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1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Premiums!$D$4:$M$17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Payments!$A$1:$N$20</definedName>
    <definedName name="_xlnm.Print_Area" localSheetId="0">Premiums!$A$1:$N$21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4" i="47" l="1"/>
  <c r="E26" i="47" l="1"/>
  <c r="E28" i="47" l="1"/>
  <c r="E29" i="47" l="1"/>
  <c r="F36" i="46" l="1"/>
  <c r="F37" i="46"/>
  <c r="D27" i="47" l="1"/>
  <c r="D26" i="47"/>
  <c r="D25" i="47"/>
  <c r="D24" i="47"/>
  <c r="D23" i="47"/>
  <c r="E31" i="46" l="1"/>
  <c r="E32" i="46"/>
  <c r="E33" i="46"/>
  <c r="E34" i="46"/>
  <c r="E35" i="46"/>
  <c r="E23" i="47" l="1"/>
  <c r="E27" i="47"/>
  <c r="E25" i="47"/>
  <c r="F35" i="46"/>
  <c r="F34" i="46"/>
  <c r="E30" i="47" l="1"/>
  <c r="F31" i="46"/>
  <c r="C27" i="47"/>
  <c r="C23" i="47"/>
  <c r="C29" i="47"/>
  <c r="C24" i="47"/>
  <c r="C25" i="47"/>
  <c r="C26" i="47"/>
  <c r="C28" i="47"/>
  <c r="F33" i="46"/>
  <c r="F32" i="46"/>
  <c r="F38" i="46" l="1"/>
  <c r="C30" i="47"/>
  <c r="E31" i="47"/>
  <c r="D31" i="46"/>
  <c r="D34" i="46"/>
  <c r="D33" i="46"/>
  <c r="D37" i="46"/>
  <c r="D32" i="46"/>
  <c r="D35" i="46"/>
  <c r="D36" i="46"/>
  <c r="F39" i="46" l="1"/>
  <c r="D38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<sst xmlns="http://schemas.openxmlformats.org/spreadsheetml/2006/main" count="1050" uniqueCount="660">
  <si>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</si>
  <si>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</si>
  <si>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</si>
  <si>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</si>
  <si>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</si>
  <si>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</si>
  <si>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</si>
  <si>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</si>
  <si>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</si>
  <si>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</si>
  <si>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</si>
  <si>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</si>
  <si>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</si>
  <si>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</si>
  <si>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</si>
  <si>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</si>
  <si>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</si>
  <si>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</si>
  <si>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</si>
  <si>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</si>
  <si>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</si>
  <si>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</si>
  <si>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</si>
  <si>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</si>
  <si>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</si>
  <si>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</si>
  <si>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</si>
  <si>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</si>
  <si>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</si>
  <si>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</si>
  <si>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</si>
  <si>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</si>
  <si>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</si>
  <si>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</si>
  <si>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</si>
  <si>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</si>
  <si>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</si>
  <si>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</si>
  <si>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</si>
  <si>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</si>
  <si>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</si>
  <si>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</si>
  <si>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</si>
  <si>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</si>
  <si>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</si>
  <si>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</si>
  <si>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</si>
  <si>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</si>
  <si>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</si>
  <si>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</si>
  <si>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</si>
  <si>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</si>
  <si>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</si>
  <si>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</si>
  <si>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</si>
  <si>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</si>
  <si>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</si>
  <si>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</si>
  <si>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</si>
  <si>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</si>
  <si>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</si>
  <si>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</si>
  <si>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</si>
  <si>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</si>
  <si>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</si>
  <si>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</si>
  <si>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</si>
  <si>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</si>
  <si>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</si>
  <si>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</si>
  <si>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</si>
  <si>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</si>
  <si>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</si>
  <si>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</si>
  <si>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</si>
  <si>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</si>
  <si>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</si>
  <si>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</si>
  <si>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</si>
  <si>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</si>
  <si>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</si>
  <si>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</si>
  <si>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</si>
  <si>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</si>
  <si>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</si>
  <si>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</si>
  <si>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</si>
  <si>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</si>
  <si>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</si>
  <si>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</si>
  <si>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</si>
  <si>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</si>
  <si>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</si>
  <si>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</si>
  <si>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</si>
  <si>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</si>
  <si>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</si>
  <si>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</si>
  <si>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</si>
  <si>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</si>
  <si>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</si>
  <si>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</si>
  <si>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</si>
  <si>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</si>
  <si>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</si>
  <si>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</si>
  <si>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</si>
  <si>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</si>
  <si>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</si>
  <si>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</si>
  <si>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</si>
  <si>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</si>
  <si>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</si>
  <si>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</si>
  <si>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</si>
  <si>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</si>
  <si>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</si>
  <si>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</si>
  <si>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</si>
  <si>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</si>
  <si>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</si>
  <si>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</si>
  <si>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</si>
  <si>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</si>
  <si>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</si>
  <si>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</si>
  <si>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</si>
  <si>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</si>
  <si>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</si>
  <si>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</si>
  <si>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</si>
  <si>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</si>
  <si>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</si>
  <si>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</si>
  <si>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</si>
  <si>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</si>
  <si>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</si>
  <si>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</si>
  <si>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</si>
  <si>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</si>
  <si>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</si>
  <si>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</si>
  <si>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</si>
  <si>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</si>
  <si>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</si>
  <si>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</si>
  <si>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</si>
  <si>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</si>
  <si>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</si>
  <si>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</si>
  <si>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</si>
  <si>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</si>
  <si>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</si>
  <si>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</si>
  <si>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</si>
  <si>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</si>
  <si>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</si>
  <si>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</si>
  <si>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</si>
  <si>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</si>
  <si>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</si>
  <si>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</si>
  <si>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</si>
  <si>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</si>
  <si>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</si>
  <si>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</si>
  <si>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</si>
  <si>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</si>
  <si>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</si>
  <si>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</si>
  <si>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</si>
  <si>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</si>
  <si>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</si>
  <si>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</si>
  <si>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</si>
  <si>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</si>
  <si>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</si>
  <si>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</si>
  <si>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</si>
  <si>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</si>
  <si>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</si>
  <si>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</si>
  <si>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</si>
  <si>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</si>
  <si>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</si>
  <si>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</si>
  <si>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</si>
  <si>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</si>
  <si>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</si>
  <si>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</si>
  <si>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</si>
  <si>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</si>
  <si>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</si>
  <si>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</si>
  <si>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</si>
  <si>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</si>
  <si>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</si>
  <si>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</si>
  <si>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</si>
  <si>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</si>
  <si>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</si>
  <si>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</si>
  <si>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</si>
  <si>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</si>
  <si>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</si>
  <si>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</si>
  <si>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</si>
  <si>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</si>
  <si>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</si>
  <si>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</si>
  <si>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</si>
  <si>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</si>
  <si>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</si>
  <si>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</si>
  <si>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</si>
  <si>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</si>
  <si>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</si>
  <si>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</si>
  <si>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</si>
  <si>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</si>
  <si>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</si>
  <si>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</si>
  <si>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</si>
  <si>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</si>
  <si>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</si>
  <si>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</si>
  <si>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</si>
  <si>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</si>
  <si>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</si>
  <si>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</si>
  <si>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</si>
  <si>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</si>
  <si>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</si>
  <si>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</si>
  <si>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</si>
  <si>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</si>
  <si>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</si>
  <si>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</si>
  <si>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</si>
  <si>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</si>
  <si>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</si>
  <si>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</si>
  <si>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</si>
  <si>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</si>
  <si>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</si>
  <si>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</si>
  <si>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</si>
  <si>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</si>
  <si>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</si>
  <si>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</si>
  <si>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</si>
  <si>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</si>
  <si>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</si>
  <si>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</si>
  <si>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</si>
  <si>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</si>
  <si>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</si>
  <si>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</si>
  <si>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</si>
  <si>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</si>
  <si>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</si>
  <si>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</si>
  <si>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</si>
  <si>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</si>
  <si>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</si>
  <si>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</si>
  <si>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</si>
  <si>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</si>
  <si>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</si>
  <si>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</si>
  <si>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</si>
  <si>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</si>
  <si>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</si>
  <si>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</si>
  <si>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</si>
  <si>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</si>
  <si>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</si>
  <si>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</si>
  <si>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</si>
  <si>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</si>
  <si>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</si>
  <si>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</si>
  <si>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</si>
  <si>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</si>
  <si>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</si>
  <si>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</si>
  <si>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</si>
  <si>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</si>
  <si>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</si>
  <si>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</si>
  <si>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</si>
  <si>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</si>
  <si>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</si>
  <si>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</si>
  <si>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</si>
  <si>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</si>
  <si>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</si>
  <si>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</si>
  <si>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</si>
  <si>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</si>
  <si>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</si>
  <si>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</si>
  <si>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</si>
  <si>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</si>
  <si>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</si>
  <si>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</si>
  <si>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</si>
  <si>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</si>
  <si>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</si>
  <si>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</si>
  <si>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</si>
  <si>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</si>
  <si>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</si>
  <si>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</si>
  <si>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</si>
  <si>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</si>
  <si>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</si>
  <si>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</si>
  <si>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</si>
  <si>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</si>
  <si>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</si>
  <si>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</si>
  <si>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</si>
  <si>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</si>
  <si>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</si>
  <si>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</si>
  <si>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</si>
  <si>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</si>
  <si>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</si>
  <si>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</si>
  <si>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</si>
  <si>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</si>
  <si>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</si>
  <si>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</si>
  <si>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</si>
  <si>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</si>
  <si>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</si>
  <si>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</si>
  <si>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</si>
  <si>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</si>
  <si>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</si>
  <si>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</si>
  <si>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</si>
  <si>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</si>
  <si>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</si>
  <si>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</si>
  <si>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</si>
  <si>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</si>
  <si>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</si>
  <si>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</si>
  <si>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</si>
  <si>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</si>
  <si>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</si>
  <si>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</si>
  <si>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</si>
  <si>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</si>
  <si>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</si>
  <si>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</si>
  <si>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</si>
  <si>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</si>
  <si>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</si>
  <si>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</si>
  <si>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</si>
  <si>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</si>
  <si>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</si>
  <si>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</si>
  <si>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</si>
  <si>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</si>
  <si>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</si>
  <si>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</si>
  <si>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</si>
  <si>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</si>
  <si>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</si>
  <si>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</si>
  <si>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</si>
  <si>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</si>
  <si>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</si>
  <si>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</si>
  <si>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</si>
  <si>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</si>
  <si>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</si>
  <si>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</si>
  <si>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</si>
  <si>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</si>
  <si>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</si>
  <si>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</si>
  <si>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</si>
  <si>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</si>
  <si>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</si>
  <si>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</si>
  <si>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</si>
  <si>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</si>
  <si>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</si>
  <si>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</si>
  <si>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</si>
  <si>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</si>
  <si>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</si>
  <si>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</si>
  <si>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</si>
  <si>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</si>
  <si>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</si>
  <si>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</si>
  <si>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</si>
  <si>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</si>
  <si>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</si>
  <si>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</si>
  <si>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</si>
  <si>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</si>
  <si>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</si>
  <si>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</si>
  <si>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</si>
  <si>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</si>
  <si>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</si>
  <si>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</si>
  <si>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</si>
  <si>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</si>
  <si>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</si>
  <si>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</si>
  <si>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</si>
  <si>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</si>
  <si>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</si>
  <si>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</si>
  <si>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</si>
  <si>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</si>
  <si>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</si>
  <si>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</si>
  <si>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</si>
  <si>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</si>
  <si>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</si>
  <si>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</si>
  <si>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</si>
  <si>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</si>
  <si>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</si>
  <si>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</si>
  <si>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</si>
  <si>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</si>
  <si>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</si>
  <si>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</si>
  <si>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</si>
  <si>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</si>
  <si>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</si>
  <si>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</si>
  <si>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</si>
  <si>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</si>
  <si>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</si>
  <si>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</si>
  <si>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</si>
  <si>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</si>
  <si>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</si>
  <si>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</si>
  <si>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</si>
  <si>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</si>
  <si>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</si>
  <si>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</si>
  <si>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</si>
  <si>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</si>
  <si>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</si>
  <si>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</si>
  <si>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</si>
  <si>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</si>
  <si>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</si>
  <si>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</si>
  <si>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</si>
  <si>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</si>
  <si>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</si>
  <si>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</si>
  <si>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</si>
  <si>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</si>
  <si>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</si>
  <si>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</si>
  <si>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</si>
  <si>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</si>
  <si>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</si>
  <si>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</si>
  <si>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</si>
  <si>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</si>
  <si>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</si>
  <si>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</si>
  <si>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</si>
  <si>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</si>
  <si>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</si>
  <si>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</si>
  <si>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</si>
  <si>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</si>
  <si>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</si>
  <si>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</si>
  <si>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</si>
  <si>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</si>
  <si>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</si>
  <si>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</si>
  <si>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</si>
  <si>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</si>
  <si>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</si>
  <si>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</si>
  <si>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</si>
  <si>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</si>
  <si>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</si>
  <si>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</si>
  <si>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</si>
  <si>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</si>
  <si>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</si>
  <si>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</si>
  <si>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</si>
  <si>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</si>
  <si>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</si>
  <si>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</si>
  <si>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</si>
  <si>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</si>
  <si>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</si>
  <si>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</si>
  <si>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</si>
  <si>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</si>
  <si>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</si>
  <si>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</si>
  <si>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</si>
  <si>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</si>
  <si>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</si>
  <si>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</si>
  <si>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</si>
  <si>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</si>
  <si>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</si>
  <si>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</si>
  <si>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</si>
  <si>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</si>
  <si>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</si>
  <si>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</si>
  <si>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</si>
  <si>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</si>
  <si>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</si>
  <si>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</si>
  <si>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</si>
  <si>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</si>
  <si>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</si>
  <si>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</si>
  <si>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</si>
  <si>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</si>
  <si>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</si>
  <si>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</si>
  <si>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</si>
  <si>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</si>
  <si>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</si>
  <si>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</si>
  <si>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</si>
  <si>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</si>
  <si>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</si>
  <si>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</si>
  <si>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</si>
  <si>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</si>
  <si>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</si>
  <si>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</si>
  <si>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</si>
  <si>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</si>
  <si>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</si>
  <si>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</si>
  <si>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</si>
  <si>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</si>
  <si>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</si>
  <si>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</si>
  <si>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</si>
  <si>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</si>
  <si>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</si>
  <si>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</si>
  <si>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</si>
  <si>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</si>
  <si>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</si>
  <si>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</si>
  <si>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</si>
  <si>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</si>
  <si>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</si>
  <si>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</si>
  <si>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</si>
  <si>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</si>
  <si>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</si>
  <si>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</si>
  <si>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</si>
  <si>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</si>
  <si>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</si>
  <si>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</si>
  <si>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</si>
  <si>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</si>
  <si>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</si>
  <si>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</si>
  <si>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</si>
  <si>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</si>
  <si>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</si>
  <si>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</si>
  <si>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</si>
  <si>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</si>
  <si>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</si>
  <si>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</si>
  <si>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</si>
  <si>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</si>
  <si>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</si>
  <si>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</si>
  <si>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</si>
  <si>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</si>
  <si>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</si>
  <si>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</si>
  <si>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</si>
  <si>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</si>
  <si>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</si>
  <si>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</si>
  <si>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</si>
  <si>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</si>
  <si>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</si>
  <si>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</si>
  <si>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</si>
  <si>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</si>
  <si>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</si>
  <si>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</si>
  <si>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</si>
  <si>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</si>
  <si>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</si>
  <si>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</si>
  <si>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</si>
  <si>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</si>
  <si>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</si>
  <si>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</si>
  <si>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</si>
  <si>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</si>
  <si>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</si>
  <si>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</si>
  <si>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</si>
  <si>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</si>
  <si>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</si>
  <si>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</si>
  <si>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</si>
  <si>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</si>
  <si>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</si>
  <si>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</si>
  <si>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</si>
  <si>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</si>
  <si>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</si>
  <si>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</si>
  <si>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</si>
  <si>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</si>
  <si>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</si>
  <si>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</si>
  <si>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</si>
  <si>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</si>
  <si>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</si>
  <si>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</si>
  <si>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</si>
  <si>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</si>
  <si>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</si>
  <si>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</si>
  <si>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</si>
  <si>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</si>
  <si>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</si>
  <si>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</si>
  <si>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</si>
  <si>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</si>
  <si>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</si>
  <si>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</si>
  <si>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"ГРУПАМА ЖИВОТОЗАСТРАХОВАНЕ ЕКСПРЕС"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</si>
  <si>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31.01.2020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</si>
  <si>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31.01.2020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</si>
  <si>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31.01.2020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</si>
  <si>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31.01.2020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</si>
  <si>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31.01.2020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</si>
</sst>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80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31.01.2020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Premiums!$E$31:$E$37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Premiums!$F$31:$F$37</c:f>
              <c:numCache>
                <c:formatCode>#,##0</c:formatCode>
                <c:ptCount val="7"/>
                <c:pt idx="0">
                  <c:v>27232829.159809686</c:v>
                </c:pt>
                <c:pt idx="1">
                  <c:v>699582.1872392809</c:v>
                </c:pt>
                <c:pt idx="2">
                  <c:v>8953301.239451034</c:v>
                </c:pt>
                <c:pt idx="3">
                  <c:v>0</c:v>
                </c:pt>
                <c:pt idx="4">
                  <c:v>2626740.3335000002</c:v>
                </c:pt>
                <c:pt idx="5">
                  <c:v>1953054.2100000002</c:v>
                </c:pt>
                <c:pt idx="6">
                  <c:v>9851285.7899999991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31.01.2020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10 297 438</c:v>
                </c:pt>
                <c:pt idx="1">
                  <c:v>495 030</c:v>
                </c:pt>
                <c:pt idx="2">
                  <c:v>4 145 454</c:v>
                </c:pt>
                <c:pt idx="3">
                  <c:v>0</c:v>
                </c:pt>
                <c:pt idx="4">
                  <c:v>653 266</c:v>
                </c:pt>
                <c:pt idx="5">
                  <c:v>392 982</c:v>
                </c:pt>
                <c:pt idx="6">
                  <c:v>2 621 604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10297438.184132947</c:v>
                </c:pt>
                <c:pt idx="1">
                  <c:v>495029.52999999991</c:v>
                </c:pt>
                <c:pt idx="2">
                  <c:v>4145453.6539116018</c:v>
                </c:pt>
                <c:pt idx="3">
                  <c:v>0</c:v>
                </c:pt>
                <c:pt idx="4">
                  <c:v>653265.869256965</c:v>
                </c:pt>
                <c:pt idx="5">
                  <c:v>392982.42699578888</c:v>
                </c:pt>
                <c:pt idx="6">
                  <c:v>2621604.2975139488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45895</xdr:colOff>
      <xdr:row>21</xdr:row>
      <xdr:rowOff>143739</xdr:rowOff>
    </xdr:from>
    <xdr:to>
      <xdr:col>10</xdr:col>
      <xdr:colOff>1122779</xdr:colOff>
      <xdr:row>48</xdr:row>
      <xdr:rowOff>127211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74842</xdr:rowOff>
    </xdr:from>
    <xdr:to>
      <xdr:col>9</xdr:col>
      <xdr:colOff>1046390</xdr:colOff>
      <xdr:row>47</xdr:row>
      <xdr:rowOff>110218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="85" zoomScaleNormal="70" zoomScaleSheetLayoutView="8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Q32" sqref="Q32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>
      <c r="A3" s="114"/>
      <c r="B3" s="114"/>
      <c r="C3" s="114"/>
      <c r="D3" s="114"/>
      <c r="E3" s="114"/>
      <c r="F3" s="114"/>
      <c r="G3" s="114"/>
      <c r="H3" s="112"/>
      <c r="I3" s="114"/>
      <c r="J3" s="114"/>
      <c r="L3" s="114"/>
      <c r="M3" s="112"/>
      <c r="N3" s="111"/>
      <c r="O3" s="114"/>
      <c r="P3" s="114"/>
      <c r="Q3" s="114"/>
      <c r="R3" s="114"/>
    </row>
    <row r="4" spans="1:18" s="97" customFormat="1" ht="94.5">
      <c r="A4" s="91" t="s">
        <v>645</v>
      </c>
      <c r="B4" s="91" t="s">
        <v>644</v>
      </c>
      <c r="C4" s="93" t="s">
        <v>642</v>
      </c>
      <c r="D4" s="92" t="s">
        <v>640</v>
      </c>
      <c r="E4" s="92" t="s">
        <v>643</v>
      </c>
      <c r="F4" s="92" t="s">
        <v>641</v>
      </c>
      <c r="G4" s="92" t="s">
        <v>654</v>
      </c>
      <c r="H4" s="92" t="s">
        <v>639</v>
      </c>
      <c r="I4" s="94" t="s">
        <v>638</v>
      </c>
      <c r="J4" s="95" t="s">
        <v>636</v>
      </c>
      <c r="K4" s="92" t="s">
        <v>635</v>
      </c>
      <c r="L4" s="95" t="s">
        <v>637</v>
      </c>
      <c r="M4" s="95" t="s">
        <v>634</v>
      </c>
      <c r="N4" s="92" t="s">
        <v>39</v>
      </c>
      <c r="O4" s="96"/>
    </row>
    <row r="5" spans="1:18" ht="15.75" customHeight="1">
      <c r="A5" s="98">
        <v>1</v>
      </c>
      <c r="B5" s="119" t="s">
        <v>633</v>
      </c>
      <c r="C5" s="120">
        <v>9843147.5500000007</v>
      </c>
      <c r="D5" s="120">
        <v>6461905.3485000003</v>
      </c>
      <c r="E5" s="120">
        <v>3315206.0713096862</v>
      </c>
      <c r="F5" s="120">
        <v>4618046.33</v>
      </c>
      <c r="G5" s="120">
        <v>938140.77</v>
      </c>
      <c r="H5" s="120">
        <v>721757.59</v>
      </c>
      <c r="I5" s="120">
        <v>655572</v>
      </c>
      <c r="J5" s="120">
        <v>245216</v>
      </c>
      <c r="K5" s="120">
        <v>265922.63999999996</v>
      </c>
      <c r="L5" s="120">
        <v>8453.7800000000007</v>
      </c>
      <c r="M5" s="120">
        <v>159461.08000000002</v>
      </c>
      <c r="N5" s="121">
        <v>27232829.159809686</v>
      </c>
      <c r="O5" s="99"/>
      <c r="P5" s="100"/>
      <c r="Q5" s="101"/>
    </row>
    <row r="6" spans="1:18" ht="15.75" customHeight="1">
      <c r="A6" s="98" t="s">
        <v>632</v>
      </c>
      <c r="B6" s="122" t="s">
        <v>631</v>
      </c>
      <c r="C6" s="120">
        <v>3589673.54</v>
      </c>
      <c r="D6" s="120">
        <v>6460610.3585000001</v>
      </c>
      <c r="E6" s="120">
        <v>2179971.2313244725</v>
      </c>
      <c r="F6" s="120">
        <v>4617955.33</v>
      </c>
      <c r="G6" s="120">
        <v>938140.77</v>
      </c>
      <c r="H6" s="120">
        <v>721757.59</v>
      </c>
      <c r="I6" s="120">
        <v>655572</v>
      </c>
      <c r="J6" s="120">
        <v>245216</v>
      </c>
      <c r="K6" s="120">
        <v>265922.57999999996</v>
      </c>
      <c r="L6" s="120">
        <v>8453.7800000000007</v>
      </c>
      <c r="M6" s="120">
        <v>159461.08000000002</v>
      </c>
      <c r="N6" s="121">
        <v>19842734.25982447</v>
      </c>
      <c r="O6" s="99"/>
      <c r="Q6" s="101"/>
    </row>
    <row r="7" spans="1:18" ht="15.75" customHeight="1">
      <c r="A7" s="98" t="s">
        <v>629</v>
      </c>
      <c r="B7" s="122" t="s">
        <v>630</v>
      </c>
      <c r="C7" s="120">
        <v>1465518</v>
      </c>
      <c r="D7" s="120">
        <v>5150168.2834999999</v>
      </c>
      <c r="E7" s="120">
        <v>1835997.0366146099</v>
      </c>
      <c r="F7" s="120">
        <v>1331717.22</v>
      </c>
      <c r="G7" s="120">
        <v>53790.26</v>
      </c>
      <c r="H7" s="120">
        <v>721757.59</v>
      </c>
      <c r="I7" s="120">
        <v>27587.469999999998</v>
      </c>
      <c r="J7" s="120">
        <v>135938</v>
      </c>
      <c r="K7" s="120">
        <v>228336.26999999993</v>
      </c>
      <c r="L7" s="120">
        <v>8453.7800000000007</v>
      </c>
      <c r="M7" s="120">
        <v>43592.93</v>
      </c>
      <c r="N7" s="121">
        <v>11002856.840114608</v>
      </c>
      <c r="O7" s="99"/>
      <c r="Q7" s="101"/>
    </row>
    <row r="8" spans="1:18" ht="31.5">
      <c r="A8" s="98" t="s">
        <v>629</v>
      </c>
      <c r="B8" s="122" t="s">
        <v>628</v>
      </c>
      <c r="C8" s="120">
        <v>2124155.54</v>
      </c>
      <c r="D8" s="120">
        <v>1310442.0749999997</v>
      </c>
      <c r="E8" s="120">
        <v>343974.19470986247</v>
      </c>
      <c r="F8" s="120">
        <v>3286238.11</v>
      </c>
      <c r="G8" s="120">
        <v>884350.51</v>
      </c>
      <c r="H8" s="120">
        <v>0</v>
      </c>
      <c r="I8" s="120">
        <v>627984.53</v>
      </c>
      <c r="J8" s="120">
        <v>109278</v>
      </c>
      <c r="K8" s="120">
        <v>37586.31</v>
      </c>
      <c r="L8" s="120">
        <v>0</v>
      </c>
      <c r="M8" s="120">
        <v>115868.15000000001</v>
      </c>
      <c r="N8" s="121">
        <v>8839877.4197098631</v>
      </c>
      <c r="O8" s="99"/>
      <c r="Q8" s="101"/>
    </row>
    <row r="9" spans="1:18" ht="15.75" customHeight="1">
      <c r="A9" s="98" t="s">
        <v>627</v>
      </c>
      <c r="B9" s="122" t="s">
        <v>626</v>
      </c>
      <c r="C9" s="120">
        <v>6253474.0099999998</v>
      </c>
      <c r="D9" s="120">
        <v>1294.9899999999998</v>
      </c>
      <c r="E9" s="120">
        <v>1135234.8399852137</v>
      </c>
      <c r="F9" s="120">
        <v>91</v>
      </c>
      <c r="G9" s="120">
        <v>0</v>
      </c>
      <c r="H9" s="120">
        <v>0</v>
      </c>
      <c r="I9" s="120">
        <v>0</v>
      </c>
      <c r="J9" s="120">
        <v>0</v>
      </c>
      <c r="K9" s="120">
        <v>0.06</v>
      </c>
      <c r="L9" s="120">
        <v>0</v>
      </c>
      <c r="M9" s="120">
        <v>0</v>
      </c>
      <c r="N9" s="121">
        <v>7390094.8999852138</v>
      </c>
      <c r="O9" s="99"/>
      <c r="Q9" s="101"/>
    </row>
    <row r="10" spans="1:18" ht="15.75" customHeight="1">
      <c r="A10" s="98">
        <v>2</v>
      </c>
      <c r="B10" s="119" t="s">
        <v>625</v>
      </c>
      <c r="C10" s="120">
        <v>69053</v>
      </c>
      <c r="D10" s="120">
        <v>25047.234499999999</v>
      </c>
      <c r="E10" s="120">
        <v>408652.20273928082</v>
      </c>
      <c r="F10" s="120">
        <v>148770.12000000002</v>
      </c>
      <c r="G10" s="120">
        <v>0</v>
      </c>
      <c r="H10" s="120">
        <v>0</v>
      </c>
      <c r="I10" s="120">
        <v>11985.06</v>
      </c>
      <c r="J10" s="120">
        <v>0</v>
      </c>
      <c r="K10" s="120">
        <v>36074.570000000029</v>
      </c>
      <c r="L10" s="120">
        <v>0</v>
      </c>
      <c r="M10" s="120">
        <v>0</v>
      </c>
      <c r="N10" s="121">
        <v>699582.1872392809</v>
      </c>
      <c r="O10" s="99"/>
      <c r="P10" s="100"/>
      <c r="Q10" s="101"/>
    </row>
    <row r="11" spans="1:18" ht="28.5" customHeight="1">
      <c r="A11" s="98">
        <v>3</v>
      </c>
      <c r="B11" s="119" t="s">
        <v>624</v>
      </c>
      <c r="C11" s="120">
        <v>444749.75</v>
      </c>
      <c r="D11" s="120">
        <v>4119639.7235000003</v>
      </c>
      <c r="E11" s="120">
        <v>3976366.5559510333</v>
      </c>
      <c r="F11" s="120">
        <v>281802.07</v>
      </c>
      <c r="G11" s="120">
        <v>0</v>
      </c>
      <c r="H11" s="120">
        <v>86366.659999999989</v>
      </c>
      <c r="I11" s="120">
        <v>0</v>
      </c>
      <c r="J11" s="120">
        <v>0</v>
      </c>
      <c r="K11" s="120">
        <v>43015.149999999987</v>
      </c>
      <c r="L11" s="120">
        <v>0</v>
      </c>
      <c r="M11" s="120">
        <v>1361.33</v>
      </c>
      <c r="N11" s="121">
        <v>8953301.239451034</v>
      </c>
      <c r="O11" s="99"/>
      <c r="P11" s="100"/>
      <c r="Q11" s="101"/>
    </row>
    <row r="12" spans="1:18" ht="15.75" customHeight="1">
      <c r="A12" s="98">
        <v>4</v>
      </c>
      <c r="B12" s="119" t="s">
        <v>623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1">
        <v>0</v>
      </c>
      <c r="O12" s="99"/>
      <c r="P12" s="100"/>
      <c r="Q12" s="101"/>
    </row>
    <row r="13" spans="1:18" ht="15.75" customHeight="1">
      <c r="A13" s="98">
        <v>5</v>
      </c>
      <c r="B13" s="119" t="s">
        <v>622</v>
      </c>
      <c r="C13" s="120">
        <v>1792200</v>
      </c>
      <c r="D13" s="120">
        <v>353141.98349999997</v>
      </c>
      <c r="E13" s="120">
        <v>0</v>
      </c>
      <c r="F13" s="120">
        <v>0</v>
      </c>
      <c r="G13" s="120">
        <v>0</v>
      </c>
      <c r="H13" s="120">
        <v>44627.07</v>
      </c>
      <c r="I13" s="120">
        <v>0</v>
      </c>
      <c r="J13" s="120">
        <v>0</v>
      </c>
      <c r="K13" s="120">
        <v>16566.159999999956</v>
      </c>
      <c r="L13" s="120">
        <v>308831.59999999998</v>
      </c>
      <c r="M13" s="120">
        <v>111373.51999999996</v>
      </c>
      <c r="N13" s="121">
        <v>2626740.3335000002</v>
      </c>
      <c r="O13" s="99"/>
      <c r="P13" s="100"/>
      <c r="Q13" s="101"/>
    </row>
    <row r="14" spans="1:18" ht="15.75" customHeight="1">
      <c r="A14" s="98">
        <v>6</v>
      </c>
      <c r="B14" s="125" t="s">
        <v>647</v>
      </c>
      <c r="C14" s="120">
        <v>246465.24</v>
      </c>
      <c r="D14" s="120">
        <v>625944.43000000028</v>
      </c>
      <c r="E14" s="120">
        <v>87553.209999999992</v>
      </c>
      <c r="F14" s="120">
        <v>599048.85</v>
      </c>
      <c r="G14" s="120">
        <v>123308.54</v>
      </c>
      <c r="H14" s="120">
        <v>0</v>
      </c>
      <c r="I14" s="120">
        <v>30379.93</v>
      </c>
      <c r="J14" s="120">
        <v>236293</v>
      </c>
      <c r="K14" s="120">
        <v>4061.0099999999998</v>
      </c>
      <c r="L14" s="120">
        <v>0</v>
      </c>
      <c r="M14" s="120" t="s">
        <v>629</v>
      </c>
      <c r="N14" s="121">
        <v>1953054.2100000002</v>
      </c>
      <c r="O14" s="99"/>
      <c r="P14" s="100"/>
      <c r="Q14" s="101"/>
    </row>
    <row r="15" spans="1:18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 t="s">
        <v>629</v>
      </c>
      <c r="N15" s="121">
        <v>0</v>
      </c>
      <c r="O15" s="102"/>
      <c r="P15" s="100"/>
      <c r="Q15" s="101"/>
    </row>
    <row r="16" spans="1:18" ht="15.75" customHeight="1">
      <c r="A16" s="98">
        <v>7</v>
      </c>
      <c r="B16" s="125" t="s">
        <v>649</v>
      </c>
      <c r="C16" s="120">
        <v>5139755.33</v>
      </c>
      <c r="D16" s="120">
        <v>2226207.1900000004</v>
      </c>
      <c r="E16" s="120">
        <v>395116.56999999995</v>
      </c>
      <c r="F16" s="120">
        <v>1947757</v>
      </c>
      <c r="G16" s="120">
        <v>0</v>
      </c>
      <c r="H16" s="120">
        <v>6058.58</v>
      </c>
      <c r="I16" s="120">
        <v>0</v>
      </c>
      <c r="J16" s="120">
        <v>136097</v>
      </c>
      <c r="K16" s="120">
        <v>0</v>
      </c>
      <c r="L16" s="120">
        <v>294.12</v>
      </c>
      <c r="M16" s="120" t="s">
        <v>629</v>
      </c>
      <c r="N16" s="121">
        <v>9851285.7899999991</v>
      </c>
      <c r="O16" s="99"/>
      <c r="P16" s="100"/>
      <c r="Q16" s="101"/>
    </row>
    <row r="17" spans="1:17" s="97" customFormat="1" ht="16.5" customHeight="1">
      <c r="A17" s="155" t="s">
        <v>39</v>
      </c>
      <c r="B17" s="156"/>
      <c r="C17" s="123">
        <v>17535370.870000001</v>
      </c>
      <c r="D17" s="123">
        <v>13811885.91</v>
      </c>
      <c r="E17" s="123">
        <v>8182894.6100000003</v>
      </c>
      <c r="F17" s="123">
        <v>7595424.3700000001</v>
      </c>
      <c r="G17" s="123">
        <v>1061449.31</v>
      </c>
      <c r="H17" s="123">
        <v>858809.89999999991</v>
      </c>
      <c r="I17" s="123">
        <v>697936.99000000011</v>
      </c>
      <c r="J17" s="123">
        <v>617606</v>
      </c>
      <c r="K17" s="123">
        <v>365639.52999999991</v>
      </c>
      <c r="L17" s="123">
        <v>317579.5</v>
      </c>
      <c r="M17" s="123">
        <v>272195.92999999993</v>
      </c>
      <c r="N17" s="121">
        <v>51316792.920000002</v>
      </c>
      <c r="O17" s="127"/>
      <c r="Q17" s="103"/>
    </row>
    <row r="18" spans="1:17" ht="30" customHeight="1">
      <c r="A18" s="157" t="s">
        <v>621</v>
      </c>
      <c r="B18" s="158"/>
      <c r="C18" s="124">
        <v>0.34170823763941482</v>
      </c>
      <c r="D18" s="124">
        <v>0.26914943674543251</v>
      </c>
      <c r="E18" s="124">
        <v>0.1594584178858697</v>
      </c>
      <c r="F18" s="124">
        <v>0.14801050373200134</v>
      </c>
      <c r="G18" s="124">
        <v>2.068424875371187E-2</v>
      </c>
      <c r="H18" s="124">
        <v>1.6735455415907152E-2</v>
      </c>
      <c r="I18" s="124">
        <v>1.3600557444968252E-2</v>
      </c>
      <c r="J18" s="124">
        <v>1.2035163634695822E-2</v>
      </c>
      <c r="K18" s="124">
        <v>7.1251438212440793E-3</v>
      </c>
      <c r="L18" s="124">
        <v>6.1886077038190712E-3</v>
      </c>
      <c r="M18" s="124">
        <v>5.304227222935348E-3</v>
      </c>
      <c r="N18" s="124">
        <v>0.99999999999999978</v>
      </c>
      <c r="O18" s="101"/>
      <c r="Q18" s="101"/>
    </row>
    <row r="19" spans="1:17" ht="10.5" customHeight="1">
      <c r="A19" s="104" t="s">
        <v>305</v>
      </c>
      <c r="G19" s="106"/>
      <c r="I19" s="106"/>
      <c r="K19" s="106"/>
      <c r="L19" s="106"/>
      <c r="O19" s="106"/>
      <c r="P19" s="106"/>
    </row>
    <row r="20" spans="1:17">
      <c r="A20" s="107" t="s">
        <v>650</v>
      </c>
      <c r="G20" s="106"/>
      <c r="I20" s="106"/>
      <c r="K20" s="106"/>
      <c r="L20" s="106"/>
      <c r="O20" s="106"/>
      <c r="P20" s="106"/>
    </row>
    <row r="21" spans="1:17" ht="15.75" customHeight="1">
      <c r="A21" s="107" t="s">
        <v>620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/>
      <c r="P21" s="106"/>
    </row>
    <row r="22" spans="1:17">
      <c r="N22" s="101"/>
    </row>
    <row r="28" spans="1:17">
      <c r="D28" s="143"/>
      <c r="E28" s="143"/>
      <c r="F28" s="143"/>
      <c r="G28" s="144"/>
      <c r="H28" s="143"/>
      <c r="I28" s="137"/>
    </row>
    <row r="29" spans="1:17">
      <c r="C29" s="145"/>
      <c r="D29" s="145"/>
      <c r="E29" s="145"/>
      <c r="F29" s="145"/>
      <c r="G29" s="144"/>
      <c r="H29" s="143"/>
      <c r="I29" s="137"/>
    </row>
    <row r="30" spans="1:17">
      <c r="C30" s="145"/>
      <c r="D30" s="146"/>
      <c r="E30" s="145"/>
      <c r="F30" s="145"/>
      <c r="G30" s="144"/>
      <c r="H30" s="143"/>
      <c r="I30" s="137"/>
    </row>
    <row r="31" spans="1:17">
      <c r="C31" s="145"/>
      <c r="D31" s="147">
        <f t="shared" ref="D31:D36" si="0">F31/$N$17</f>
        <v>0.53068065267180931</v>
      </c>
      <c r="E31" s="146" t="str">
        <f>B5</f>
        <v>Застраховка "Живот" и рента</v>
      </c>
      <c r="F31" s="148">
        <f>N5</f>
        <v>27232829.159809686</v>
      </c>
      <c r="G31" s="144"/>
      <c r="H31" s="143"/>
      <c r="I31" s="137"/>
    </row>
    <row r="32" spans="1:17">
      <c r="C32" s="145"/>
      <c r="D32" s="147">
        <f t="shared" si="0"/>
        <v>1.3632617071957133E-2</v>
      </c>
      <c r="E32" s="146" t="str">
        <f>B10</f>
        <v>Женитбена и детска застраховка</v>
      </c>
      <c r="F32" s="148">
        <f>N10</f>
        <v>699582.1872392809</v>
      </c>
      <c r="G32" s="144"/>
      <c r="H32" s="143"/>
      <c r="I32" s="137"/>
    </row>
    <row r="33" spans="3:13">
      <c r="C33" s="145"/>
      <c r="D33" s="147">
        <f t="shared" si="0"/>
        <v>0.17447117658753009</v>
      </c>
      <c r="E33" s="146" t="str">
        <f>B11</f>
        <v>Застраховка "Живот", свързана с инвестиционен фонд</v>
      </c>
      <c r="F33" s="148">
        <f>N11</f>
        <v>8953301.239451034</v>
      </c>
      <c r="G33" s="144"/>
      <c r="H33" s="143"/>
      <c r="I33" s="137"/>
    </row>
    <row r="34" spans="3:13">
      <c r="C34" s="145"/>
      <c r="D34" s="147">
        <f t="shared" si="0"/>
        <v>0</v>
      </c>
      <c r="E34" s="146" t="str">
        <f>B12</f>
        <v>Изкупуване на капитал</v>
      </c>
      <c r="F34" s="148">
        <f>N12</f>
        <v>0</v>
      </c>
      <c r="G34" s="144"/>
      <c r="H34" s="143"/>
      <c r="I34" s="137"/>
    </row>
    <row r="35" spans="3:13">
      <c r="C35" s="145"/>
      <c r="D35" s="147">
        <f t="shared" si="0"/>
        <v>5.1186759421909721E-2</v>
      </c>
      <c r="E35" s="146" t="str">
        <f>B13</f>
        <v>Допълнителна застраховка</v>
      </c>
      <c r="F35" s="148">
        <f>N13</f>
        <v>2626740.3335000002</v>
      </c>
      <c r="G35" s="144"/>
      <c r="H35" s="143"/>
      <c r="I35" s="137"/>
      <c r="J35" s="112"/>
      <c r="M35" s="112"/>
    </row>
    <row r="36" spans="3:13">
      <c r="C36" s="145"/>
      <c r="D36" s="147">
        <f t="shared" si="0"/>
        <v>3.8058773724318706E-2</v>
      </c>
      <c r="E36" s="145" t="s">
        <v>647</v>
      </c>
      <c r="F36" s="148">
        <f>N14</f>
        <v>1953054.2100000002</v>
      </c>
      <c r="G36" s="144"/>
      <c r="H36" s="143"/>
      <c r="I36" s="137"/>
      <c r="J36" s="103"/>
      <c r="M36" s="115"/>
    </row>
    <row r="37" spans="3:13">
      <c r="C37" s="145"/>
      <c r="D37" s="147">
        <f t="shared" ref="D37:D38" si="1">F37/$N$17</f>
        <v>0.19197002052247497</v>
      </c>
      <c r="E37" s="145" t="s">
        <v>649</v>
      </c>
      <c r="F37" s="148">
        <f>N16</f>
        <v>9851285.7899999991</v>
      </c>
      <c r="G37" s="144"/>
      <c r="H37" s="143"/>
      <c r="I37" s="137"/>
      <c r="J37" s="103"/>
      <c r="M37" s="115"/>
    </row>
    <row r="38" spans="3:13">
      <c r="C38" s="145"/>
      <c r="D38" s="146">
        <f t="shared" si="1"/>
        <v>1</v>
      </c>
      <c r="E38" s="145"/>
      <c r="F38" s="149">
        <f>SUM(F31:F37)</f>
        <v>51316792.920000002</v>
      </c>
      <c r="G38" s="144"/>
      <c r="H38" s="143"/>
      <c r="I38" s="137"/>
    </row>
    <row r="39" spans="3:13">
      <c r="C39" s="145"/>
      <c r="D39" s="146"/>
      <c r="E39" s="145"/>
      <c r="F39" s="150">
        <f>F38-N17</f>
        <v>0</v>
      </c>
      <c r="G39" s="144"/>
      <c r="H39" s="143"/>
      <c r="I39" s="137"/>
    </row>
    <row r="40" spans="3:13">
      <c r="D40" s="138"/>
      <c r="E40" s="138"/>
      <c r="F40" s="138"/>
      <c r="G40" s="137"/>
      <c r="H40" s="138"/>
      <c r="I40" s="137"/>
    </row>
    <row r="41" spans="3:13">
      <c r="D41" s="138"/>
      <c r="E41" s="138"/>
      <c r="F41" s="138"/>
      <c r="G41" s="137"/>
      <c r="H41" s="138"/>
      <c r="I41" s="137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E79" s="138"/>
    </row>
    <row r="80" spans="2:5">
      <c r="B80" s="112"/>
      <c r="C80" s="112"/>
      <c r="E80" s="138"/>
    </row>
    <row r="81" spans="5:5">
      <c r="E81" s="138"/>
    </row>
    <row r="82" spans="5:5">
      <c r="E82" s="138"/>
    </row>
    <row r="83" spans="5:5">
      <c r="E83" s="138"/>
    </row>
  </sheetData>
  <sortState columnSort="1" ref="C4:M18">
    <sortCondition descending="1" ref="C18:M18"/>
  </sortState>
  <mergeCells count="2">
    <mergeCell ref="A17:B17"/>
    <mergeCell ref="A18:B18"/>
  </mergeCells>
  <conditionalFormatting sqref="O5:O17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4" topLeftCell="C5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61" t="s">
        <v>656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7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ht="15.75" customHeight="1">
      <c r="A3" s="153"/>
      <c r="B3" s="154"/>
      <c r="C3" s="154"/>
      <c r="E3" s="154"/>
      <c r="F3" s="154"/>
      <c r="G3" s="154"/>
      <c r="H3" s="154"/>
      <c r="J3" s="154"/>
      <c r="L3" s="154"/>
      <c r="N3" s="117"/>
    </row>
    <row r="4" spans="1:17" s="116" customFormat="1" ht="94.5">
      <c r="A4" s="91" t="s">
        <v>645</v>
      </c>
      <c r="B4" s="91" t="s">
        <v>644</v>
      </c>
      <c r="C4" s="92" t="s">
        <v>643</v>
      </c>
      <c r="D4" s="93" t="s">
        <v>642</v>
      </c>
      <c r="E4" s="92" t="s">
        <v>640</v>
      </c>
      <c r="F4" s="92" t="s">
        <v>641</v>
      </c>
      <c r="G4" s="92" t="s">
        <v>639</v>
      </c>
      <c r="H4" s="94" t="s">
        <v>638</v>
      </c>
      <c r="I4" s="95" t="s">
        <v>635</v>
      </c>
      <c r="J4" s="92" t="s">
        <v>636</v>
      </c>
      <c r="K4" s="92" t="s">
        <v>654</v>
      </c>
      <c r="L4" s="95" t="s">
        <v>634</v>
      </c>
      <c r="M4" s="95" t="s">
        <v>637</v>
      </c>
      <c r="N4" s="92" t="s">
        <v>39</v>
      </c>
      <c r="O4" s="96"/>
    </row>
    <row r="5" spans="1:17" ht="15.75" customHeight="1">
      <c r="A5" s="98">
        <v>1</v>
      </c>
      <c r="B5" s="119" t="s">
        <v>633</v>
      </c>
      <c r="C5" s="109">
        <v>2843255.11</v>
      </c>
      <c r="D5" s="109">
        <v>2135802</v>
      </c>
      <c r="E5" s="109">
        <v>2547046.5691474467</v>
      </c>
      <c r="F5" s="109">
        <v>903599.99000000022</v>
      </c>
      <c r="G5" s="109">
        <v>903169.89999999991</v>
      </c>
      <c r="H5" s="109">
        <v>371778.61</v>
      </c>
      <c r="I5" s="109">
        <v>268401.08</v>
      </c>
      <c r="J5" s="109">
        <v>23455</v>
      </c>
      <c r="K5" s="109">
        <v>249935.36667240001</v>
      </c>
      <c r="L5" s="109">
        <v>50994.558313100002</v>
      </c>
      <c r="M5" s="109">
        <v>0</v>
      </c>
      <c r="N5" s="110">
        <v>10297438.184132947</v>
      </c>
      <c r="O5" s="99"/>
      <c r="P5" s="101"/>
      <c r="Q5" s="101"/>
    </row>
    <row r="6" spans="1:17" ht="15.75" customHeight="1">
      <c r="A6" s="98" t="s">
        <v>632</v>
      </c>
      <c r="B6" s="122" t="s">
        <v>631</v>
      </c>
      <c r="C6" s="109">
        <v>1783938.25</v>
      </c>
      <c r="D6" s="109">
        <v>1302197</v>
      </c>
      <c r="E6" s="109">
        <v>2543492.6691474468</v>
      </c>
      <c r="F6" s="109">
        <v>903599.99000000022</v>
      </c>
      <c r="G6" s="109">
        <v>903169.89999999991</v>
      </c>
      <c r="H6" s="109">
        <v>371778.61</v>
      </c>
      <c r="I6" s="109">
        <v>268401.08</v>
      </c>
      <c r="J6" s="109">
        <v>23455</v>
      </c>
      <c r="K6" s="109">
        <v>249935.36667240001</v>
      </c>
      <c r="L6" s="109">
        <v>50994.558313100002</v>
      </c>
      <c r="M6" s="109">
        <v>0</v>
      </c>
      <c r="N6" s="110">
        <v>8400962.4241329487</v>
      </c>
      <c r="O6" s="99"/>
      <c r="P6" s="101"/>
      <c r="Q6" s="101"/>
    </row>
    <row r="7" spans="1:17" ht="15.75" customHeight="1">
      <c r="A7" s="98" t="s">
        <v>629</v>
      </c>
      <c r="B7" s="122" t="s">
        <v>630</v>
      </c>
      <c r="C7" s="109">
        <v>1703440.65</v>
      </c>
      <c r="D7" s="109">
        <v>1011862</v>
      </c>
      <c r="E7" s="109">
        <v>2455153.6094839959</v>
      </c>
      <c r="F7" s="109">
        <v>632836.45000000019</v>
      </c>
      <c r="G7" s="109">
        <v>903169.89999999991</v>
      </c>
      <c r="H7" s="109">
        <v>42993.31</v>
      </c>
      <c r="I7" s="109">
        <v>268401.08</v>
      </c>
      <c r="J7" s="109">
        <v>300</v>
      </c>
      <c r="K7" s="109">
        <v>18959.160660900001</v>
      </c>
      <c r="L7" s="109">
        <v>18979.6183131</v>
      </c>
      <c r="M7" s="109">
        <v>0</v>
      </c>
      <c r="N7" s="110">
        <v>7056095.7784579964</v>
      </c>
      <c r="O7" s="99"/>
      <c r="P7" s="101"/>
      <c r="Q7" s="101"/>
    </row>
    <row r="8" spans="1:17" ht="31.5">
      <c r="A8" s="98" t="s">
        <v>629</v>
      </c>
      <c r="B8" s="122" t="s">
        <v>628</v>
      </c>
      <c r="C8" s="109">
        <v>80497.600000000006</v>
      </c>
      <c r="D8" s="109">
        <v>290335</v>
      </c>
      <c r="E8" s="109">
        <v>88339.05966345068</v>
      </c>
      <c r="F8" s="109">
        <v>270763.54000000004</v>
      </c>
      <c r="G8" s="109">
        <v>0</v>
      </c>
      <c r="H8" s="109">
        <v>328785.3</v>
      </c>
      <c r="I8" s="109">
        <v>0</v>
      </c>
      <c r="J8" s="109">
        <v>23155</v>
      </c>
      <c r="K8" s="109">
        <v>230976.20601150001</v>
      </c>
      <c r="L8" s="109">
        <v>32014.940000000002</v>
      </c>
      <c r="M8" s="109">
        <v>0</v>
      </c>
      <c r="N8" s="110">
        <v>1344866.6456749507</v>
      </c>
      <c r="O8" s="99"/>
      <c r="P8" s="101"/>
      <c r="Q8" s="101"/>
    </row>
    <row r="9" spans="1:17" ht="16.5" customHeight="1">
      <c r="A9" s="98" t="s">
        <v>627</v>
      </c>
      <c r="B9" s="122" t="s">
        <v>626</v>
      </c>
      <c r="C9" s="109">
        <v>1059316.8599999999</v>
      </c>
      <c r="D9" s="109">
        <v>833605</v>
      </c>
      <c r="E9" s="109">
        <v>3553.9000000000005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10">
        <v>1896475.7599999998</v>
      </c>
      <c r="O9" s="99"/>
      <c r="P9" s="101"/>
      <c r="Q9" s="101"/>
    </row>
    <row r="10" spans="1:17" ht="16.5" customHeight="1">
      <c r="A10" s="98">
        <v>2</v>
      </c>
      <c r="B10" s="119" t="s">
        <v>625</v>
      </c>
      <c r="C10" s="109">
        <v>310950.13999999996</v>
      </c>
      <c r="D10" s="109">
        <v>12714</v>
      </c>
      <c r="E10" s="109">
        <v>73525.990000000005</v>
      </c>
      <c r="F10" s="109">
        <v>49640.719999999994</v>
      </c>
      <c r="G10" s="109">
        <v>0</v>
      </c>
      <c r="H10" s="109">
        <v>21320.739999999998</v>
      </c>
      <c r="I10" s="109">
        <v>26877.94</v>
      </c>
      <c r="J10" s="109">
        <v>0</v>
      </c>
      <c r="K10" s="109">
        <v>0</v>
      </c>
      <c r="L10" s="109">
        <v>0</v>
      </c>
      <c r="M10" s="109">
        <v>0</v>
      </c>
      <c r="N10" s="110">
        <v>495029.52999999991</v>
      </c>
      <c r="O10" s="99"/>
      <c r="P10" s="101"/>
      <c r="Q10" s="101"/>
    </row>
    <row r="11" spans="1:17" ht="28.5" customHeight="1">
      <c r="A11" s="98">
        <v>3</v>
      </c>
      <c r="B11" s="119" t="s">
        <v>624</v>
      </c>
      <c r="C11" s="109">
        <v>3894305.0200000005</v>
      </c>
      <c r="D11" s="109">
        <v>10492</v>
      </c>
      <c r="E11" s="109">
        <v>70086.973911601584</v>
      </c>
      <c r="F11" s="109">
        <v>43635.210000000006</v>
      </c>
      <c r="G11" s="109">
        <v>46635.839999999997</v>
      </c>
      <c r="H11" s="109">
        <v>0</v>
      </c>
      <c r="I11" s="109">
        <v>80298.61</v>
      </c>
      <c r="J11" s="109">
        <v>0</v>
      </c>
      <c r="K11" s="109">
        <v>0</v>
      </c>
      <c r="L11" s="109">
        <v>0</v>
      </c>
      <c r="M11" s="109">
        <v>0</v>
      </c>
      <c r="N11" s="110">
        <v>4145453.6539116018</v>
      </c>
      <c r="O11" s="99"/>
      <c r="P11" s="101"/>
      <c r="Q11" s="101"/>
    </row>
    <row r="12" spans="1:17" ht="15.75" customHeight="1">
      <c r="A12" s="98">
        <v>4</v>
      </c>
      <c r="B12" s="119" t="s">
        <v>623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10">
        <v>0</v>
      </c>
      <c r="O12" s="99"/>
      <c r="P12" s="101"/>
      <c r="Q12" s="101"/>
    </row>
    <row r="13" spans="1:17" s="135" customFormat="1" ht="15.75" customHeight="1">
      <c r="A13" s="130">
        <v>5</v>
      </c>
      <c r="B13" s="131" t="s">
        <v>622</v>
      </c>
      <c r="C13" s="132">
        <v>0</v>
      </c>
      <c r="D13" s="132">
        <v>267036.39999999997</v>
      </c>
      <c r="E13" s="132">
        <v>353821.70925696503</v>
      </c>
      <c r="F13" s="132">
        <v>0</v>
      </c>
      <c r="G13" s="132">
        <v>6152.58</v>
      </c>
      <c r="H13" s="132">
        <v>0</v>
      </c>
      <c r="I13" s="132">
        <v>460</v>
      </c>
      <c r="J13" s="132">
        <v>0</v>
      </c>
      <c r="K13" s="132">
        <v>0</v>
      </c>
      <c r="L13" s="132">
        <v>13070.050000000001</v>
      </c>
      <c r="M13" s="132">
        <v>12725.13</v>
      </c>
      <c r="N13" s="133">
        <v>653265.869256965</v>
      </c>
      <c r="O13" s="134"/>
      <c r="P13" s="101"/>
      <c r="Q13" s="101"/>
    </row>
    <row r="14" spans="1:17" ht="15.75" customHeight="1">
      <c r="A14" s="98">
        <v>6</v>
      </c>
      <c r="B14" s="125" t="s">
        <v>647</v>
      </c>
      <c r="C14" s="120">
        <v>14145.66</v>
      </c>
      <c r="D14" s="120">
        <v>196176</v>
      </c>
      <c r="E14" s="120">
        <v>3879.1969957888459</v>
      </c>
      <c r="F14" s="120">
        <v>107507.22999999998</v>
      </c>
      <c r="G14" s="120">
        <v>0</v>
      </c>
      <c r="H14" s="120">
        <v>0</v>
      </c>
      <c r="I14" s="120">
        <v>510</v>
      </c>
      <c r="J14" s="120">
        <v>67265</v>
      </c>
      <c r="K14" s="120">
        <v>3499.3400000000006</v>
      </c>
      <c r="L14" s="120" t="s">
        <v>629</v>
      </c>
      <c r="M14" s="120">
        <v>0</v>
      </c>
      <c r="N14" s="121">
        <v>392982.42699578888</v>
      </c>
      <c r="O14" s="99"/>
      <c r="P14" s="100"/>
      <c r="Q14" s="101"/>
    </row>
    <row r="15" spans="1:17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 t="s">
        <v>629</v>
      </c>
      <c r="M15" s="120">
        <v>0</v>
      </c>
      <c r="N15" s="121">
        <v>0</v>
      </c>
      <c r="O15" s="102"/>
      <c r="P15" s="100"/>
      <c r="Q15" s="101"/>
    </row>
    <row r="16" spans="1:17" ht="15.75" customHeight="1">
      <c r="A16" s="98">
        <v>7</v>
      </c>
      <c r="B16" s="125" t="s">
        <v>649</v>
      </c>
      <c r="C16" s="120">
        <v>0</v>
      </c>
      <c r="D16" s="120">
        <v>1297734.06</v>
      </c>
      <c r="E16" s="120">
        <v>635793.24751394894</v>
      </c>
      <c r="F16" s="120">
        <v>505022.74999999953</v>
      </c>
      <c r="G16" s="120">
        <v>5975.83</v>
      </c>
      <c r="H16" s="120">
        <v>0</v>
      </c>
      <c r="I16" s="120">
        <v>0</v>
      </c>
      <c r="J16" s="120">
        <v>163189</v>
      </c>
      <c r="K16" s="120">
        <v>0</v>
      </c>
      <c r="L16" s="120" t="s">
        <v>629</v>
      </c>
      <c r="M16" s="120">
        <v>13889.41</v>
      </c>
      <c r="N16" s="121">
        <v>2621604.2975139488</v>
      </c>
      <c r="O16" s="99"/>
      <c r="P16" s="100"/>
      <c r="Q16" s="101"/>
    </row>
    <row r="17" spans="1:18" s="97" customFormat="1" ht="15.75" customHeight="1">
      <c r="A17" s="159" t="s">
        <v>39</v>
      </c>
      <c r="B17" s="159"/>
      <c r="C17" s="123">
        <v>7062655.9300000006</v>
      </c>
      <c r="D17" s="123">
        <v>3919954.46</v>
      </c>
      <c r="E17" s="123">
        <v>3684153.6868257513</v>
      </c>
      <c r="F17" s="123">
        <v>1609405.8999999997</v>
      </c>
      <c r="G17" s="123">
        <v>961934.14999999979</v>
      </c>
      <c r="H17" s="123">
        <v>393099.35</v>
      </c>
      <c r="I17" s="123">
        <v>376547.63</v>
      </c>
      <c r="J17" s="123">
        <v>253909</v>
      </c>
      <c r="K17" s="123">
        <v>253434.7066724</v>
      </c>
      <c r="L17" s="123">
        <v>64064.608313100005</v>
      </c>
      <c r="M17" s="123">
        <v>26614.54</v>
      </c>
      <c r="N17" s="110">
        <v>18605773.961811252</v>
      </c>
      <c r="O17" s="99"/>
      <c r="P17" s="103"/>
    </row>
    <row r="18" spans="1:18" ht="30" customHeight="1">
      <c r="A18" s="160" t="s">
        <v>653</v>
      </c>
      <c r="B18" s="160"/>
      <c r="C18" s="124">
        <v>0.3795948475186387</v>
      </c>
      <c r="D18" s="124">
        <v>0.21068483730081802</v>
      </c>
      <c r="E18" s="124">
        <v>0.19801131059570837</v>
      </c>
      <c r="F18" s="124">
        <v>8.6500346790374841E-2</v>
      </c>
      <c r="G18" s="124">
        <v>5.1700840393653615E-2</v>
      </c>
      <c r="H18" s="124">
        <v>2.1127814989413757E-2</v>
      </c>
      <c r="I18" s="124">
        <v>2.0238213727247899E-2</v>
      </c>
      <c r="J18" s="124">
        <v>1.3646785160410615E-2</v>
      </c>
      <c r="K18" s="124">
        <v>1.3621293432489299E-2</v>
      </c>
      <c r="L18" s="124">
        <v>3.4432648942523962E-3</v>
      </c>
      <c r="M18" s="124">
        <v>1.4304451969924449E-3</v>
      </c>
      <c r="N18" s="124">
        <v>1</v>
      </c>
      <c r="R18" s="101"/>
    </row>
    <row r="19" spans="1:18" ht="18" customHeight="1">
      <c r="A19" s="107" t="s">
        <v>650</v>
      </c>
      <c r="B19" s="112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</row>
    <row r="20" spans="1:18" ht="16.5">
      <c r="A20" s="107" t="s">
        <v>620</v>
      </c>
      <c r="B20" s="112"/>
      <c r="C20" s="112"/>
    </row>
    <row r="22" spans="1:18" ht="15" customHeight="1">
      <c r="C22" s="138"/>
      <c r="D22" s="137"/>
      <c r="E22" s="137"/>
      <c r="F22" s="137"/>
    </row>
    <row r="23" spans="1:18">
      <c r="C23" s="139">
        <f t="shared" ref="C23:C30" si="0">E23/$N$17</f>
        <v>0.55345390120661786</v>
      </c>
      <c r="D23" s="137" t="str">
        <f>B5</f>
        <v>Застраховка "Живот" и рента</v>
      </c>
      <c r="E23" s="140">
        <f>N5</f>
        <v>10297438.184132947</v>
      </c>
      <c r="F23" s="137"/>
    </row>
    <row r="24" spans="1:18">
      <c r="C24" s="139">
        <f t="shared" si="0"/>
        <v>2.6606231539524159E-2</v>
      </c>
      <c r="D24" s="137" t="str">
        <f>B10</f>
        <v>Женитбена и детска застраховка</v>
      </c>
      <c r="E24" s="140">
        <f>N10</f>
        <v>495029.52999999991</v>
      </c>
      <c r="F24" s="137"/>
    </row>
    <row r="25" spans="1:18">
      <c r="C25" s="139">
        <f t="shared" si="0"/>
        <v>0.22280468753518309</v>
      </c>
      <c r="D25" s="137" t="str">
        <f>B11</f>
        <v>Застраховка "Живот", свързана с инвестиционен фонд</v>
      </c>
      <c r="E25" s="140">
        <f>N11</f>
        <v>4145453.6539116018</v>
      </c>
      <c r="F25" s="137"/>
    </row>
    <row r="26" spans="1:18">
      <c r="C26" s="139">
        <f t="shared" si="0"/>
        <v>0</v>
      </c>
      <c r="D26" s="137" t="str">
        <f>B12</f>
        <v>Изкупуване на капитал</v>
      </c>
      <c r="E26" s="140">
        <f>N12</f>
        <v>0</v>
      </c>
      <c r="F26" s="137"/>
    </row>
    <row r="27" spans="1:18">
      <c r="C27" s="139">
        <f t="shared" si="0"/>
        <v>3.5110921512741533E-2</v>
      </c>
      <c r="D27" s="137" t="str">
        <f>B13</f>
        <v>Допълнителна застраховка</v>
      </c>
      <c r="E27" s="140">
        <f>N13</f>
        <v>653265.869256965</v>
      </c>
      <c r="F27" s="137"/>
    </row>
    <row r="28" spans="1:18">
      <c r="C28" s="139">
        <f t="shared" si="0"/>
        <v>2.1121530757193637E-2</v>
      </c>
      <c r="D28" s="138" t="s">
        <v>647</v>
      </c>
      <c r="E28" s="140">
        <f>N14</f>
        <v>392982.42699578888</v>
      </c>
      <c r="F28" s="137"/>
    </row>
    <row r="29" spans="1:18">
      <c r="C29" s="139">
        <f t="shared" si="0"/>
        <v>0.14090272744873972</v>
      </c>
      <c r="D29" s="138" t="s">
        <v>649</v>
      </c>
      <c r="E29" s="140">
        <f>N16</f>
        <v>2621604.2975139488</v>
      </c>
      <c r="F29" s="137"/>
    </row>
    <row r="30" spans="1:18">
      <c r="C30" s="137">
        <f t="shared" si="0"/>
        <v>1</v>
      </c>
      <c r="D30" s="138"/>
      <c r="E30" s="141">
        <f>SUM(E23:E29)</f>
        <v>18605773.961811252</v>
      </c>
      <c r="F30" s="137"/>
    </row>
    <row r="31" spans="1:18">
      <c r="C31" s="137"/>
      <c r="D31" s="138"/>
      <c r="E31" s="141">
        <f>E30-N17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4:M18">
    <sortCondition descending="1" ref="C18:M18"/>
  </sortState>
  <mergeCells count="3">
    <mergeCell ref="A17:B17"/>
    <mergeCell ref="A18:B18"/>
    <mergeCell ref="A1:N1"/>
  </mergeCells>
  <conditionalFormatting sqref="O17 O5:O13">
    <cfRule type="cellIs" dxfId="71" priority="6" operator="notEqual">
      <formula>0</formula>
    </cfRule>
  </conditionalFormatting>
  <conditionalFormatting sqref="O14:O16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5" t="s">
        <v>657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3" t="s">
        <v>284</v>
      </c>
      <c r="B3" s="163" t="s">
        <v>467</v>
      </c>
      <c r="C3" s="163" t="s">
        <v>68</v>
      </c>
      <c r="D3" s="163"/>
      <c r="E3" s="163"/>
      <c r="F3" s="163"/>
      <c r="G3" s="163"/>
      <c r="H3" s="163" t="s">
        <v>468</v>
      </c>
      <c r="I3" s="168" t="s">
        <v>69</v>
      </c>
      <c r="J3" s="168"/>
      <c r="K3" s="168"/>
      <c r="L3" s="168"/>
      <c r="M3" s="168"/>
      <c r="N3" s="168"/>
      <c r="O3" s="168"/>
      <c r="P3" s="168"/>
      <c r="Q3" s="168"/>
      <c r="R3" s="163" t="s">
        <v>70</v>
      </c>
      <c r="S3" s="163"/>
      <c r="T3" s="163"/>
      <c r="U3" s="163"/>
      <c r="V3" s="163"/>
      <c r="W3" s="163"/>
      <c r="X3" s="163"/>
    </row>
    <row r="4" spans="1:42">
      <c r="A4" s="163"/>
      <c r="B4" s="163"/>
      <c r="C4" s="163" t="s">
        <v>73</v>
      </c>
      <c r="D4" s="163" t="s">
        <v>74</v>
      </c>
      <c r="E4" s="163" t="s">
        <v>651</v>
      </c>
      <c r="F4" s="163" t="s">
        <v>60</v>
      </c>
      <c r="G4" s="166"/>
      <c r="H4" s="163"/>
      <c r="I4" s="164" t="s">
        <v>56</v>
      </c>
      <c r="J4" s="164" t="s">
        <v>57</v>
      </c>
      <c r="K4" s="164" t="s">
        <v>469</v>
      </c>
      <c r="L4" s="164" t="s">
        <v>470</v>
      </c>
      <c r="M4" s="164" t="s">
        <v>0</v>
      </c>
      <c r="N4" s="164"/>
      <c r="O4" s="164"/>
      <c r="P4" s="167" t="s">
        <v>59</v>
      </c>
      <c r="Q4" s="167"/>
      <c r="R4" s="163" t="s">
        <v>40</v>
      </c>
      <c r="S4" s="163" t="s">
        <v>15</v>
      </c>
      <c r="T4" s="163"/>
      <c r="U4" s="163"/>
      <c r="V4" s="163" t="s">
        <v>472</v>
      </c>
      <c r="W4" s="163" t="s">
        <v>16</v>
      </c>
      <c r="X4" s="163" t="s">
        <v>41</v>
      </c>
    </row>
    <row r="5" spans="1:42" s="44" customFormat="1" ht="108" customHeight="1">
      <c r="A5" s="163"/>
      <c r="B5" s="163"/>
      <c r="C5" s="163"/>
      <c r="D5" s="163"/>
      <c r="E5" s="163"/>
      <c r="F5" s="88" t="s">
        <v>58</v>
      </c>
      <c r="G5" s="88" t="s">
        <v>55</v>
      </c>
      <c r="H5" s="163"/>
      <c r="I5" s="164"/>
      <c r="J5" s="164"/>
      <c r="K5" s="164"/>
      <c r="L5" s="164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3"/>
      <c r="S5" s="88" t="s">
        <v>0</v>
      </c>
      <c r="T5" s="88" t="s">
        <v>61</v>
      </c>
      <c r="U5" s="88" t="s">
        <v>471</v>
      </c>
      <c r="V5" s="163"/>
      <c r="W5" s="163"/>
      <c r="X5" s="163"/>
    </row>
    <row r="6" spans="1:42" s="48" customFormat="1">
      <c r="A6" s="45" t="s">
        <v>48</v>
      </c>
      <c r="B6" s="46">
        <v>1369220.6531002459</v>
      </c>
      <c r="C6" s="46">
        <v>27232829.15980969</v>
      </c>
      <c r="D6" s="46">
        <v>27232829.15980969</v>
      </c>
      <c r="E6" s="46">
        <v>628958.25</v>
      </c>
      <c r="F6" s="46">
        <v>4018749.48</v>
      </c>
      <c r="G6" s="46">
        <v>8100466.4410000006</v>
      </c>
      <c r="H6" s="46">
        <v>20318439.713519435</v>
      </c>
      <c r="I6" s="46">
        <v>6030637.2452705009</v>
      </c>
      <c r="J6" s="46">
        <v>2431817.4737034999</v>
      </c>
      <c r="K6" s="46">
        <v>1228602.6160114999</v>
      </c>
      <c r="L6" s="46">
        <v>597722.45000000007</v>
      </c>
      <c r="M6" s="46">
        <v>4584</v>
      </c>
      <c r="N6" s="46">
        <v>10288779.784985499</v>
      </c>
      <c r="O6" s="46">
        <v>50000</v>
      </c>
      <c r="P6" s="46">
        <v>1582</v>
      </c>
      <c r="Q6" s="46">
        <v>3190361.0257682996</v>
      </c>
      <c r="R6" s="46">
        <v>8658.3991474468767</v>
      </c>
      <c r="S6" s="46">
        <v>3766569.1739332005</v>
      </c>
      <c r="T6" s="46">
        <v>831479.65040639939</v>
      </c>
      <c r="U6" s="46">
        <v>16044381.571958259</v>
      </c>
      <c r="V6" s="46">
        <v>1869970.7776117602</v>
      </c>
      <c r="W6" s="46">
        <v>1501824.0749869864</v>
      </c>
      <c r="X6" s="46">
        <v>7147022.425679394</v>
      </c>
      <c r="Y6" s="47"/>
    </row>
    <row r="7" spans="1:42" s="48" customFormat="1">
      <c r="A7" s="49" t="s">
        <v>49</v>
      </c>
      <c r="B7" s="50">
        <v>1295935.6531002459</v>
      </c>
      <c r="C7" s="50">
        <v>19842734.25982447</v>
      </c>
      <c r="D7" s="50">
        <v>19842734.25982447</v>
      </c>
      <c r="E7" s="50">
        <v>628958.25</v>
      </c>
      <c r="F7" s="50">
        <v>3899826.5000000005</v>
      </c>
      <c r="G7" s="50">
        <v>7862576.3710000003</v>
      </c>
      <c r="H7" s="50">
        <v>18279647.203534223</v>
      </c>
      <c r="I7" s="50">
        <v>4427913.4652705006</v>
      </c>
      <c r="J7" s="50">
        <v>2144455.8937035003</v>
      </c>
      <c r="K7" s="50">
        <v>1228247.6160114999</v>
      </c>
      <c r="L7" s="50">
        <v>591687.05000000005</v>
      </c>
      <c r="M7" s="50">
        <v>3175</v>
      </c>
      <c r="N7" s="50">
        <v>8392304.0249855015</v>
      </c>
      <c r="O7" s="50">
        <v>50000</v>
      </c>
      <c r="P7" s="50">
        <v>440</v>
      </c>
      <c r="Q7" s="50">
        <v>2492792.3457682999</v>
      </c>
      <c r="R7" s="50">
        <v>8658.3991474468767</v>
      </c>
      <c r="S7" s="50">
        <v>3643821.3304511588</v>
      </c>
      <c r="T7" s="50">
        <v>805942.25658779941</v>
      </c>
      <c r="U7" s="50">
        <v>16044357.888648758</v>
      </c>
      <c r="V7" s="50">
        <v>1711562.5784613281</v>
      </c>
      <c r="W7" s="50">
        <v>1501824.0749869864</v>
      </c>
      <c r="X7" s="50">
        <v>6865866.3830469204</v>
      </c>
      <c r="Y7" s="47"/>
    </row>
    <row r="8" spans="1:42" s="48" customFormat="1">
      <c r="A8" s="49" t="s">
        <v>71</v>
      </c>
      <c r="B8" s="50">
        <v>153779.65310024584</v>
      </c>
      <c r="C8" s="50">
        <v>11002856.840114608</v>
      </c>
      <c r="D8" s="50">
        <v>11002856.840114608</v>
      </c>
      <c r="E8" s="50">
        <v>5217.95</v>
      </c>
      <c r="F8" s="50">
        <v>70815.540000000008</v>
      </c>
      <c r="G8" s="50">
        <v>4493419.4009999996</v>
      </c>
      <c r="H8" s="50">
        <v>9618331.1888243575</v>
      </c>
      <c r="I8" s="50">
        <v>4427913.4652705006</v>
      </c>
      <c r="J8" s="50">
        <v>2144455.8937035003</v>
      </c>
      <c r="K8" s="50">
        <v>156039.59</v>
      </c>
      <c r="L8" s="50">
        <v>324772.91000000003</v>
      </c>
      <c r="M8" s="50">
        <v>2812</v>
      </c>
      <c r="N8" s="50">
        <v>7053182.8589740004</v>
      </c>
      <c r="O8" s="50">
        <v>0</v>
      </c>
      <c r="P8" s="50">
        <v>261</v>
      </c>
      <c r="Q8" s="50">
        <v>1461297.7299999997</v>
      </c>
      <c r="R8" s="50">
        <v>2912.919483996202</v>
      </c>
      <c r="S8" s="50">
        <v>663912.56161243923</v>
      </c>
      <c r="T8" s="50">
        <v>239672.6047184678</v>
      </c>
      <c r="U8" s="50">
        <v>7232740.9571778877</v>
      </c>
      <c r="V8" s="50">
        <v>1085583.435246614</v>
      </c>
      <c r="W8" s="50">
        <v>24626.670303935025</v>
      </c>
      <c r="X8" s="50">
        <v>1777035.5866469846</v>
      </c>
      <c r="Y8" s="47"/>
    </row>
    <row r="9" spans="1:42" s="48" customFormat="1" ht="31.5">
      <c r="A9" s="49" t="s">
        <v>72</v>
      </c>
      <c r="B9" s="50">
        <v>1142156</v>
      </c>
      <c r="C9" s="50">
        <v>8839877.4197098613</v>
      </c>
      <c r="D9" s="50">
        <v>8839877.4197098613</v>
      </c>
      <c r="E9" s="50">
        <v>623740.29999999993</v>
      </c>
      <c r="F9" s="50">
        <v>3829010.9600000004</v>
      </c>
      <c r="G9" s="50">
        <v>3369156.97</v>
      </c>
      <c r="H9" s="50">
        <v>8661316.0147098619</v>
      </c>
      <c r="I9" s="50">
        <v>0</v>
      </c>
      <c r="J9" s="50">
        <v>0</v>
      </c>
      <c r="K9" s="50">
        <v>1072208.0260114998</v>
      </c>
      <c r="L9" s="50">
        <v>266914.14</v>
      </c>
      <c r="M9" s="50">
        <v>363</v>
      </c>
      <c r="N9" s="50">
        <v>1339121.1660114999</v>
      </c>
      <c r="O9" s="50">
        <v>50000</v>
      </c>
      <c r="P9" s="50">
        <v>179</v>
      </c>
      <c r="Q9" s="50">
        <v>1031494.6157682999</v>
      </c>
      <c r="R9" s="50">
        <v>5745.4796634506747</v>
      </c>
      <c r="S9" s="50">
        <v>2979908.7688387195</v>
      </c>
      <c r="T9" s="50">
        <v>566269.6518693316</v>
      </c>
      <c r="U9" s="50">
        <v>8811616.9314708691</v>
      </c>
      <c r="V9" s="50">
        <v>625979.14321471425</v>
      </c>
      <c r="W9" s="50">
        <v>1477197.4046830514</v>
      </c>
      <c r="X9" s="50">
        <v>5088830.7963999361</v>
      </c>
      <c r="Y9" s="47"/>
    </row>
    <row r="10" spans="1:42" s="48" customFormat="1">
      <c r="A10" s="49" t="s">
        <v>50</v>
      </c>
      <c r="B10" s="50">
        <v>73285</v>
      </c>
      <c r="C10" s="50">
        <v>7390094.8999852138</v>
      </c>
      <c r="D10" s="50">
        <v>7390094.8999852138</v>
      </c>
      <c r="E10" s="50">
        <v>0</v>
      </c>
      <c r="F10" s="50">
        <v>118922.98</v>
      </c>
      <c r="G10" s="50">
        <v>237890.07</v>
      </c>
      <c r="H10" s="50">
        <v>2038792.5099852136</v>
      </c>
      <c r="I10" s="50">
        <v>1602723.78</v>
      </c>
      <c r="J10" s="50">
        <v>287361.58000000007</v>
      </c>
      <c r="K10" s="50">
        <v>355</v>
      </c>
      <c r="L10" s="50">
        <v>6035.4</v>
      </c>
      <c r="M10" s="50">
        <v>1409</v>
      </c>
      <c r="N10" s="50">
        <v>1896475.7599999998</v>
      </c>
      <c r="O10" s="50">
        <v>0</v>
      </c>
      <c r="P10" s="50">
        <v>1142</v>
      </c>
      <c r="Q10" s="50">
        <v>697568.67999999993</v>
      </c>
      <c r="R10" s="50">
        <v>0</v>
      </c>
      <c r="S10" s="50">
        <v>122747.84348204192</v>
      </c>
      <c r="T10" s="50">
        <v>25537.393818600012</v>
      </c>
      <c r="U10" s="50">
        <v>23.683309500000007</v>
      </c>
      <c r="V10" s="50">
        <v>158408.19915043222</v>
      </c>
      <c r="W10" s="50">
        <v>0</v>
      </c>
      <c r="X10" s="50">
        <v>281156.04263247416</v>
      </c>
      <c r="Y10" s="47"/>
    </row>
    <row r="11" spans="1:42" s="48" customFormat="1">
      <c r="A11" s="45" t="s">
        <v>51</v>
      </c>
      <c r="B11" s="46">
        <v>16892</v>
      </c>
      <c r="C11" s="46">
        <v>699582.18723928102</v>
      </c>
      <c r="D11" s="46">
        <v>699582.18723928102</v>
      </c>
      <c r="E11" s="46">
        <v>0</v>
      </c>
      <c r="F11" s="46">
        <v>0</v>
      </c>
      <c r="G11" s="46">
        <v>216741.95999999996</v>
      </c>
      <c r="H11" s="46">
        <v>698582.03273928072</v>
      </c>
      <c r="I11" s="46">
        <v>402338.64999999997</v>
      </c>
      <c r="J11" s="46">
        <v>84789.19</v>
      </c>
      <c r="K11" s="46">
        <v>0</v>
      </c>
      <c r="L11" s="46">
        <v>7896.4899999999989</v>
      </c>
      <c r="M11" s="46">
        <v>159</v>
      </c>
      <c r="N11" s="46">
        <v>495024.32999999996</v>
      </c>
      <c r="O11" s="46">
        <v>0</v>
      </c>
      <c r="P11" s="46">
        <v>33</v>
      </c>
      <c r="Q11" s="46">
        <v>94639.38</v>
      </c>
      <c r="R11" s="46">
        <v>5.2</v>
      </c>
      <c r="S11" s="46">
        <v>46731.765836157952</v>
      </c>
      <c r="T11" s="46">
        <v>23081.021562303999</v>
      </c>
      <c r="U11" s="46">
        <v>274633.3807728868</v>
      </c>
      <c r="V11" s="46">
        <v>103767.08522591845</v>
      </c>
      <c r="W11" s="46">
        <v>1157.8805852970813</v>
      </c>
      <c r="X11" s="46">
        <v>151661.93164737348</v>
      </c>
      <c r="Y11" s="47"/>
    </row>
    <row r="12" spans="1:42" s="48" customFormat="1" ht="31.5">
      <c r="A12" s="45" t="s">
        <v>52</v>
      </c>
      <c r="B12" s="46">
        <v>31026</v>
      </c>
      <c r="C12" s="46">
        <v>8953301.239451034</v>
      </c>
      <c r="D12" s="46">
        <v>940312.419451033</v>
      </c>
      <c r="E12" s="46">
        <v>0</v>
      </c>
      <c r="F12" s="46">
        <v>6290960.2999999998</v>
      </c>
      <c r="G12" s="46">
        <v>1856704.6639999999</v>
      </c>
      <c r="H12" s="46">
        <v>9173761.7595052309</v>
      </c>
      <c r="I12" s="46">
        <v>114756.11</v>
      </c>
      <c r="J12" s="46">
        <v>3952665.4900000007</v>
      </c>
      <c r="K12" s="46">
        <v>57748.15</v>
      </c>
      <c r="L12" s="46">
        <v>8548.130000000001</v>
      </c>
      <c r="M12" s="46">
        <v>170</v>
      </c>
      <c r="N12" s="46">
        <v>4133717.8800000004</v>
      </c>
      <c r="O12" s="46">
        <v>0</v>
      </c>
      <c r="P12" s="46">
        <v>29</v>
      </c>
      <c r="Q12" s="46">
        <v>240784.93</v>
      </c>
      <c r="R12" s="46">
        <v>11735.773911601578</v>
      </c>
      <c r="S12" s="46">
        <v>486444.26312390575</v>
      </c>
      <c r="T12" s="46">
        <v>64079.37085351014</v>
      </c>
      <c r="U12" s="46">
        <v>2106496.6843970143</v>
      </c>
      <c r="V12" s="46">
        <v>195060.79117556527</v>
      </c>
      <c r="W12" s="46">
        <v>6418.5420964456271</v>
      </c>
      <c r="X12" s="46">
        <v>699659.3703075184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537808.78178725753</v>
      </c>
      <c r="C14" s="46">
        <v>2626740.3335000002</v>
      </c>
      <c r="D14" s="46">
        <v>2626740.3335000002</v>
      </c>
      <c r="E14" s="46">
        <v>360341.38</v>
      </c>
      <c r="F14" s="46">
        <v>48716.409999999974</v>
      </c>
      <c r="G14" s="46">
        <v>518343.44300000003</v>
      </c>
      <c r="H14" s="46">
        <v>1709709.5868498352</v>
      </c>
      <c r="I14" s="46">
        <v>0</v>
      </c>
      <c r="J14" s="46">
        <v>0</v>
      </c>
      <c r="K14" s="46">
        <v>34037.32</v>
      </c>
      <c r="L14" s="46">
        <v>616428.80000000005</v>
      </c>
      <c r="M14" s="46">
        <v>756</v>
      </c>
      <c r="N14" s="46">
        <v>650465.52</v>
      </c>
      <c r="O14" s="46">
        <v>3375</v>
      </c>
      <c r="P14" s="46">
        <v>231</v>
      </c>
      <c r="Q14" s="46">
        <v>147491.49</v>
      </c>
      <c r="R14" s="46">
        <v>2800.3492569651244</v>
      </c>
      <c r="S14" s="46">
        <v>902997.25234842999</v>
      </c>
      <c r="T14" s="46">
        <v>456551.8378850685</v>
      </c>
      <c r="U14" s="46">
        <v>4280857.8506427323</v>
      </c>
      <c r="V14" s="46">
        <v>214954.65506009391</v>
      </c>
      <c r="W14" s="46">
        <v>151.59</v>
      </c>
      <c r="X14" s="46">
        <v>1120903.846665489</v>
      </c>
      <c r="Y14" s="47"/>
    </row>
    <row r="15" spans="1:42" s="48" customFormat="1">
      <c r="A15" s="51" t="s">
        <v>39</v>
      </c>
      <c r="B15" s="46">
        <v>1954947.4348875033</v>
      </c>
      <c r="C15" s="46">
        <v>39512452.920000017</v>
      </c>
      <c r="D15" s="46">
        <v>31499464.100000001</v>
      </c>
      <c r="E15" s="46">
        <v>989299.62999999989</v>
      </c>
      <c r="F15" s="46">
        <v>10358426.190000001</v>
      </c>
      <c r="G15" s="46">
        <v>10692256.508000001</v>
      </c>
      <c r="H15" s="46">
        <v>31900493.092613786</v>
      </c>
      <c r="I15" s="46">
        <v>6547732.0052704997</v>
      </c>
      <c r="J15" s="46">
        <v>6469272.1537035005</v>
      </c>
      <c r="K15" s="46">
        <v>1320388.0860115001</v>
      </c>
      <c r="L15" s="46">
        <v>1230595.8699999999</v>
      </c>
      <c r="M15" s="46">
        <v>5669</v>
      </c>
      <c r="N15" s="46">
        <v>15567987.514985502</v>
      </c>
      <c r="O15" s="46">
        <v>53375</v>
      </c>
      <c r="P15" s="46">
        <v>1875</v>
      </c>
      <c r="Q15" s="46">
        <v>3673276.8257682999</v>
      </c>
      <c r="R15" s="46">
        <v>23199.72231601358</v>
      </c>
      <c r="S15" s="46">
        <v>5202742.455241695</v>
      </c>
      <c r="T15" s="46">
        <v>1375191.8807072819</v>
      </c>
      <c r="U15" s="46">
        <v>22706369.487770893</v>
      </c>
      <c r="V15" s="46">
        <v>2383753.3090733378</v>
      </c>
      <c r="W15" s="46">
        <v>1509552.087668729</v>
      </c>
      <c r="X15" s="46">
        <v>9119247.5742997769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2" t="s">
        <v>658</v>
      </c>
      <c r="B1" s="172"/>
      <c r="C1" s="172"/>
    </row>
    <row r="2" spans="1:6">
      <c r="A2" s="53"/>
      <c r="B2" s="54"/>
      <c r="C2" s="54"/>
    </row>
    <row r="3" spans="1:6" ht="21" customHeight="1">
      <c r="A3" s="173" t="s">
        <v>287</v>
      </c>
      <c r="B3" s="173"/>
      <c r="C3" s="56" t="s">
        <v>288</v>
      </c>
      <c r="D3" s="128"/>
      <c r="E3" s="128"/>
      <c r="F3" s="170"/>
    </row>
    <row r="4" spans="1:6">
      <c r="A4" s="173"/>
      <c r="B4" s="173"/>
      <c r="C4" s="56" t="s">
        <v>289</v>
      </c>
      <c r="D4" s="128"/>
      <c r="E4" s="128"/>
      <c r="F4" s="170"/>
    </row>
    <row r="5" spans="1:6">
      <c r="A5" s="173"/>
      <c r="B5" s="173"/>
      <c r="C5" s="56" t="s">
        <v>290</v>
      </c>
    </row>
    <row r="6" spans="1:6">
      <c r="A6" s="174">
        <v>1</v>
      </c>
      <c r="B6" s="174"/>
      <c r="C6" s="57">
        <v>2</v>
      </c>
    </row>
    <row r="7" spans="1:6">
      <c r="A7" s="58" t="s">
        <v>63</v>
      </c>
      <c r="B7" s="59" t="s">
        <v>291</v>
      </c>
      <c r="C7" s="50">
        <v>22288.533390000004</v>
      </c>
      <c r="D7" s="47"/>
      <c r="E7" s="47"/>
    </row>
    <row r="8" spans="1:6">
      <c r="A8" s="58" t="s">
        <v>13</v>
      </c>
      <c r="B8" s="60" t="s">
        <v>292</v>
      </c>
      <c r="C8" s="50">
        <v>3961.8135400000001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16303.694020000001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51764.552370000005</v>
      </c>
    </row>
    <row r="13" spans="1:6">
      <c r="A13" s="58">
        <v>1</v>
      </c>
      <c r="B13" s="60" t="s">
        <v>295</v>
      </c>
      <c r="C13" s="50">
        <v>13612.070860000002</v>
      </c>
    </row>
    <row r="14" spans="1:6" ht="31.5">
      <c r="A14" s="58" t="s">
        <v>9</v>
      </c>
      <c r="B14" s="60" t="s">
        <v>296</v>
      </c>
      <c r="C14" s="50">
        <v>133593.10926</v>
      </c>
      <c r="D14" s="47"/>
      <c r="E14" s="47"/>
    </row>
    <row r="15" spans="1:6">
      <c r="A15" s="58" t="s">
        <v>2</v>
      </c>
      <c r="B15" s="60" t="s">
        <v>19</v>
      </c>
      <c r="C15" s="50">
        <v>133374.86099000002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1221300.4392313347</v>
      </c>
      <c r="D19" s="47"/>
      <c r="E19" s="47"/>
    </row>
    <row r="20" spans="1:5" ht="31.5">
      <c r="A20" s="58" t="s">
        <v>2</v>
      </c>
      <c r="B20" s="60" t="s">
        <v>23</v>
      </c>
      <c r="C20" s="50">
        <v>171272.8</v>
      </c>
    </row>
    <row r="21" spans="1:5">
      <c r="A21" s="58" t="s">
        <v>3</v>
      </c>
      <c r="B21" s="60" t="s">
        <v>24</v>
      </c>
      <c r="C21" s="50">
        <v>1027892.0666513348</v>
      </c>
    </row>
    <row r="22" spans="1:5">
      <c r="A22" s="58"/>
      <c r="B22" s="60" t="s">
        <v>25</v>
      </c>
      <c r="C22" s="50">
        <v>844161.44802999997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4040.8752599999998</v>
      </c>
    </row>
    <row r="26" spans="1:5">
      <c r="A26" s="58" t="s">
        <v>7</v>
      </c>
      <c r="B26" s="60" t="s">
        <v>297</v>
      </c>
      <c r="C26" s="50">
        <v>17106.389320000002</v>
      </c>
    </row>
    <row r="27" spans="1:5">
      <c r="A27" s="58" t="s">
        <v>8</v>
      </c>
      <c r="B27" s="60" t="s">
        <v>17</v>
      </c>
      <c r="C27" s="50">
        <v>988.30799999999999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1406658.1008613347</v>
      </c>
      <c r="D29" s="47"/>
      <c r="E29" s="47"/>
    </row>
    <row r="30" spans="1:5" ht="31.5">
      <c r="A30" s="58" t="s">
        <v>299</v>
      </c>
      <c r="B30" s="59" t="s">
        <v>45</v>
      </c>
      <c r="C30" s="50">
        <v>342907.75008866517</v>
      </c>
    </row>
    <row r="31" spans="1:5" s="61" customFormat="1">
      <c r="A31" s="58" t="s">
        <v>300</v>
      </c>
      <c r="B31" s="59" t="s">
        <v>28</v>
      </c>
      <c r="C31" s="50">
        <v>61428.287939999995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50338.409660000005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235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50573.409660000005</v>
      </c>
      <c r="D39" s="47"/>
      <c r="E39" s="47"/>
    </row>
    <row r="40" spans="1:5">
      <c r="A40" s="58" t="s">
        <v>9</v>
      </c>
      <c r="B40" s="60" t="s">
        <v>307</v>
      </c>
      <c r="C40" s="50">
        <v>2476.1350000000002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8378.7432800000006</v>
      </c>
    </row>
    <row r="44" spans="1:5">
      <c r="A44" s="58" t="s">
        <v>13</v>
      </c>
      <c r="B44" s="60" t="s">
        <v>302</v>
      </c>
      <c r="C44" s="50">
        <v>43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13271.919679999999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263.82771000000002</v>
      </c>
    </row>
    <row r="50" spans="1:5">
      <c r="A50" s="58" t="s">
        <v>5</v>
      </c>
      <c r="B50" s="60" t="s">
        <v>313</v>
      </c>
      <c r="C50" s="50">
        <v>7676.8140000000003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21212.561390000003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7108.2105499999998</v>
      </c>
      <c r="D57" s="47"/>
      <c r="E57" s="47"/>
    </row>
    <row r="58" spans="1:5">
      <c r="A58" s="58" t="s">
        <v>2</v>
      </c>
      <c r="B58" s="60" t="s">
        <v>319</v>
      </c>
      <c r="C58" s="50">
        <v>2164.25974</v>
      </c>
    </row>
    <row r="59" spans="1:5">
      <c r="A59" s="58" t="s">
        <v>3</v>
      </c>
      <c r="B59" s="60" t="s">
        <v>17</v>
      </c>
      <c r="C59" s="50">
        <v>4943.9508100000003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41639.673719999999</v>
      </c>
    </row>
    <row r="62" spans="1:5">
      <c r="A62" s="58" t="s">
        <v>3</v>
      </c>
      <c r="B62" s="60" t="s">
        <v>33</v>
      </c>
      <c r="C62" s="50">
        <v>423.98451999999997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42066.658239999997</v>
      </c>
      <c r="D64" s="47"/>
      <c r="E64" s="47"/>
    </row>
    <row r="65" spans="1:6">
      <c r="A65" s="58" t="s">
        <v>321</v>
      </c>
      <c r="B65" s="60" t="s">
        <v>17</v>
      </c>
      <c r="C65" s="50">
        <v>393.98214999999999</v>
      </c>
    </row>
    <row r="66" spans="1:6">
      <c r="A66" s="58"/>
      <c r="B66" s="59" t="s">
        <v>322</v>
      </c>
      <c r="C66" s="50">
        <v>49568.850939999997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43994.891389999997</v>
      </c>
    </row>
    <row r="70" spans="1:6">
      <c r="A70" s="58" t="s">
        <v>10</v>
      </c>
      <c r="B70" s="60" t="s">
        <v>326</v>
      </c>
      <c r="C70" s="50">
        <v>1763.55006</v>
      </c>
    </row>
    <row r="71" spans="1:6">
      <c r="A71" s="58"/>
      <c r="B71" s="59" t="s">
        <v>327</v>
      </c>
      <c r="C71" s="50">
        <v>45758.441450000006</v>
      </c>
      <c r="D71" s="47"/>
      <c r="E71" s="47"/>
      <c r="F71" s="61"/>
    </row>
    <row r="72" spans="1:6">
      <c r="A72" s="58"/>
      <c r="B72" s="59" t="s">
        <v>328</v>
      </c>
      <c r="C72" s="50">
        <v>1949822.5260599998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379.91685999999999</v>
      </c>
      <c r="F73" s="61"/>
    </row>
    <row r="74" spans="1:6">
      <c r="A74" s="171" t="s">
        <v>331</v>
      </c>
      <c r="B74" s="171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166122.008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117470.64343000001</v>
      </c>
    </row>
    <row r="81" spans="1:5">
      <c r="A81" s="58" t="s">
        <v>12</v>
      </c>
      <c r="B81" s="60" t="s">
        <v>338</v>
      </c>
      <c r="C81" s="50">
        <v>78984.602790000004</v>
      </c>
    </row>
    <row r="82" spans="1:5">
      <c r="A82" s="58" t="s">
        <v>14</v>
      </c>
      <c r="B82" s="60" t="s">
        <v>339</v>
      </c>
      <c r="C82" s="50">
        <v>174520.81062</v>
      </c>
    </row>
    <row r="83" spans="1:5">
      <c r="A83" s="58" t="s">
        <v>35</v>
      </c>
      <c r="B83" s="60" t="s">
        <v>340</v>
      </c>
      <c r="C83" s="50">
        <v>-5426.32168</v>
      </c>
    </row>
    <row r="84" spans="1:5">
      <c r="A84" s="58" t="s">
        <v>36</v>
      </c>
      <c r="B84" s="60" t="s">
        <v>341</v>
      </c>
      <c r="C84" s="50">
        <v>4075.3503199999886</v>
      </c>
    </row>
    <row r="85" spans="1:5">
      <c r="A85" s="64"/>
      <c r="B85" s="59" t="s">
        <v>342</v>
      </c>
      <c r="C85" s="50">
        <v>536513.09348000004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106928.15145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733358.71252000006</v>
      </c>
    </row>
    <row r="92" spans="1:5">
      <c r="A92" s="58" t="s">
        <v>5</v>
      </c>
      <c r="B92" s="60" t="s">
        <v>348</v>
      </c>
      <c r="C92" s="50">
        <v>54789.895176747952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87355.081610000008</v>
      </c>
    </row>
    <row r="95" spans="1:5">
      <c r="A95" s="58" t="s">
        <v>8</v>
      </c>
      <c r="B95" s="60" t="s">
        <v>351</v>
      </c>
      <c r="C95" s="50">
        <v>3296.3568599999999</v>
      </c>
    </row>
    <row r="96" spans="1:5">
      <c r="A96" s="58" t="s">
        <v>64</v>
      </c>
      <c r="B96" s="60" t="s">
        <v>352</v>
      </c>
      <c r="C96" s="50">
        <v>668.4982923535897</v>
      </c>
    </row>
    <row r="97" spans="1:5">
      <c r="A97" s="58" t="s">
        <v>62</v>
      </c>
      <c r="B97" s="60" t="s">
        <v>353</v>
      </c>
      <c r="C97" s="50">
        <v>8542.0932599999996</v>
      </c>
    </row>
    <row r="98" spans="1:5">
      <c r="A98" s="64"/>
      <c r="B98" s="59" t="s">
        <v>354</v>
      </c>
      <c r="C98" s="50">
        <v>995112.78916910163</v>
      </c>
      <c r="D98" s="47"/>
      <c r="E98" s="47"/>
    </row>
    <row r="99" spans="1:5" ht="31.5">
      <c r="A99" s="58" t="s">
        <v>300</v>
      </c>
      <c r="B99" s="59" t="s">
        <v>355</v>
      </c>
      <c r="C99" s="50">
        <v>342162.22400325205</v>
      </c>
    </row>
    <row r="100" spans="1:5">
      <c r="A100" s="58" t="s">
        <v>356</v>
      </c>
      <c r="B100" s="59" t="s">
        <v>357</v>
      </c>
      <c r="C100" s="50">
        <v>194</v>
      </c>
      <c r="D100" s="47"/>
      <c r="E100" s="47"/>
    </row>
    <row r="101" spans="1:5">
      <c r="A101" s="64" t="s">
        <v>2</v>
      </c>
      <c r="B101" s="60" t="s">
        <v>358</v>
      </c>
      <c r="C101" s="50">
        <v>194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1354</v>
      </c>
    </row>
    <row r="105" spans="1:5">
      <c r="A105" s="58" t="s">
        <v>323</v>
      </c>
      <c r="B105" s="59" t="s">
        <v>37</v>
      </c>
      <c r="C105" s="50">
        <v>72061.11391</v>
      </c>
      <c r="D105" s="47"/>
      <c r="E105" s="47"/>
    </row>
    <row r="106" spans="1:5">
      <c r="A106" s="58" t="s">
        <v>1</v>
      </c>
      <c r="B106" s="60" t="s">
        <v>361</v>
      </c>
      <c r="C106" s="50">
        <v>32500.041079999999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6314.4198099999994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33246.653019999998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4680.9751299999998</v>
      </c>
    </row>
    <row r="126" spans="1:3">
      <c r="A126" s="58" t="s">
        <v>13</v>
      </c>
      <c r="B126" s="60" t="s">
        <v>369</v>
      </c>
      <c r="C126" s="50">
        <v>3255.5091600000005</v>
      </c>
    </row>
    <row r="127" spans="1:3">
      <c r="A127" s="58" t="s">
        <v>13</v>
      </c>
      <c r="B127" s="60" t="s">
        <v>370</v>
      </c>
      <c r="C127" s="50">
        <v>438.23984999999999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475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475</v>
      </c>
      <c r="D131" s="47"/>
      <c r="E131" s="47"/>
    </row>
    <row r="132" spans="1:6">
      <c r="A132" s="64"/>
      <c r="B132" s="59" t="s">
        <v>375</v>
      </c>
      <c r="C132" s="50">
        <v>1949822.2205623537</v>
      </c>
      <c r="D132" s="47"/>
      <c r="E132" s="47"/>
    </row>
    <row r="133" spans="1:6">
      <c r="A133" s="58" t="s">
        <v>376</v>
      </c>
      <c r="B133" s="59" t="s">
        <v>377</v>
      </c>
      <c r="C133" s="50">
        <v>380</v>
      </c>
    </row>
    <row r="134" spans="1:6" ht="7.5" customHeight="1">
      <c r="A134" s="65"/>
      <c r="B134" s="66"/>
      <c r="C134" s="61"/>
    </row>
    <row r="135" spans="1:6" ht="37.5" customHeight="1">
      <c r="A135" s="169" t="s">
        <v>620</v>
      </c>
      <c r="B135" s="169"/>
      <c r="C135" s="169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5" t="s">
        <v>659</v>
      </c>
      <c r="B1" s="175"/>
      <c r="C1" s="175"/>
    </row>
    <row r="2" spans="1:4" ht="15.75">
      <c r="A2" s="53"/>
      <c r="B2" s="53"/>
      <c r="C2" s="53"/>
    </row>
    <row r="3" spans="1:4" ht="47.25">
      <c r="A3" s="176"/>
      <c r="B3" s="177"/>
      <c r="C3" s="69" t="s">
        <v>378</v>
      </c>
    </row>
    <row r="4" spans="1:4" ht="15.75">
      <c r="A4" s="178">
        <v>1</v>
      </c>
      <c r="B4" s="179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11803.20133</v>
      </c>
      <c r="D7" s="47"/>
    </row>
    <row r="8" spans="1:4" ht="31.5">
      <c r="A8" s="77"/>
      <c r="B8" s="75" t="s">
        <v>477</v>
      </c>
      <c r="C8" s="50">
        <v>-68</v>
      </c>
    </row>
    <row r="9" spans="1:4" ht="15.75">
      <c r="A9" s="77" t="s">
        <v>384</v>
      </c>
      <c r="B9" s="75" t="s">
        <v>385</v>
      </c>
      <c r="C9" s="50">
        <v>-598.06424000000004</v>
      </c>
    </row>
    <row r="10" spans="1:4" ht="15.75">
      <c r="A10" s="77" t="s">
        <v>386</v>
      </c>
      <c r="B10" s="75" t="s">
        <v>387</v>
      </c>
      <c r="C10" s="50">
        <v>-4058.9650999999271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-962.26042464788907</v>
      </c>
    </row>
    <row r="13" spans="1:4" ht="15.75">
      <c r="A13" s="78"/>
      <c r="B13" s="79" t="s">
        <v>391</v>
      </c>
      <c r="C13" s="50">
        <v>6183.9115653521831</v>
      </c>
      <c r="D13" s="47"/>
    </row>
    <row r="14" spans="1:4" ht="15.75">
      <c r="A14" s="70" t="s">
        <v>3</v>
      </c>
      <c r="B14" s="80" t="s">
        <v>613</v>
      </c>
      <c r="C14" s="50">
        <v>183.69648269687144</v>
      </c>
      <c r="D14" s="47"/>
    </row>
    <row r="15" spans="1:4" ht="15.75">
      <c r="A15" s="70" t="s">
        <v>4</v>
      </c>
      <c r="B15" s="75" t="s">
        <v>392</v>
      </c>
      <c r="C15" s="50">
        <v>21.89235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-3013.2421045097381</v>
      </c>
    </row>
    <row r="19" spans="1:4" ht="15.75">
      <c r="A19" s="77" t="s">
        <v>397</v>
      </c>
      <c r="B19" s="75" t="s">
        <v>398</v>
      </c>
      <c r="C19" s="50">
        <v>55</v>
      </c>
    </row>
    <row r="20" spans="1:4" ht="15.75">
      <c r="A20" s="78"/>
      <c r="B20" s="77" t="s">
        <v>399</v>
      </c>
      <c r="C20" s="50">
        <v>-2958.2421045097381</v>
      </c>
      <c r="D20" s="47"/>
    </row>
    <row r="21" spans="1:4" ht="15.75">
      <c r="A21" s="77" t="s">
        <v>384</v>
      </c>
      <c r="B21" s="75" t="s">
        <v>400</v>
      </c>
      <c r="C21" s="50">
        <v>139.73395999999946</v>
      </c>
    </row>
    <row r="22" spans="1:4" ht="15.75">
      <c r="A22" s="77" t="s">
        <v>386</v>
      </c>
      <c r="B22" s="75" t="s">
        <v>478</v>
      </c>
      <c r="C22" s="50">
        <v>-94</v>
      </c>
    </row>
    <row r="23" spans="1:4" ht="15.75">
      <c r="A23" s="78"/>
      <c r="B23" s="79" t="s">
        <v>401</v>
      </c>
      <c r="C23" s="50">
        <v>-2912.5081445097385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0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0</v>
      </c>
      <c r="D27" s="47"/>
    </row>
    <row r="28" spans="1:4" ht="15.75">
      <c r="A28" s="74" t="s">
        <v>7</v>
      </c>
      <c r="B28" s="75" t="s">
        <v>406</v>
      </c>
      <c r="C28" s="50">
        <v>19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-1876.0265737013563</v>
      </c>
    </row>
    <row r="31" spans="1:4" ht="15.75">
      <c r="A31" s="77" t="s">
        <v>384</v>
      </c>
      <c r="B31" s="75" t="s">
        <v>409</v>
      </c>
      <c r="C31" s="50">
        <v>255.83711</v>
      </c>
    </row>
    <row r="32" spans="1:4" ht="15.75">
      <c r="A32" s="77" t="s">
        <v>386</v>
      </c>
      <c r="B32" s="75" t="s">
        <v>410</v>
      </c>
      <c r="C32" s="50">
        <v>-1083.7220342863855</v>
      </c>
    </row>
    <row r="33" spans="1:4" ht="15.75">
      <c r="A33" s="77" t="s">
        <v>389</v>
      </c>
      <c r="B33" s="75" t="s">
        <v>411</v>
      </c>
      <c r="C33" s="50">
        <v>91.326310000000007</v>
      </c>
    </row>
    <row r="34" spans="1:4" ht="15.75">
      <c r="A34" s="81"/>
      <c r="B34" s="79" t="s">
        <v>412</v>
      </c>
      <c r="C34" s="50">
        <v>-2612.5851879877423</v>
      </c>
      <c r="D34" s="47"/>
    </row>
    <row r="35" spans="1:4" ht="15.75">
      <c r="A35" s="74" t="s">
        <v>64</v>
      </c>
      <c r="B35" s="75" t="s">
        <v>413</v>
      </c>
      <c r="C35" s="50">
        <v>-295.79200595370651</v>
      </c>
    </row>
    <row r="36" spans="1:4" ht="15.75" customHeight="1">
      <c r="A36" s="74"/>
      <c r="B36" s="75" t="s">
        <v>479</v>
      </c>
      <c r="C36" s="50">
        <v>-254.10483000000002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587.61505959786837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31542.94024</v>
      </c>
    </row>
    <row r="42" spans="1:4" ht="31.5">
      <c r="A42" s="77"/>
      <c r="B42" s="75" t="s">
        <v>477</v>
      </c>
      <c r="C42" s="50">
        <v>-285.33614999999998</v>
      </c>
    </row>
    <row r="43" spans="1:4" ht="15.75">
      <c r="A43" s="77" t="s">
        <v>384</v>
      </c>
      <c r="B43" s="75" t="s">
        <v>385</v>
      </c>
      <c r="C43" s="50">
        <v>-989.04369999999994</v>
      </c>
    </row>
    <row r="44" spans="1:4" ht="15.75">
      <c r="A44" s="77" t="s">
        <v>386</v>
      </c>
      <c r="B44" s="75" t="s">
        <v>387</v>
      </c>
      <c r="C44" s="50">
        <v>2564.4407399999282</v>
      </c>
    </row>
    <row r="45" spans="1:4" ht="15.75">
      <c r="A45" s="77" t="s">
        <v>389</v>
      </c>
      <c r="B45" s="75" t="s">
        <v>390</v>
      </c>
      <c r="C45" s="50">
        <v>-287.52946896491426</v>
      </c>
    </row>
    <row r="46" spans="1:4" ht="15.75">
      <c r="A46" s="78"/>
      <c r="B46" s="79" t="s">
        <v>417</v>
      </c>
      <c r="C46" s="50">
        <v>32830.807811035018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2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124.95396</v>
      </c>
    </row>
    <row r="53" spans="1:4" ht="15.75">
      <c r="A53" s="83" t="s">
        <v>424</v>
      </c>
      <c r="B53" s="75" t="s">
        <v>425</v>
      </c>
      <c r="C53" s="50">
        <v>2234.0913799999998</v>
      </c>
    </row>
    <row r="54" spans="1:4" ht="15.75">
      <c r="A54" s="84"/>
      <c r="B54" s="77" t="s">
        <v>426</v>
      </c>
      <c r="C54" s="50">
        <v>2359.0453399999997</v>
      </c>
      <c r="D54" s="47"/>
    </row>
    <row r="55" spans="1:4" ht="15.75">
      <c r="A55" s="78" t="s">
        <v>386</v>
      </c>
      <c r="B55" s="75" t="s">
        <v>427</v>
      </c>
      <c r="C55" s="50">
        <v>4266.8548599999995</v>
      </c>
    </row>
    <row r="56" spans="1:4" ht="15.75">
      <c r="A56" s="78" t="s">
        <v>389</v>
      </c>
      <c r="B56" s="75" t="s">
        <v>428</v>
      </c>
      <c r="C56" s="50">
        <v>15.717849999999942</v>
      </c>
    </row>
    <row r="57" spans="1:4" ht="15.75">
      <c r="A57" s="71"/>
      <c r="B57" s="79" t="s">
        <v>429</v>
      </c>
      <c r="C57" s="50">
        <v>6643.61805</v>
      </c>
      <c r="D57" s="47"/>
    </row>
    <row r="58" spans="1:4" ht="15.75">
      <c r="A58" s="81" t="s">
        <v>4</v>
      </c>
      <c r="B58" s="84" t="s">
        <v>392</v>
      </c>
      <c r="C58" s="50">
        <v>1113.6580368673967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-11646.309292316015</v>
      </c>
    </row>
    <row r="62" spans="1:4" ht="15.75">
      <c r="A62" s="77" t="s">
        <v>397</v>
      </c>
      <c r="B62" s="75" t="s">
        <v>398</v>
      </c>
      <c r="C62" s="50">
        <v>54</v>
      </c>
    </row>
    <row r="63" spans="1:4" ht="15.75">
      <c r="A63" s="78"/>
      <c r="B63" s="77" t="s">
        <v>432</v>
      </c>
      <c r="C63" s="50">
        <v>-11592.309292316015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373.33300000000008</v>
      </c>
    </row>
    <row r="66" spans="1:4" ht="15.75">
      <c r="A66" s="83" t="s">
        <v>424</v>
      </c>
      <c r="B66" s="75" t="s">
        <v>398</v>
      </c>
      <c r="C66" s="50">
        <v>563</v>
      </c>
    </row>
    <row r="67" spans="1:4" ht="15.75">
      <c r="A67" s="78"/>
      <c r="B67" s="77" t="s">
        <v>426</v>
      </c>
      <c r="C67" s="50">
        <v>936.33300000000008</v>
      </c>
      <c r="D67" s="47"/>
    </row>
    <row r="68" spans="1:4" ht="15.75">
      <c r="A68" s="81"/>
      <c r="B68" s="85" t="s">
        <v>401</v>
      </c>
      <c r="C68" s="50">
        <v>-10655.976292316012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-12967.838776867395</v>
      </c>
    </row>
    <row r="72" spans="1:4" ht="15.75">
      <c r="A72" s="77" t="s">
        <v>397</v>
      </c>
      <c r="B72" s="75" t="s">
        <v>398</v>
      </c>
      <c r="C72" s="50">
        <v>-7.2299999999994036E-3</v>
      </c>
    </row>
    <row r="73" spans="1:4" ht="15.75">
      <c r="A73" s="78"/>
      <c r="B73" s="77" t="s">
        <v>432</v>
      </c>
      <c r="C73" s="50">
        <v>-12967.846006867396</v>
      </c>
      <c r="D73" s="47"/>
    </row>
    <row r="74" spans="1:4" ht="15.75">
      <c r="A74" s="78" t="s">
        <v>384</v>
      </c>
      <c r="B74" s="75" t="s">
        <v>436</v>
      </c>
      <c r="C74" s="50">
        <v>-8.1257823535894431</v>
      </c>
    </row>
    <row r="75" spans="1:4" ht="15.75">
      <c r="A75" s="78"/>
      <c r="B75" s="79" t="s">
        <v>437</v>
      </c>
      <c r="C75" s="50">
        <v>-12975.971789220985</v>
      </c>
      <c r="D75" s="47"/>
    </row>
    <row r="76" spans="1:4" ht="15.75">
      <c r="A76" s="74" t="s">
        <v>7</v>
      </c>
      <c r="B76" s="75" t="s">
        <v>406</v>
      </c>
      <c r="C76" s="50">
        <v>-57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-5202.4689758386558</v>
      </c>
    </row>
    <row r="79" spans="1:4" ht="15.75">
      <c r="A79" s="77" t="s">
        <v>384</v>
      </c>
      <c r="B79" s="75" t="s">
        <v>409</v>
      </c>
      <c r="C79" s="50">
        <v>-446.80068000000006</v>
      </c>
    </row>
    <row r="80" spans="1:4" ht="15.75">
      <c r="A80" s="77" t="s">
        <v>386</v>
      </c>
      <c r="B80" s="75" t="s">
        <v>410</v>
      </c>
      <c r="C80" s="50">
        <v>-2383.0277993478521</v>
      </c>
    </row>
    <row r="81" spans="1:4" ht="15.75">
      <c r="A81" s="77" t="s">
        <v>389</v>
      </c>
      <c r="B81" s="75" t="s">
        <v>439</v>
      </c>
      <c r="C81" s="50">
        <v>21</v>
      </c>
    </row>
    <row r="82" spans="1:4" ht="15.75">
      <c r="A82" s="81"/>
      <c r="B82" s="79" t="s">
        <v>412</v>
      </c>
      <c r="C82" s="50">
        <v>-8011.2974551865072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-53.71087</v>
      </c>
    </row>
    <row r="85" spans="1:4" ht="15.75">
      <c r="A85" s="77" t="s">
        <v>384</v>
      </c>
      <c r="B85" s="75" t="s">
        <v>442</v>
      </c>
      <c r="C85" s="50">
        <v>-2106.05233</v>
      </c>
    </row>
    <row r="86" spans="1:4" ht="15.75">
      <c r="A86" s="77" t="s">
        <v>386</v>
      </c>
      <c r="B86" s="75" t="s">
        <v>443</v>
      </c>
      <c r="C86" s="50">
        <v>-110.27965</v>
      </c>
    </row>
    <row r="87" spans="1:4" ht="15.75">
      <c r="A87" s="77"/>
      <c r="B87" s="79" t="s">
        <v>444</v>
      </c>
      <c r="C87" s="50">
        <v>-2270.0428500000003</v>
      </c>
      <c r="D87" s="47"/>
    </row>
    <row r="88" spans="1:4" ht="15.75">
      <c r="A88" s="74" t="s">
        <v>62</v>
      </c>
      <c r="B88" s="75" t="s">
        <v>413</v>
      </c>
      <c r="C88" s="50">
        <v>-3157.129964046293</v>
      </c>
    </row>
    <row r="89" spans="1:4" ht="15.75" customHeight="1">
      <c r="A89" s="74"/>
      <c r="B89" s="75" t="s">
        <v>479</v>
      </c>
      <c r="C89" s="50">
        <v>-2930.0076100000001</v>
      </c>
    </row>
    <row r="90" spans="1:4" ht="15.75">
      <c r="A90" s="74" t="s">
        <v>65</v>
      </c>
      <c r="B90" s="75" t="s">
        <v>614</v>
      </c>
      <c r="C90" s="50">
        <v>-165.69648269687144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3294.9690644357411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587.61505959786837</v>
      </c>
      <c r="D94" s="47"/>
    </row>
    <row r="95" spans="1:4" ht="15.75">
      <c r="A95" s="74" t="s">
        <v>3</v>
      </c>
      <c r="B95" s="75" t="s">
        <v>616</v>
      </c>
      <c r="C95" s="50">
        <v>3294.9690644357411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14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476.28989000000001</v>
      </c>
    </row>
    <row r="103" spans="1:4" ht="15.75">
      <c r="A103" s="84"/>
      <c r="B103" s="77" t="s">
        <v>426</v>
      </c>
      <c r="C103" s="50">
        <v>476.28989000000001</v>
      </c>
    </row>
    <row r="104" spans="1:4" ht="15.75">
      <c r="A104" s="78" t="s">
        <v>386</v>
      </c>
      <c r="B104" s="75" t="s">
        <v>427</v>
      </c>
      <c r="C104" s="50">
        <v>16</v>
      </c>
    </row>
    <row r="105" spans="1:4" ht="15.75">
      <c r="A105" s="78" t="s">
        <v>389</v>
      </c>
      <c r="B105" s="75" t="s">
        <v>428</v>
      </c>
      <c r="C105" s="50">
        <v>2.8414999999999999</v>
      </c>
    </row>
    <row r="106" spans="1:4" ht="15.75">
      <c r="A106" s="71"/>
      <c r="B106" s="79" t="s">
        <v>449</v>
      </c>
      <c r="C106" s="50">
        <v>509.13139000000001</v>
      </c>
    </row>
    <row r="107" spans="1:4" ht="15.75" customHeight="1">
      <c r="A107" s="81" t="s">
        <v>5</v>
      </c>
      <c r="B107" s="75" t="s">
        <v>617</v>
      </c>
      <c r="C107" s="50">
        <v>158.69648269687144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-82.688630000000003</v>
      </c>
    </row>
    <row r="110" spans="1:4" ht="15.75">
      <c r="A110" s="77" t="s">
        <v>384</v>
      </c>
      <c r="B110" s="75" t="s">
        <v>442</v>
      </c>
      <c r="C110" s="50">
        <v>-4.2206999999999999</v>
      </c>
    </row>
    <row r="111" spans="1:4" ht="15.75">
      <c r="A111" s="77" t="s">
        <v>386</v>
      </c>
      <c r="B111" s="75" t="s">
        <v>451</v>
      </c>
      <c r="C111" s="50">
        <v>-20</v>
      </c>
    </row>
    <row r="112" spans="1:4" ht="15.75">
      <c r="A112" s="77"/>
      <c r="B112" s="79" t="s">
        <v>437</v>
      </c>
      <c r="C112" s="50">
        <v>-106.90933</v>
      </c>
      <c r="D112" s="47"/>
    </row>
    <row r="113" spans="1:4" ht="15.75">
      <c r="A113" s="81" t="s">
        <v>7</v>
      </c>
      <c r="B113" s="75" t="s">
        <v>618</v>
      </c>
      <c r="C113" s="50">
        <v>-165.69648269687144</v>
      </c>
      <c r="D113" s="47"/>
    </row>
    <row r="114" spans="1:4" ht="15.75">
      <c r="A114" s="81" t="s">
        <v>8</v>
      </c>
      <c r="B114" s="75" t="s">
        <v>452</v>
      </c>
      <c r="C114" s="50">
        <v>51</v>
      </c>
    </row>
    <row r="115" spans="1:4" ht="15.75">
      <c r="A115" s="81" t="s">
        <v>64</v>
      </c>
      <c r="B115" s="75" t="s">
        <v>453</v>
      </c>
      <c r="C115" s="50">
        <v>-69.464399999999998</v>
      </c>
    </row>
    <row r="116" spans="1:4" ht="15.75">
      <c r="A116" s="81" t="s">
        <v>62</v>
      </c>
      <c r="B116" s="75" t="s">
        <v>454</v>
      </c>
      <c r="C116" s="50">
        <v>4259.3417840336097</v>
      </c>
      <c r="D116" s="47"/>
    </row>
    <row r="117" spans="1:4" ht="15.75">
      <c r="A117" s="81" t="s">
        <v>65</v>
      </c>
      <c r="B117" s="75" t="s">
        <v>455</v>
      </c>
      <c r="C117" s="50">
        <v>1.1666300000000001</v>
      </c>
    </row>
    <row r="118" spans="1:4" ht="15.75">
      <c r="A118" s="81" t="s">
        <v>66</v>
      </c>
      <c r="B118" s="75" t="s">
        <v>456</v>
      </c>
      <c r="C118" s="50">
        <v>-15.159650000000001</v>
      </c>
    </row>
    <row r="119" spans="1:4" ht="15.75">
      <c r="A119" s="81" t="s">
        <v>457</v>
      </c>
      <c r="B119" s="75" t="s">
        <v>458</v>
      </c>
      <c r="C119" s="50">
        <v>-13.99302</v>
      </c>
      <c r="D119" s="47"/>
    </row>
    <row r="120" spans="1:4" ht="15.75">
      <c r="A120" s="81" t="s">
        <v>459</v>
      </c>
      <c r="B120" s="75" t="s">
        <v>460</v>
      </c>
      <c r="C120" s="50">
        <v>-170.26784899999979</v>
      </c>
    </row>
    <row r="121" spans="1:4" ht="15.75">
      <c r="A121" s="81" t="s">
        <v>461</v>
      </c>
      <c r="B121" s="75" t="s">
        <v>462</v>
      </c>
      <c r="C121" s="50">
        <v>0</v>
      </c>
    </row>
    <row r="122" spans="1:4" ht="15.75">
      <c r="A122" s="81" t="s">
        <v>463</v>
      </c>
      <c r="B122" s="75" t="s">
        <v>464</v>
      </c>
      <c r="C122" s="50">
        <v>4075.0809150336099</v>
      </c>
      <c r="D122" s="47"/>
    </row>
    <row r="123" spans="1:4">
      <c r="A123" s="169" t="s">
        <v>620</v>
      </c>
      <c r="B123" s="169"/>
      <c r="C123" s="169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2020-04-28T14:20:54Z</cp:lastPrinted>
  <dcterms:created xsi:type="dcterms:W3CDTF">2004-10-05T13:09:46Z</dcterms:created>
  <dcterms:modified xsi:type="dcterms:W3CDTF">2020-04-28T14:21:11Z</dcterms:modified>
</cp:coreProperties>
</file>