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vUserFiles\Redirection$\a.ianev\Desktop\KFN\ОПДУ\"/>
    </mc:Choice>
  </mc:AlternateContent>
  <bookViews>
    <workbookView xWindow="0" yWindow="0" windowWidth="28800" windowHeight="1233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F17" i="1" l="1"/>
  <c r="F18" i="1" s="1"/>
  <c r="F19" i="1" s="1"/>
  <c r="D18" i="1"/>
  <c r="D19" i="1" s="1"/>
  <c r="D17" i="1"/>
  <c r="E18" i="1" l="1"/>
  <c r="E19" i="1" s="1"/>
</calcChain>
</file>

<file path=xl/sharedStrings.xml><?xml version="1.0" encoding="utf-8"?>
<sst xmlns="http://schemas.openxmlformats.org/spreadsheetml/2006/main" count="27" uniqueCount="25">
  <si>
    <t>Номер по ред</t>
  </si>
  <si>
    <t>Име на дейност</t>
  </si>
  <si>
    <t>Предлагана цена, лв. без ДДС</t>
  </si>
  <si>
    <t>ОБЩО, без ДДС</t>
  </si>
  <si>
    <t>ДДС 20%</t>
  </si>
  <si>
    <t>ОБЩО с ДДС</t>
  </si>
  <si>
    <t>Приложение № 1</t>
  </si>
  <si>
    <t xml:space="preserve">Проект </t>
  </si>
  <si>
    <t>2. Обучения на служителите и членовете на КФН:</t>
  </si>
  <si>
    <t xml:space="preserve">2.1. обучение на екипа на КФН, отговорен за приемателните тестове – три групи по 15 човека в група, което ще се проведе в административната сграда на КФН с продължителност 2 дни за всяка група;  
</t>
  </si>
  <si>
    <t xml:space="preserve">2.2. обучения за всички служители и членове на Комисията за финансов надзор, които ще работят като крайни потребители със системата – съгласно щатно разписание на КФН – 17 групи по 15 човека с продължителност до 2 дена всяка. Обучението ще се проведе в административната сграда на КФН;
</t>
  </si>
  <si>
    <t xml:space="preserve">2.3 обучения на дирекция „Информационни технологии“ в КФН – 1 група до 6 човека с продължителност до 10 дни. Обучението ще се състои в административната сграда на КФН. Обученията на ИТ служителите ще даде възможност същите да  придобият знания за архитектурата на системата, технологичната рамка, използваните средства за разработка,  организацията на базата данни, изградените интерфейси и взаимовръзки с други системи, начина на архивиране на базата данни, възстановяване на системата при случай на авария и други.
</t>
  </si>
  <si>
    <t>3. Представяне на поднадзорните лица. Представяне на системата на максимум 500 поднадзорни лица в групи от 1 до 5 (в зависимост от залата) с продължителност до 4 часа.</t>
  </si>
  <si>
    <t>4. Гаранционна поддръжка на ЕИС за 1(една) година</t>
  </si>
  <si>
    <t>1.Изграждане и внедряване на единна информационна система (ЕИС), включващо:</t>
  </si>
  <si>
    <t xml:space="preserve">• Етап 1: Детайлен анализ на нуждите и бизнес процесите в ЕИС </t>
  </si>
  <si>
    <t xml:space="preserve">• Етап 2: Системен анализ и проектиране на ЕИС </t>
  </si>
  <si>
    <t xml:space="preserve">• Етап 3: Изграждане на ЕИС </t>
  </si>
  <si>
    <t xml:space="preserve">• Етап 4: Миграция на данни и информация в ЕИС </t>
  </si>
  <si>
    <t xml:space="preserve">• Етап 5: Тестване и приемане на изградената ЕИС </t>
  </si>
  <si>
    <t xml:space="preserve">• Етап 7: Внедряване </t>
  </si>
  <si>
    <t>Изграждане и внедряване на единна информационна система (ЕИС)</t>
  </si>
  <si>
    <t>Фирма 1</t>
  </si>
  <si>
    <t>Фирма 2</t>
  </si>
  <si>
    <t>Фирма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</si>
</sst>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quot;лв.&quot;"/>
    <numFmt numFmtId="166" formatCode="#,##0\ [$лв.-402]"/>
  </numFmts>
  <fonts count="7" x14ac:knownFonts="1">
    <font>
      <sz val="11"/>
      <color theme="1"/>
      <name val="Calibri"/>
      <family val="2"/>
      <charset val="204"/>
      <scheme val="minor"/>
    </font>
    <font>
      <sz val="12"/>
      <color theme="1"/>
      <name val="Times New Roman"/>
      <family val="1"/>
      <charset val="204"/>
    </font>
    <font>
      <b/>
      <i/>
      <sz val="12"/>
      <color theme="1"/>
      <name val="Times New Roman"/>
      <family val="1"/>
      <charset val="204"/>
    </font>
    <font>
      <b/>
      <sz val="12"/>
      <color theme="1"/>
      <name val="Times New Roman"/>
      <family val="1"/>
      <charset val="204"/>
    </font>
    <font>
      <sz val="11"/>
      <color theme="1"/>
      <name val="Times New Roman"/>
      <family val="1"/>
      <charset val="204"/>
    </font>
    <font>
      <sz val="11"/>
      <color rgb="FF000000"/>
      <name val="Times New Roman"/>
      <family val="1"/>
      <charset val="204"/>
    </font>
    <font>
      <sz val="12"/>
      <color theme="1"/>
      <name val="Calibri"/>
      <family val="2"/>
      <charset val="204"/>
      <scheme val="minor"/>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right/>
      <top style="medium">
        <color indexed="64"/>
      </top>
      <bottom/>
      <diagonal/>
    </border>
    <border>
      <left/>
      <right style="double">
        <color indexed="64"/>
      </right>
      <top style="medium">
        <color indexed="64"/>
      </top>
      <bottom style="medium">
        <color indexed="64"/>
      </bottom>
      <diagonal/>
    </border>
    <border>
      <left/>
      <right/>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s>
  <cellStyleXfs count="1">
    <xf numFmtId="0" fontId="0" fillId="0" borderId="0"/>
  </cellStyleXfs>
  <cellXfs count="43">
    <xf numFmtId="0" fontId="0" fillId="0" borderId="0" xfId="0"/>
    <xf numFmtId="0" fontId="1" fillId="0" borderId="0" xfId="0" applyFont="1"/>
    <xf numFmtId="0" fontId="2" fillId="0" borderId="0" xfId="0" applyFont="1" applyAlignment="1">
      <alignment horizontal="right"/>
    </xf>
    <xf numFmtId="49" fontId="3" fillId="2" borderId="1" xfId="0" applyNumberFormat="1" applyFont="1" applyFill="1" applyBorder="1" applyAlignment="1">
      <alignment horizontal="center" vertical="center" wrapText="1"/>
    </xf>
    <xf numFmtId="0" fontId="1" fillId="0" borderId="0" xfId="0" applyFont="1" applyFill="1"/>
    <xf numFmtId="49" fontId="3" fillId="2" borderId="2" xfId="0" applyNumberFormat="1" applyFont="1" applyFill="1" applyBorder="1" applyAlignment="1">
      <alignment horizontal="center" vertical="center" wrapText="1"/>
    </xf>
    <xf numFmtId="0" fontId="5" fillId="0" borderId="0" xfId="0" applyFont="1" applyFill="1" applyBorder="1" applyAlignment="1">
      <alignment horizontal="right" wrapText="1"/>
    </xf>
    <xf numFmtId="164" fontId="3" fillId="3" borderId="14" xfId="0" applyNumberFormat="1" applyFont="1" applyFill="1" applyBorder="1"/>
    <xf numFmtId="164" fontId="3" fillId="5" borderId="11" xfId="0" applyNumberFormat="1" applyFont="1" applyFill="1" applyBorder="1"/>
    <xf numFmtId="164" fontId="3" fillId="3" borderId="13" xfId="0" applyNumberFormat="1" applyFont="1" applyFill="1" applyBorder="1"/>
    <xf numFmtId="49" fontId="3" fillId="2" borderId="16" xfId="0" applyNumberFormat="1" applyFont="1" applyFill="1" applyBorder="1" applyAlignment="1">
      <alignment horizontal="center" vertical="center" wrapText="1"/>
    </xf>
    <xf numFmtId="0" fontId="5" fillId="0" borderId="15" xfId="0" applyFont="1" applyFill="1" applyBorder="1" applyAlignment="1">
      <alignment vertical="center" wrapText="1"/>
    </xf>
    <xf numFmtId="0" fontId="5" fillId="0" borderId="0" xfId="0" applyFont="1" applyFill="1" applyBorder="1" applyAlignment="1">
      <alignmen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justify" vertical="center" wrapText="1"/>
    </xf>
    <xf numFmtId="0" fontId="4" fillId="0" borderId="19" xfId="0" applyFont="1" applyFill="1" applyBorder="1" applyAlignment="1">
      <alignment horizontal="left" vertical="top" wrapText="1"/>
    </xf>
    <xf numFmtId="0" fontId="5" fillId="0" borderId="20" xfId="0" applyFont="1" applyFill="1" applyBorder="1" applyAlignment="1">
      <alignment horizontal="justify" vertical="top" wrapText="1"/>
    </xf>
    <xf numFmtId="0" fontId="5" fillId="0" borderId="21" xfId="0" applyFont="1" applyFill="1" applyBorder="1" applyAlignment="1">
      <alignment horizontal="justify" vertical="top" wrapText="1"/>
    </xf>
    <xf numFmtId="49" fontId="3" fillId="2" borderId="10" xfId="0" applyNumberFormat="1" applyFont="1" applyFill="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49" fontId="3" fillId="2" borderId="22" xfId="0" applyNumberFormat="1" applyFont="1" applyFill="1" applyBorder="1" applyAlignment="1">
      <alignment horizontal="center" vertical="center" wrapText="1"/>
    </xf>
    <xf numFmtId="0" fontId="3" fillId="0" borderId="4" xfId="0" applyFont="1" applyBorder="1" applyAlignment="1">
      <alignment horizontal="center"/>
    </xf>
    <xf numFmtId="166" fontId="3" fillId="6" borderId="6" xfId="0" applyNumberFormat="1" applyFont="1" applyFill="1" applyBorder="1" applyAlignment="1">
      <alignment horizontal="right" vertical="center"/>
    </xf>
    <xf numFmtId="166" fontId="3" fillId="0" borderId="23" xfId="0" applyNumberFormat="1" applyFont="1" applyFill="1" applyBorder="1" applyAlignment="1">
      <alignment horizontal="right" vertical="center" wrapText="1"/>
    </xf>
    <xf numFmtId="166" fontId="3" fillId="6" borderId="24" xfId="0" applyNumberFormat="1" applyFont="1" applyFill="1" applyBorder="1" applyAlignment="1">
      <alignment horizontal="right" vertical="center" wrapText="1"/>
    </xf>
    <xf numFmtId="166" fontId="3" fillId="0" borderId="24" xfId="0" applyNumberFormat="1" applyFont="1" applyBorder="1" applyAlignment="1">
      <alignment wrapText="1"/>
    </xf>
    <xf numFmtId="166" fontId="3" fillId="0" borderId="24" xfId="0" applyNumberFormat="1" applyFont="1" applyBorder="1" applyAlignment="1">
      <alignment horizontal="right" wrapText="1"/>
    </xf>
    <xf numFmtId="166" fontId="3" fillId="0" borderId="25" xfId="0" applyNumberFormat="1" applyFont="1" applyBorder="1" applyAlignment="1">
      <alignment horizontal="right" wrapText="1"/>
    </xf>
    <xf numFmtId="166" fontId="3" fillId="4" borderId="26" xfId="0" applyNumberFormat="1" applyFont="1" applyFill="1" applyBorder="1" applyAlignment="1">
      <alignment horizontal="center" vertical="center" wrapText="1"/>
    </xf>
    <xf numFmtId="166" fontId="3" fillId="0" borderId="3" xfId="0" applyNumberFormat="1" applyFont="1" applyBorder="1" applyAlignment="1">
      <alignment horizontal="right" wrapText="1"/>
    </xf>
    <xf numFmtId="166" fontId="3" fillId="0" borderId="24" xfId="0" applyNumberFormat="1" applyFont="1" applyFill="1" applyBorder="1" applyAlignment="1">
      <alignment horizontal="right" vertical="center" wrapText="1"/>
    </xf>
    <xf numFmtId="166" fontId="6" fillId="0" borderId="3" xfId="0" applyNumberFormat="1" applyFont="1" applyBorder="1" applyAlignment="1">
      <alignment horizontal="right" vertical="center"/>
    </xf>
    <xf numFmtId="166" fontId="3" fillId="0" borderId="25" xfId="0" applyNumberFormat="1" applyFont="1" applyFill="1" applyBorder="1" applyAlignment="1">
      <alignment horizontal="right" vertical="center" wrapText="1"/>
    </xf>
    <xf numFmtId="166" fontId="6" fillId="0" borderId="5" xfId="0" applyNumberFormat="1" applyFont="1" applyBorder="1" applyAlignment="1">
      <alignment horizontal="right" vertical="center"/>
    </xf>
    <xf numFmtId="166" fontId="3" fillId="0" borderId="24" xfId="0" applyNumberFormat="1" applyFont="1" applyBorder="1" applyAlignment="1">
      <alignment horizontal="right"/>
    </xf>
    <xf numFmtId="166" fontId="3" fillId="0" borderId="25" xfId="0" applyNumberFormat="1" applyFont="1" applyBorder="1" applyAlignment="1">
      <alignment horizontal="right"/>
    </xf>
    <xf numFmtId="166" fontId="3" fillId="0" borderId="3" xfId="0" applyNumberFormat="1" applyFont="1" applyBorder="1" applyAlignment="1">
      <alignment horizontal="right"/>
    </xf>
    <xf numFmtId="166" fontId="3" fillId="0" borderId="12"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tabSelected="1" workbookViewId="0">
      <selection activeCell="E4" sqref="E4:E10"/>
    </sheetView>
  </sheetViews>
  <sheetFormatPr defaultColWidth="8.85546875" defaultRowHeight="15.75" x14ac:dyDescent="0.25"/>
  <cols>
    <col min="1" max="1" width="8" style="1" customWidth="1"/>
    <col min="2" max="2" width="36.7109375" style="1" customWidth="1"/>
    <col min="3" max="3" width="101.140625" style="1" customWidth="1"/>
    <col min="4" max="4" width="22.7109375" style="1" customWidth="1"/>
    <col min="5" max="5" width="22.28515625" style="1" customWidth="1"/>
    <col min="6" max="6" width="18.140625" style="1" customWidth="1"/>
    <col min="7" max="16384" width="8.85546875" style="1"/>
  </cols>
  <sheetData>
    <row r="1" spans="1:6" ht="16.5" thickBot="1" x14ac:dyDescent="0.3">
      <c r="F1" s="2" t="s">
        <v>6</v>
      </c>
    </row>
    <row r="2" spans="1:6" ht="17.25" thickTop="1" thickBot="1" x14ac:dyDescent="0.3">
      <c r="D2" s="26" t="s">
        <v>22</v>
      </c>
      <c r="E2" s="26" t="s">
        <v>23</v>
      </c>
      <c r="F2" s="26" t="s">
        <v>24</v>
      </c>
    </row>
    <row r="3" spans="1:6" ht="48.75" thickTop="1" thickBot="1" x14ac:dyDescent="0.3">
      <c r="A3" s="3" t="s">
        <v>0</v>
      </c>
      <c r="B3" s="18" t="s">
        <v>7</v>
      </c>
      <c r="C3" s="10" t="s">
        <v>1</v>
      </c>
      <c r="D3" s="25" t="s">
        <v>2</v>
      </c>
      <c r="E3" s="5" t="s">
        <v>2</v>
      </c>
      <c r="F3" s="5" t="s">
        <v>2</v>
      </c>
    </row>
    <row r="4" spans="1:6" s="4" customFormat="1" ht="16.5" customHeight="1" x14ac:dyDescent="0.25">
      <c r="A4" s="19"/>
      <c r="B4" s="22" t="s">
        <v>21</v>
      </c>
      <c r="C4" s="11" t="s">
        <v>14</v>
      </c>
      <c r="D4" s="28"/>
      <c r="E4" s="27">
        <v>4340000</v>
      </c>
      <c r="F4" s="28"/>
    </row>
    <row r="5" spans="1:6" s="4" customFormat="1" x14ac:dyDescent="0.25">
      <c r="A5" s="20"/>
      <c r="B5" s="23"/>
      <c r="C5" s="12" t="s">
        <v>15</v>
      </c>
      <c r="D5" s="35">
        <v>820000</v>
      </c>
      <c r="E5" s="36"/>
      <c r="F5" s="29">
        <v>800000</v>
      </c>
    </row>
    <row r="6" spans="1:6" x14ac:dyDescent="0.25">
      <c r="A6" s="20"/>
      <c r="B6" s="23"/>
      <c r="C6" s="12" t="s">
        <v>16</v>
      </c>
      <c r="D6" s="35">
        <v>410000</v>
      </c>
      <c r="E6" s="36"/>
      <c r="F6" s="30">
        <v>400000</v>
      </c>
    </row>
    <row r="7" spans="1:6" x14ac:dyDescent="0.25">
      <c r="A7" s="20"/>
      <c r="B7" s="23"/>
      <c r="C7" s="12" t="s">
        <v>17</v>
      </c>
      <c r="D7" s="35">
        <v>1640000</v>
      </c>
      <c r="E7" s="36"/>
      <c r="F7" s="31">
        <v>1700000</v>
      </c>
    </row>
    <row r="8" spans="1:6" x14ac:dyDescent="0.25">
      <c r="A8" s="20"/>
      <c r="B8" s="23"/>
      <c r="C8" s="12" t="s">
        <v>18</v>
      </c>
      <c r="D8" s="35">
        <v>850000</v>
      </c>
      <c r="E8" s="36"/>
      <c r="F8" s="31">
        <v>800000</v>
      </c>
    </row>
    <row r="9" spans="1:6" x14ac:dyDescent="0.25">
      <c r="A9" s="20"/>
      <c r="B9" s="23"/>
      <c r="C9" s="12" t="s">
        <v>19</v>
      </c>
      <c r="D9" s="35">
        <v>270000</v>
      </c>
      <c r="E9" s="36"/>
      <c r="F9" s="30">
        <v>300000</v>
      </c>
    </row>
    <row r="10" spans="1:6" ht="49.5" customHeight="1" thickBot="1" x14ac:dyDescent="0.3">
      <c r="A10" s="21"/>
      <c r="B10" s="23"/>
      <c r="C10" s="13" t="s">
        <v>20</v>
      </c>
      <c r="D10" s="37">
        <v>180000</v>
      </c>
      <c r="E10" s="38"/>
      <c r="F10" s="32">
        <v>150000</v>
      </c>
    </row>
    <row r="11" spans="1:6" ht="49.5" customHeight="1" thickTop="1" x14ac:dyDescent="0.25">
      <c r="A11" s="19"/>
      <c r="B11" s="23"/>
      <c r="C11" s="14" t="s">
        <v>8</v>
      </c>
      <c r="D11" s="33"/>
      <c r="E11" s="33"/>
      <c r="F11" s="33"/>
    </row>
    <row r="12" spans="1:6" ht="60" x14ac:dyDescent="0.25">
      <c r="A12" s="20"/>
      <c r="B12" s="23"/>
      <c r="C12" s="15" t="s">
        <v>9</v>
      </c>
      <c r="D12" s="39">
        <v>25000</v>
      </c>
      <c r="E12" s="39">
        <v>9000</v>
      </c>
      <c r="F12" s="31">
        <v>20000</v>
      </c>
    </row>
    <row r="13" spans="1:6" ht="60" x14ac:dyDescent="0.25">
      <c r="A13" s="20"/>
      <c r="B13" s="23"/>
      <c r="C13" s="15" t="s">
        <v>10</v>
      </c>
      <c r="D13" s="39">
        <v>65000</v>
      </c>
      <c r="E13" s="39">
        <v>51000</v>
      </c>
      <c r="F13" s="31">
        <v>80000</v>
      </c>
    </row>
    <row r="14" spans="1:6" ht="105" x14ac:dyDescent="0.25">
      <c r="A14" s="20"/>
      <c r="B14" s="23"/>
      <c r="C14" s="15" t="s">
        <v>11</v>
      </c>
      <c r="D14" s="39">
        <v>25000</v>
      </c>
      <c r="E14" s="39">
        <v>11000</v>
      </c>
      <c r="F14" s="31">
        <v>20000</v>
      </c>
    </row>
    <row r="15" spans="1:6" ht="30.75" thickBot="1" x14ac:dyDescent="0.3">
      <c r="A15" s="20"/>
      <c r="B15" s="23"/>
      <c r="C15" s="16" t="s">
        <v>12</v>
      </c>
      <c r="D15" s="40">
        <v>45000</v>
      </c>
      <c r="E15" s="40">
        <v>2000</v>
      </c>
      <c r="F15" s="32">
        <v>20000</v>
      </c>
    </row>
    <row r="16" spans="1:6" ht="17.25" thickTop="1" thickBot="1" x14ac:dyDescent="0.3">
      <c r="A16" s="21"/>
      <c r="B16" s="24"/>
      <c r="C16" s="17" t="s">
        <v>13</v>
      </c>
      <c r="D16" s="41">
        <v>300000</v>
      </c>
      <c r="E16" s="42">
        <v>868000</v>
      </c>
      <c r="F16" s="34">
        <v>240000</v>
      </c>
    </row>
    <row r="17" spans="3:6" x14ac:dyDescent="0.25">
      <c r="C17" s="6" t="s">
        <v>3</v>
      </c>
      <c r="D17" s="8">
        <f>SUM(D5:D16)</f>
        <v>4630000</v>
      </c>
      <c r="E17" s="8">
        <f>SUM(E4:E16)</f>
        <v>5281000</v>
      </c>
      <c r="F17" s="8">
        <f>F5+F6+F7+F8+F9+F10+F12+F13+F14+F15+F16</f>
        <v>4530000</v>
      </c>
    </row>
    <row r="18" spans="3:6" x14ac:dyDescent="0.25">
      <c r="C18" s="6" t="s">
        <v>4</v>
      </c>
      <c r="D18" s="8">
        <f>D17*0.2</f>
        <v>926000</v>
      </c>
      <c r="E18" s="8">
        <f>E17*0.2</f>
        <v>1056200</v>
      </c>
      <c r="F18" s="8">
        <f>F17*0.2</f>
        <v>906000</v>
      </c>
    </row>
    <row r="19" spans="3:6" ht="16.5" thickBot="1" x14ac:dyDescent="0.3">
      <c r="C19" s="6" t="s">
        <v>5</v>
      </c>
      <c r="D19" s="9">
        <f>SUM(D17+D18)</f>
        <v>5556000</v>
      </c>
      <c r="E19" s="7">
        <f>SUM(E17+E18)</f>
        <v>6337200</v>
      </c>
      <c r="F19" s="7">
        <f>SUM(F17:F18)</f>
        <v>5436000</v>
      </c>
    </row>
    <row r="20" spans="3:6" ht="16.5" thickTop="1" x14ac:dyDescent="0.25"/>
  </sheetData>
  <mergeCells count="4">
    <mergeCell ref="A4:A10"/>
    <mergeCell ref="A11:A16"/>
    <mergeCell ref="B4:B16"/>
    <mergeCell ref="E4:E10"/>
  </mergeCells>
  <pageMargins left="0.70866141732283472" right="0.39370078740157483" top="0.56999999999999995" bottom="0.45" header="0.17" footer="0.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Petya Y. Marinova</dc:creator>
  <cp:lastModifiedBy>Atanas Ianev</cp:lastModifiedBy>
  <cp:lastPrinted>2019-11-12T14:52:55Z</cp:lastPrinted>
  <dcterms:created xsi:type="dcterms:W3CDTF">2018-09-11T13:45:04Z</dcterms:created>
  <dcterms:modified xsi:type="dcterms:W3CDTF">2020-04-22T12:55:39Z</dcterms:modified>
</cp:coreProperties>
</file>