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9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BS!$A$1:$N$134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IS!$A$1:$N$122</definedName>
    <definedName name="_xlnm.Print_Area" localSheetId="7">OutwardRe!$A$1:$P$14</definedName>
    <definedName name="_xlnm.Print_Area" localSheetId="1">Payments!$A$1:$Z$20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A106" i="7051" s="1"/>
  <c r="B106" i="7051"/>
  <c r="G105" i="7051"/>
  <c r="A105" i="7051" s="1"/>
  <c r="B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<sst xmlns="http://schemas.openxmlformats.org/spreadsheetml/2006/main" count="1427" uniqueCount="826">
  <si>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</si>
  <si>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</si>
  <si>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</si>
  <si>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</si>
  <si>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</si>
  <si>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</si>
  <si>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</si>
  <si>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</si>
  <si>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</si>
  <si>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</si>
  <si>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</si>
  <si>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</si>
  <si>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</si>
  <si>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</si>
  <si>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</si>
  <si>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</si>
  <si>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</si>
  <si>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</si>
  <si>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</si>
  <si>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</si>
  <si>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</si>
  <si>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</si>
  <si>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</si>
  <si>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</si>
  <si>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</si>
  <si>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</si>
  <si>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</si>
  <si>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</si>
  <si>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</si>
  <si>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</si>
  <si>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</si>
  <si>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</si>
  <si>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</si>
  <si>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</si>
  <si>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</si>
  <si>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</si>
  <si>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</si>
  <si>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</si>
  <si>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</si>
  <si>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</si>
  <si>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</si>
  <si>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</si>
  <si>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</si>
  <si>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</si>
  <si>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</si>
  <si>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</si>
  <si>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</si>
  <si>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</si>
  <si>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</si>
  <si>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</si>
  <si>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</si>
  <si>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</si>
  <si>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</si>
  <si>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</si>
  <si>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</si>
  <si>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</si>
  <si>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</si>
  <si>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</si>
  <si>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</si>
  <si>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</si>
  <si>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</si>
  <si>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</si>
  <si>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</si>
  <si>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</si>
  <si>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</si>
  <si>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</si>
  <si>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</si>
  <si>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</si>
  <si>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</si>
  <si>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</si>
  <si>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</si>
  <si>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</si>
  <si>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</si>
  <si>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</si>
  <si>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</si>
  <si>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</si>
  <si>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</si>
  <si>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</si>
  <si>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</si>
  <si>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</si>
  <si>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</si>
  <si>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</si>
  <si>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</si>
  <si>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</si>
  <si>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</si>
  <si>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</si>
  <si>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</si>
  <si>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</si>
  <si>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</si>
  <si>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</si>
  <si>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</si>
  <si>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</si>
  <si>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</si>
  <si>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</si>
  <si>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</si>
  <si>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</si>
  <si>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</si>
  <si>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</si>
  <si>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</si>
  <si>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</si>
  <si>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</si>
  <si>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</si>
  <si>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</si>
  <si>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</si>
  <si>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</si>
  <si>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</si>
  <si>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</si>
  <si>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</si>
  <si>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</si>
  <si>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</si>
  <si>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</si>
  <si>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</si>
  <si>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</si>
  <si>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</si>
  <si>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</si>
  <si>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</si>
  <si>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</si>
  <si>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</si>
  <si>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</si>
  <si>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</si>
  <si>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</si>
  <si>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</si>
  <si>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</si>
  <si>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</si>
  <si>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</si>
  <si>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</si>
  <si>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</si>
  <si>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</si>
  <si>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</si>
  <si>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</si>
  <si>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</si>
  <si>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</si>
  <si>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</si>
  <si>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</si>
  <si>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</si>
  <si>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</si>
  <si>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</si>
  <si>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</si>
  <si>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</si>
  <si>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</si>
  <si>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</si>
  <si>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</si>
  <si>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</si>
  <si>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</si>
  <si>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</si>
  <si>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</si>
  <si>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</si>
  <si>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</si>
  <si>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</si>
  <si>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</si>
  <si>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</si>
  <si>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</si>
  <si>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</si>
  <si>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</si>
  <si>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</si>
  <si>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</si>
  <si>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</si>
  <si>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</si>
  <si>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</si>
  <si>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</si>
  <si>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</si>
  <si>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</si>
  <si>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</si>
  <si>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</si>
  <si>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</si>
  <si>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</si>
  <si>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</si>
  <si>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</si>
  <si>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</si>
  <si>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</si>
  <si>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</si>
  <si>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</si>
  <si>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</si>
  <si>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</si>
  <si>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</si>
  <si>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</si>
  <si>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</si>
  <si>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</si>
  <si>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</si>
  <si>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</si>
  <si>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</si>
  <si>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</si>
  <si>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</si>
  <si>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</si>
  <si>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</si>
  <si>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</si>
  <si>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</si>
  <si>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</si>
  <si>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</si>
  <si>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</si>
  <si>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</si>
  <si>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</si>
  <si>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</si>
  <si>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</si>
  <si>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</si>
  <si>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</si>
  <si>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</si>
  <si>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</si>
  <si>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</si>
  <si>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</si>
  <si>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</si>
  <si>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</si>
  <si>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</si>
  <si>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</si>
  <si>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</si>
  <si>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</si>
  <si>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</si>
  <si>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</si>
  <si>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</si>
  <si>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</si>
  <si>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</si>
  <si>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</si>
  <si>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</si>
  <si>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</si>
  <si>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</si>
  <si>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</si>
  <si>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</si>
  <si>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</si>
  <si>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</si>
  <si>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</si>
  <si>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</si>
  <si>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</si>
  <si>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</si>
  <si>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</si>
  <si>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</si>
  <si>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</si>
  <si>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</si>
  <si>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</si>
  <si>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</si>
  <si>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</si>
  <si>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</si>
  <si>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</si>
  <si>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</si>
  <si>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</si>
  <si>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</si>
  <si>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</si>
  <si>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</si>
  <si>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</si>
  <si>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</si>
  <si>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</si>
  <si>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</si>
  <si>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</si>
  <si>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</si>
  <si>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</si>
  <si>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</si>
  <si>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</si>
  <si>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</si>
  <si>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</si>
  <si>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</si>
  <si>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</si>
  <si>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</si>
  <si>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</si>
  <si>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</si>
  <si>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</si>
  <si>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</si>
  <si>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</si>
  <si>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</si>
  <si>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</si>
  <si>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</si>
  <si>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</si>
  <si>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</si>
  <si>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</si>
  <si>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</si>
  <si>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</si>
  <si>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</si>
  <si>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</si>
  <si>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</si>
  <si>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</si>
  <si>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</si>
  <si>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</si>
  <si>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</si>
  <si>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</si>
  <si>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</si>
  <si>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</si>
  <si>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</si>
  <si>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</si>
  <si>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</si>
  <si>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</si>
  <si>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</si>
  <si>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</si>
  <si>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</si>
  <si>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</si>
  <si>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</si>
  <si>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</si>
  <si>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</si>
  <si>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</si>
  <si>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</si>
  <si>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</si>
  <si>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</si>
  <si>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</si>
  <si>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</si>
  <si>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</si>
  <si>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</si>
  <si>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</si>
  <si>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</si>
  <si>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</si>
  <si>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</si>
  <si>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</si>
  <si>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</si>
  <si>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</si>
  <si>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</si>
  <si>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</si>
  <si>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</si>
  <si>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</si>
  <si>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</si>
  <si>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</si>
  <si>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</si>
  <si>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</si>
  <si>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</si>
  <si>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</si>
  <si>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</si>
  <si>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</si>
  <si>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</si>
  <si>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</si>
  <si>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</si>
  <si>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</si>
  <si>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</si>
  <si>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</si>
  <si>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</si>
  <si>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</si>
  <si>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</si>
  <si>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</si>
  <si>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</si>
  <si>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</si>
  <si>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</si>
  <si>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</si>
  <si>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</si>
  <si>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</si>
  <si>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</si>
  <si>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</si>
  <si>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</si>
  <si>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</si>
  <si>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</si>
  <si>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</si>
  <si>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</si>
  <si>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</si>
  <si>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</si>
  <si>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</si>
  <si>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</si>
  <si>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</si>
  <si>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</si>
  <si>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</si>
  <si>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</si>
  <si>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</si>
  <si>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</si>
  <si>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</si>
  <si>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</si>
  <si>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</si>
  <si>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</si>
  <si>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</si>
  <si>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</si>
  <si>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</si>
  <si>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</si>
  <si>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</si>
  <si>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</si>
  <si>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</si>
  <si>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</si>
  <si>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</si>
  <si>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</si>
  <si>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</si>
  <si>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</si>
  <si>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</si>
  <si>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</si>
  <si>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</si>
  <si>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</si>
  <si>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</si>
  <si>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</si>
  <si>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</si>
  <si>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</si>
  <si>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</si>
  <si>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</si>
  <si>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</si>
  <si>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</si>
  <si>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</si>
  <si>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</si>
  <si>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</si>
  <si>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</si>
  <si>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</si>
  <si>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</si>
  <si>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</si>
  <si>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</si>
  <si>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</si>
  <si>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</si>
  <si>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</si>
  <si>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</si>
  <si>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</si>
  <si>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</si>
  <si>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</si>
  <si>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</si>
  <si>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</si>
  <si>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</si>
  <si>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</si>
  <si>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</si>
  <si>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</si>
  <si>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</si>
  <si>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</si>
  <si>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</si>
  <si>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</si>
  <si>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</si>
  <si>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</si>
  <si>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</si>
  <si>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</si>
  <si>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</si>
  <si>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</si>
  <si>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</si>
  <si>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</si>
  <si>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</si>
  <si>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</si>
  <si>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</si>
  <si>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</si>
  <si>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</si>
  <si>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</si>
  <si>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</si>
  <si>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</si>
  <si>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</si>
  <si>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</si>
  <si>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</si>
  <si>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</si>
  <si>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</si>
  <si>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</si>
  <si>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</si>
  <si>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</si>
  <si>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</si>
  <si>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</si>
  <si>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</si>
  <si>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</si>
  <si>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</si>
  <si>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</si>
  <si>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</si>
  <si>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</si>
  <si>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</si>
  <si>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</si>
  <si>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</si>
  <si>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</si>
  <si>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</si>
  <si>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</si>
  <si>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</si>
  <si>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</si>
  <si>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</si>
  <si>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</si>
  <si>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</si>
  <si>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</si>
  <si>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</si>
  <si>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</si>
  <si>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</si>
  <si>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</si>
  <si>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</si>
  <si>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</si>
  <si>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</si>
  <si>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</si>
  <si>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</si>
  <si>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</si>
  <si>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</si>
  <si>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</si>
  <si>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</si>
  <si>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</si>
  <si>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</si>
  <si>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</si>
  <si>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</si>
  <si>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</si>
  <si>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</si>
  <si>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</si>
  <si>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</si>
  <si>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</si>
  <si>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</si>
  <si>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</si>
  <si>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</si>
  <si>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</si>
  <si>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</si>
  <si>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</si>
  <si>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</si>
  <si>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</si>
  <si>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</si>
  <si>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</si>
  <si>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</si>
  <si>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</si>
  <si>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</si>
  <si>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</si>
  <si>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</si>
  <si>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</si>
  <si>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</si>
  <si>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</si>
  <si>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</si>
  <si>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</si>
  <si>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</si>
  <si>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</si>
  <si>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</si>
  <si>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</si>
  <si>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</si>
  <si>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</si>
  <si>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</si>
  <si>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</si>
  <si>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</si>
  <si>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</si>
  <si>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</si>
  <si>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</si>
  <si>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</si>
  <si>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</si>
  <si>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</si>
  <si>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</si>
  <si>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</si>
  <si>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</si>
  <si>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</si>
  <si>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</si>
  <si>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</si>
  <si>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</si>
  <si>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</si>
  <si>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</si>
  <si>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</si>
  <si>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</si>
  <si>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</si>
  <si>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</si>
  <si>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</si>
  <si>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</si>
  <si>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</si>
  <si>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</si>
  <si>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</si>
  <si>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</si>
  <si>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</si>
  <si>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</si>
  <si>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</si>
  <si>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</si>
  <si>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</si>
  <si>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</si>
  <si>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</si>
  <si>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</si>
  <si>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</si>
  <si>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</si>
  <si>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</si>
  <si>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</si>
  <si>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</si>
  <si>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</si>
  <si>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</si>
  <si>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</si>
  <si>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</si>
  <si>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</si>
  <si>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</si>
  <si>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</si>
  <si>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</si>
  <si>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</si>
  <si>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</si>
  <si>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</si>
  <si>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</si>
  <si>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</si>
  <si>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</si>
  <si>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</si>
  <si>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</si>
  <si>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</si>
  <si>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</si>
  <si>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</si>
  <si>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</si>
  <si>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</si>
  <si>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</si>
  <si>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</si>
  <si>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</si>
  <si>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</si>
  <si>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</si>
  <si>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</si>
  <si>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</si>
  <si>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</si>
  <si>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</si>
  <si>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</si>
  <si>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</si>
  <si>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</si>
  <si>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</si>
  <si>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</si>
  <si>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</si>
  <si>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</si>
  <si>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</si>
  <si>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</si>
  <si>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</si>
  <si>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</si>
  <si>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</si>
  <si>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</si>
  <si>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</si>
  <si>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</si>
  <si>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</si>
  <si>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</si>
  <si>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</si>
  <si>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</si>
  <si>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</si>
  <si>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</si>
  <si>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</si>
  <si>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</si>
  <si>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</si>
  <si>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</si>
  <si>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</si>
  <si>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</si>
  <si>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</si>
  <si>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</si>
  <si>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</si>
  <si>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</si>
  <si>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</si>
  <si>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</si>
  <si>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</si>
  <si>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</si>
  <si>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</si>
  <si>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</si>
  <si>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</si>
  <si>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</si>
  <si>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</si>
  <si>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</si>
  <si>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</si>
  <si>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</si>
  <si>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</si>
  <si>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</si>
  <si>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</si>
  <si>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</si>
  <si>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</si>
  <si>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</si>
  <si>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</si>
  <si>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</si>
  <si>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</si>
  <si>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</si>
  <si>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</si>
  <si>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</si>
  <si>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</si>
  <si>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</si>
  <si>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</si>
  <si>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</si>
  <si>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</si>
  <si>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</si>
  <si>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</si>
  <si>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</si>
  <si>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</si>
  <si>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</si>
  <si>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</si>
  <si>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</si>
  <si>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</si>
  <si>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</si>
  <si>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</si>
  <si>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</si>
  <si>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</si>
  <si>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</si>
  <si>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</si>
  <si>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</si>
  <si>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</si>
  <si>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</si>
  <si>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</si>
  <si>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</si>
  <si>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</si>
  <si>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</si>
  <si>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</si>
  <si>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</si>
  <si>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</si>
  <si>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</si>
  <si>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</si>
  <si>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</si>
  <si>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</si>
  <si>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</si>
  <si>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</si>
  <si>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</si>
  <si>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</si>
  <si>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</si>
  <si>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</si>
  <si>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</si>
  <si>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</si>
  <si>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</si>
  <si>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</si>
  <si>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</si>
  <si>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</si>
  <si>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</si>
  <si>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</si>
  <si>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</si>
  <si>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</si>
  <si>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</si>
  <si>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</si>
  <si>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</si>
  <si>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</si>
  <si>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</si>
  <si>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</si>
  <si>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</si>
  <si>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</si>
  <si>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</si>
  <si>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</si>
  <si>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</si>
  <si>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</si>
  <si>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</si>
  <si>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</si>
  <si>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</si>
  <si>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</si>
  <si>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</si>
  <si>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</si>
  <si>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</si>
  <si>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</si>
  <si>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</si>
  <si>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</si>
  <si>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</si>
  <si>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</si>
  <si>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</si>
  <si>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</si>
  <si>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</si>
  <si>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</si>
  <si>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</si>
  <si>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</si>
  <si>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</si>
  <si>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</si>
  <si>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</si>
  <si>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</si>
  <si>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</si>
  <si>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</si>
  <si>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</si>
  <si>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</si>
  <si>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</si>
  <si>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</si>
  <si>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</si>
  <si>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</si>
  <si>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</si>
  <si>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</si>
  <si>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</si>
  <si>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</si>
  <si>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</si>
  <si>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</si>
  <si>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</si>
  <si>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</si>
  <si>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</si>
  <si>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</si>
  <si>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</si>
  <si>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</si>
  <si>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</si>
  <si>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</si>
  <si>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</si>
  <si>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</si>
  <si>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</si>
  <si>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</si>
  <si>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</si>
  <si>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</si>
  <si>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</si>
  <si>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</si>
  <si>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</si>
  <si>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</si>
  <si>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</si>
  <si>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</si>
  <si>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</si>
  <si>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</si>
  <si>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</si>
  <si>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</si>
  <si>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</si>
  <si>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</si>
  <si>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</si>
  <si>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</si>
  <si>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</si>
  <si>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</si>
  <si>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</si>
  <si>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</si>
  <si>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</si>
  <si>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</si>
  <si>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</si>
  <si>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</si>
  <si>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</si>
  <si>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</si>
  <si>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</si>
  <si>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</si>
  <si>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</si>
  <si>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</si>
  <si>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</si>
  <si>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</si>
  <si>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</si>
  <si>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</si>
  <si>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</si>
  <si>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</si>
  <si>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</si>
  <si>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</si>
  <si>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</si>
  <si>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</si>
  <si>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</si>
  <si>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</si>
  <si>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</si>
  <si>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</si>
  <si>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</si>
  <si>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</si>
  <si>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</si>
  <si>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</si>
  <si>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</si>
  <si>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</si>
  <si>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</si>
  <si>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</si>
  <si>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</si>
  <si>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</si>
  <si>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</si>
  <si>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</si>
  <si>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</si>
  <si>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</si>
  <si>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</si>
  <si>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</si>
  <si>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</si>
  <si>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</si>
  <si>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</si>
  <si>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</si>
  <si>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</si>
  <si>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</si>
  <si>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</si>
  <si>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</si>
  <si>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</si>
  <si>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</si>
  <si>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</si>
  <si>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</si>
  <si>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</si>
  <si>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</si>
  <si>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</si>
  <si>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</si>
  <si>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</si>
  <si>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</si>
  <si>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</si>
  <si>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</si>
  <si>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</si>
  <si>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</si>
  <si>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</si>
  <si>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</si>
  <si>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</si>
  <si>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</si>
  <si>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</si>
  <si>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</si>
  <si>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</si>
  <si>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GROUPAMA LIFE EXPRESS</t>
  </si>
  <si>
    <r>
      <t xml:space="preserve">GROSS PREMIUMS WRITTEN BY LIFE INSURERS AND INSURERS WITH MIXED ACTIVITY* AS AT THE END OF THE FOURTH QUARTER OF 2019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</si>
  <si>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CLAIMS PAID BY LIFE INSURERS AND INSURERS WITH MIXED ACTIVITY* AS AT THE END OF THE FOURTH QUARTER OF 2019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</si>
  <si>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TECHNICAL PROVISIONS AS AT THE END OF THE FOURTH QUARTER OF 2019 -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</si>
  <si>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THE END OF THE FOURTH QUARTER OF 2019 -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</si>
  <si>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THE END OF THE FOURTH QUARTER OF 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</si>
  <si>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THE END OF THE FOURTH QUARTER OF 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</si>
  <si>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THE END OF THE FOURTH QUARTER OF 2019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</si>
  <si>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THE END OF THE FOURTH QUARTER OF 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</si>
  <si>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THE END OF THE FOURTH QUARTER OF 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</si>
  <si>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THE END OF THE FOURTH QUARTER OF 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</si>
  <si>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the end of the fourth quarter of 2019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</si>
</sst>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64" fillId="28" borderId="0" xfId="0" applyNumberFormat="1" applyFont="1" applyFill="1" applyAlignment="1">
      <alignment horizontal="left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09" applyNumberFormat="1" applyFont="1" applyFill="1" applyBorder="1" applyAlignment="1" applyProtection="1">
      <alignment horizontal="center" vertical="center"/>
    </xf>
    <xf numFmtId="177" fontId="5" fillId="28" borderId="33" xfId="109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0" fontId="5" fillId="0" borderId="13" xfId="102" applyFont="1" applyFill="1" applyBorder="1" applyAlignment="1" applyProtection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THE END OF THE FOURTH QUARTER OF 2019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244934940.05799997</c:v>
                </c:pt>
                <c:pt idx="1">
                  <c:v>7887508.8839999987</c:v>
                </c:pt>
                <c:pt idx="2">
                  <c:v>91339906.706500009</c:v>
                </c:pt>
                <c:pt idx="3">
                  <c:v>0</c:v>
                </c:pt>
                <c:pt idx="4">
                  <c:v>27257432.961500004</c:v>
                </c:pt>
                <c:pt idx="5">
                  <c:v>18273460.322899997</c:v>
                </c:pt>
                <c:pt idx="6">
                  <c:v>109231984.72649997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THE END OF THE FOURTH QUARTER OF 2019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112840534.59965007</c:v>
                </c:pt>
                <c:pt idx="1">
                  <c:v>5355493.7558024693</c:v>
                </c:pt>
                <c:pt idx="2">
                  <c:v>12303033.374625837</c:v>
                </c:pt>
                <c:pt idx="3">
                  <c:v>0</c:v>
                </c:pt>
                <c:pt idx="4">
                  <c:v>5362644.4251899971</c:v>
                </c:pt>
                <c:pt idx="5">
                  <c:v>2629865.8377736909</c:v>
                </c:pt>
                <c:pt idx="6">
                  <c:v>39341112.522872411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76200</xdr:rowOff>
    </xdr:from>
    <xdr:to>
      <xdr:col>8</xdr:col>
      <xdr:colOff>9525</xdr:colOff>
      <xdr:row>46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0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F4" sqref="F4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6" t="s">
        <v>815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132"/>
      <c r="AD1" s="132"/>
    </row>
    <row r="2" spans="1:30" s="61" customFormat="1" ht="15.75">
      <c r="A2" s="210"/>
      <c r="B2" s="210"/>
      <c r="C2" s="210"/>
      <c r="D2" s="210"/>
      <c r="E2" s="210"/>
      <c r="F2" s="210"/>
      <c r="G2" s="210"/>
      <c r="H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Y2" s="222" t="s">
        <v>125</v>
      </c>
      <c r="Z2" s="222"/>
      <c r="AA2" s="210"/>
      <c r="AB2" s="210"/>
      <c r="AC2" s="132"/>
      <c r="AD2" s="132"/>
    </row>
    <row r="3" spans="1:30" s="53" customFormat="1" ht="77.25" customHeight="1">
      <c r="A3" s="223" t="s">
        <v>411</v>
      </c>
      <c r="B3" s="223" t="s">
        <v>458</v>
      </c>
      <c r="C3" s="229" t="s">
        <v>477</v>
      </c>
      <c r="D3" s="230"/>
      <c r="E3" s="214" t="s">
        <v>480</v>
      </c>
      <c r="F3" s="215"/>
      <c r="G3" s="214" t="s">
        <v>478</v>
      </c>
      <c r="H3" s="215"/>
      <c r="I3" s="214" t="s">
        <v>479</v>
      </c>
      <c r="J3" s="215"/>
      <c r="K3" s="214" t="s">
        <v>481</v>
      </c>
      <c r="L3" s="215"/>
      <c r="M3" s="214" t="s">
        <v>814</v>
      </c>
      <c r="N3" s="215"/>
      <c r="O3" s="214" t="s">
        <v>482</v>
      </c>
      <c r="P3" s="215"/>
      <c r="Q3" s="214" t="s">
        <v>483</v>
      </c>
      <c r="R3" s="215"/>
      <c r="S3" s="214" t="s">
        <v>486</v>
      </c>
      <c r="T3" s="215"/>
      <c r="U3" s="214" t="s">
        <v>484</v>
      </c>
      <c r="V3" s="215"/>
      <c r="W3" s="214" t="s">
        <v>485</v>
      </c>
      <c r="X3" s="215"/>
      <c r="Y3" s="217" t="s">
        <v>487</v>
      </c>
      <c r="Z3" s="218"/>
    </row>
    <row r="4" spans="1:30" s="53" customFormat="1" ht="60" customHeight="1">
      <c r="A4" s="22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40" t="s">
        <v>475</v>
      </c>
      <c r="Z4" s="141" t="s">
        <v>476</v>
      </c>
    </row>
    <row r="5" spans="1:30" ht="15.75">
      <c r="A5" s="64" t="s">
        <v>400</v>
      </c>
      <c r="B5" s="134" t="s">
        <v>459</v>
      </c>
      <c r="C5" s="65">
        <v>46398573.280000001</v>
      </c>
      <c r="D5" s="65">
        <v>9977950</v>
      </c>
      <c r="E5" s="65">
        <v>45454058.148000002</v>
      </c>
      <c r="F5" s="65">
        <v>0</v>
      </c>
      <c r="G5" s="65">
        <v>40853574.659999996</v>
      </c>
      <c r="H5" s="65">
        <v>0</v>
      </c>
      <c r="I5" s="65">
        <v>50534784.239999995</v>
      </c>
      <c r="J5" s="65">
        <v>0</v>
      </c>
      <c r="K5" s="65">
        <v>33417474.639999997</v>
      </c>
      <c r="L5" s="65">
        <v>0</v>
      </c>
      <c r="M5" s="65">
        <v>11079333.120000001</v>
      </c>
      <c r="N5" s="65">
        <v>921403.87</v>
      </c>
      <c r="O5" s="65">
        <v>10682479.91</v>
      </c>
      <c r="P5" s="65">
        <v>0</v>
      </c>
      <c r="Q5" s="65">
        <v>3466866.6700000004</v>
      </c>
      <c r="R5" s="65">
        <v>0</v>
      </c>
      <c r="S5" s="66">
        <v>1029254</v>
      </c>
      <c r="T5" s="66">
        <v>0</v>
      </c>
      <c r="U5" s="65">
        <v>126804.92</v>
      </c>
      <c r="V5" s="65">
        <v>0</v>
      </c>
      <c r="W5" s="65">
        <v>1891736.47</v>
      </c>
      <c r="X5" s="65">
        <v>0</v>
      </c>
      <c r="Y5" s="67">
        <v>244934940.05799997</v>
      </c>
      <c r="Z5" s="67">
        <v>10899353.869999999</v>
      </c>
      <c r="AC5" s="47"/>
      <c r="AD5" s="54"/>
    </row>
    <row r="6" spans="1:30" ht="15.75">
      <c r="A6" s="64"/>
      <c r="B6" s="135" t="s">
        <v>460</v>
      </c>
      <c r="C6" s="65">
        <v>35225372</v>
      </c>
      <c r="D6" s="65">
        <v>9977950</v>
      </c>
      <c r="E6" s="65">
        <v>45444740.928000003</v>
      </c>
      <c r="F6" s="65">
        <v>0</v>
      </c>
      <c r="G6" s="65">
        <v>26694185.769999996</v>
      </c>
      <c r="H6" s="65">
        <v>0</v>
      </c>
      <c r="I6" s="65">
        <v>50533670.869999997</v>
      </c>
      <c r="J6" s="65">
        <v>0</v>
      </c>
      <c r="K6" s="65">
        <v>33417474.639999997</v>
      </c>
      <c r="L6" s="65">
        <v>0</v>
      </c>
      <c r="M6" s="65">
        <v>11079333.120000001</v>
      </c>
      <c r="N6" s="65">
        <v>921403.87</v>
      </c>
      <c r="O6" s="65">
        <v>10682479.91</v>
      </c>
      <c r="P6" s="65">
        <v>0</v>
      </c>
      <c r="Q6" s="65">
        <v>3466245.95</v>
      </c>
      <c r="R6" s="65">
        <v>0</v>
      </c>
      <c r="S6" s="66">
        <v>1029254</v>
      </c>
      <c r="T6" s="66">
        <v>0</v>
      </c>
      <c r="U6" s="65">
        <v>126804.92</v>
      </c>
      <c r="V6" s="65">
        <v>0</v>
      </c>
      <c r="W6" s="65">
        <v>1876344.47</v>
      </c>
      <c r="X6" s="65">
        <v>0</v>
      </c>
      <c r="Y6" s="67">
        <v>219575906.57799995</v>
      </c>
      <c r="Z6" s="67">
        <v>10899353.869999999</v>
      </c>
      <c r="AD6" s="54"/>
    </row>
    <row r="7" spans="1:30" ht="15.75">
      <c r="A7" s="64"/>
      <c r="B7" s="135" t="s">
        <v>461</v>
      </c>
      <c r="C7" s="65">
        <v>19454647</v>
      </c>
      <c r="D7" s="65">
        <v>0</v>
      </c>
      <c r="E7" s="65">
        <v>30007730.864</v>
      </c>
      <c r="F7" s="65">
        <v>0</v>
      </c>
      <c r="G7" s="65">
        <v>22349628.189999998</v>
      </c>
      <c r="H7" s="65">
        <v>0</v>
      </c>
      <c r="I7" s="65">
        <v>14457064.15</v>
      </c>
      <c r="J7" s="65">
        <v>0</v>
      </c>
      <c r="K7" s="65">
        <v>33417474.639999997</v>
      </c>
      <c r="L7" s="65">
        <v>0</v>
      </c>
      <c r="M7" s="65">
        <v>695747.98</v>
      </c>
      <c r="N7" s="65">
        <v>0</v>
      </c>
      <c r="O7" s="65">
        <v>345209.57</v>
      </c>
      <c r="P7" s="65">
        <v>0</v>
      </c>
      <c r="Q7" s="65">
        <v>2968501.33</v>
      </c>
      <c r="R7" s="65">
        <v>0</v>
      </c>
      <c r="S7" s="66">
        <v>677566</v>
      </c>
      <c r="T7" s="66">
        <v>0</v>
      </c>
      <c r="U7" s="65">
        <v>126804.92</v>
      </c>
      <c r="V7" s="65">
        <v>0</v>
      </c>
      <c r="W7" s="65">
        <v>616102.80000000005</v>
      </c>
      <c r="X7" s="65">
        <v>0</v>
      </c>
      <c r="Y7" s="67">
        <v>125116477.44399999</v>
      </c>
      <c r="Z7" s="67">
        <v>0</v>
      </c>
      <c r="AD7" s="54"/>
    </row>
    <row r="8" spans="1:30" ht="15.75">
      <c r="A8" s="64"/>
      <c r="B8" s="135" t="s">
        <v>462</v>
      </c>
      <c r="C8" s="65">
        <v>15770725</v>
      </c>
      <c r="D8" s="65">
        <v>9977950</v>
      </c>
      <c r="E8" s="65">
        <v>15437010.064000003</v>
      </c>
      <c r="F8" s="65">
        <v>0</v>
      </c>
      <c r="G8" s="65">
        <v>4344557.58</v>
      </c>
      <c r="H8" s="65">
        <v>0</v>
      </c>
      <c r="I8" s="65">
        <v>36076606.719999999</v>
      </c>
      <c r="J8" s="65">
        <v>0</v>
      </c>
      <c r="K8" s="65">
        <v>0</v>
      </c>
      <c r="L8" s="65">
        <v>0</v>
      </c>
      <c r="M8" s="65">
        <v>10383585.140000001</v>
      </c>
      <c r="N8" s="65">
        <v>921403.87</v>
      </c>
      <c r="O8" s="65">
        <v>10337270.34</v>
      </c>
      <c r="P8" s="65">
        <v>0</v>
      </c>
      <c r="Q8" s="65">
        <v>497744.62</v>
      </c>
      <c r="R8" s="65">
        <v>0</v>
      </c>
      <c r="S8" s="66">
        <v>351688</v>
      </c>
      <c r="T8" s="66">
        <v>0</v>
      </c>
      <c r="U8" s="65">
        <v>0</v>
      </c>
      <c r="V8" s="65">
        <v>0</v>
      </c>
      <c r="W8" s="65">
        <v>1260241.67</v>
      </c>
      <c r="X8" s="65">
        <v>0</v>
      </c>
      <c r="Y8" s="67">
        <v>94459429.134000003</v>
      </c>
      <c r="Z8" s="67">
        <v>10899353.869999999</v>
      </c>
      <c r="AD8" s="54"/>
    </row>
    <row r="9" spans="1:30" ht="15.75">
      <c r="A9" s="64"/>
      <c r="B9" s="135" t="s">
        <v>463</v>
      </c>
      <c r="C9" s="65">
        <v>11173201.279999999</v>
      </c>
      <c r="D9" s="65">
        <v>0</v>
      </c>
      <c r="E9" s="65">
        <v>9317.2199999999993</v>
      </c>
      <c r="F9" s="65">
        <v>0</v>
      </c>
      <c r="G9" s="65">
        <v>14159388.890000001</v>
      </c>
      <c r="H9" s="65">
        <v>0</v>
      </c>
      <c r="I9" s="65">
        <v>1113.3699999999999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620.72</v>
      </c>
      <c r="R9" s="65">
        <v>0</v>
      </c>
      <c r="S9" s="66">
        <v>0</v>
      </c>
      <c r="T9" s="66">
        <v>0</v>
      </c>
      <c r="U9" s="65">
        <v>0</v>
      </c>
      <c r="V9" s="65">
        <v>0</v>
      </c>
      <c r="W9" s="65">
        <v>15392</v>
      </c>
      <c r="X9" s="65">
        <v>0</v>
      </c>
      <c r="Y9" s="67">
        <v>25359033.48</v>
      </c>
      <c r="Z9" s="67">
        <v>0</v>
      </c>
      <c r="AD9" s="54"/>
    </row>
    <row r="10" spans="1:30" ht="15.75">
      <c r="A10" s="64" t="s">
        <v>401</v>
      </c>
      <c r="B10" s="134" t="s">
        <v>464</v>
      </c>
      <c r="C10" s="65">
        <v>662788</v>
      </c>
      <c r="D10" s="65">
        <v>0</v>
      </c>
      <c r="E10" s="65">
        <v>301583.50400000002</v>
      </c>
      <c r="F10" s="65">
        <v>0</v>
      </c>
      <c r="G10" s="65">
        <v>4637640.04</v>
      </c>
      <c r="H10" s="65">
        <v>0</v>
      </c>
      <c r="I10" s="65">
        <v>1654710.39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210229.64</v>
      </c>
      <c r="P10" s="65">
        <v>0</v>
      </c>
      <c r="Q10" s="65">
        <v>420557.31</v>
      </c>
      <c r="R10" s="65">
        <v>0</v>
      </c>
      <c r="S10" s="66">
        <v>0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7">
        <v>7887508.8839999987</v>
      </c>
      <c r="Z10" s="67">
        <v>0</v>
      </c>
      <c r="AC10" s="47"/>
      <c r="AD10" s="54"/>
    </row>
    <row r="11" spans="1:30" ht="15.75">
      <c r="A11" s="64" t="s">
        <v>402</v>
      </c>
      <c r="B11" s="134" t="s">
        <v>465</v>
      </c>
      <c r="C11" s="65">
        <v>8516015.1899999995</v>
      </c>
      <c r="D11" s="65">
        <v>0</v>
      </c>
      <c r="E11" s="65">
        <v>36945338.966500007</v>
      </c>
      <c r="F11" s="65">
        <v>0</v>
      </c>
      <c r="G11" s="65">
        <v>39535562.57</v>
      </c>
      <c r="H11" s="65">
        <v>0</v>
      </c>
      <c r="I11" s="65">
        <v>2771745.05</v>
      </c>
      <c r="J11" s="65">
        <v>0</v>
      </c>
      <c r="K11" s="65">
        <v>2938217.26</v>
      </c>
      <c r="L11" s="65">
        <v>0</v>
      </c>
      <c r="M11" s="65">
        <v>77543.55</v>
      </c>
      <c r="N11" s="65">
        <v>0</v>
      </c>
      <c r="O11" s="65">
        <v>0</v>
      </c>
      <c r="P11" s="65">
        <v>0</v>
      </c>
      <c r="Q11" s="65">
        <v>545739.9</v>
      </c>
      <c r="R11" s="65">
        <v>0</v>
      </c>
      <c r="S11" s="66">
        <v>0</v>
      </c>
      <c r="T11" s="66">
        <v>0</v>
      </c>
      <c r="U11" s="65">
        <v>0</v>
      </c>
      <c r="V11" s="65">
        <v>0</v>
      </c>
      <c r="W11" s="65">
        <v>9744.2199999999993</v>
      </c>
      <c r="X11" s="65">
        <v>0</v>
      </c>
      <c r="Y11" s="67">
        <v>91339906.706500009</v>
      </c>
      <c r="Z11" s="67">
        <v>0</v>
      </c>
      <c r="AC11" s="47"/>
      <c r="AD11" s="54"/>
    </row>
    <row r="12" spans="1:30" ht="15.75">
      <c r="A12" s="64" t="s">
        <v>403</v>
      </c>
      <c r="B12" s="136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7">
        <v>0</v>
      </c>
      <c r="Z12" s="67">
        <v>0</v>
      </c>
      <c r="AC12" s="47"/>
      <c r="AD12" s="54"/>
    </row>
    <row r="13" spans="1:30" ht="15.75">
      <c r="A13" s="64" t="s">
        <v>404</v>
      </c>
      <c r="B13" s="137" t="s">
        <v>467</v>
      </c>
      <c r="C13" s="65">
        <v>16919962</v>
      </c>
      <c r="D13" s="65">
        <v>10495258</v>
      </c>
      <c r="E13" s="65">
        <v>5525315.1815000009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1857541.5999999999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188328.52</v>
      </c>
      <c r="R13" s="65">
        <v>0</v>
      </c>
      <c r="S13" s="66">
        <v>0</v>
      </c>
      <c r="T13" s="66">
        <v>0</v>
      </c>
      <c r="U13" s="65">
        <v>2205685.73</v>
      </c>
      <c r="V13" s="65">
        <v>0</v>
      </c>
      <c r="W13" s="65">
        <v>560599.93000000005</v>
      </c>
      <c r="X13" s="65">
        <v>0</v>
      </c>
      <c r="Y13" s="67">
        <v>27257432.961500004</v>
      </c>
      <c r="Z13" s="67">
        <v>10495258</v>
      </c>
      <c r="AC13" s="47"/>
      <c r="AD13" s="54"/>
    </row>
    <row r="14" spans="1:30" s="53" customFormat="1" ht="15.75">
      <c r="A14" s="68" t="s">
        <v>405</v>
      </c>
      <c r="B14" s="137" t="s">
        <v>468</v>
      </c>
      <c r="C14" s="65">
        <v>1996679.6929000001</v>
      </c>
      <c r="D14" s="65">
        <v>0</v>
      </c>
      <c r="E14" s="65">
        <v>7945574.6000000006</v>
      </c>
      <c r="F14" s="65">
        <v>0</v>
      </c>
      <c r="G14" s="65">
        <v>1049018.08</v>
      </c>
      <c r="H14" s="65">
        <v>0</v>
      </c>
      <c r="I14" s="65">
        <v>3832560.81</v>
      </c>
      <c r="J14" s="65">
        <v>0</v>
      </c>
      <c r="K14" s="65">
        <v>0</v>
      </c>
      <c r="L14" s="65">
        <v>0</v>
      </c>
      <c r="M14" s="65">
        <v>1574051.2</v>
      </c>
      <c r="N14" s="65">
        <v>0</v>
      </c>
      <c r="O14" s="65">
        <v>633932.70000000007</v>
      </c>
      <c r="P14" s="65">
        <v>0</v>
      </c>
      <c r="Q14" s="65">
        <v>87588.24</v>
      </c>
      <c r="R14" s="65">
        <v>0</v>
      </c>
      <c r="S14" s="65">
        <v>1154055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7">
        <v>18273460.322899997</v>
      </c>
      <c r="Z14" s="67">
        <v>0</v>
      </c>
      <c r="AD14" s="55"/>
    </row>
    <row r="15" spans="1:30" ht="31.5">
      <c r="A15" s="68" t="s">
        <v>457</v>
      </c>
      <c r="B15" s="69" t="s">
        <v>469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7">
        <v>0</v>
      </c>
      <c r="Z15" s="67">
        <v>0</v>
      </c>
      <c r="AD15" s="54"/>
    </row>
    <row r="16" spans="1:30" ht="15.75">
      <c r="A16" s="68" t="s">
        <v>406</v>
      </c>
      <c r="B16" s="137" t="s">
        <v>470</v>
      </c>
      <c r="C16" s="65">
        <v>76713332.246499985</v>
      </c>
      <c r="D16" s="65">
        <v>0</v>
      </c>
      <c r="E16" s="65">
        <v>13881476.130000001</v>
      </c>
      <c r="F16" s="65">
        <v>0</v>
      </c>
      <c r="G16" s="65">
        <v>4387230.3</v>
      </c>
      <c r="H16" s="65">
        <v>0</v>
      </c>
      <c r="I16" s="66">
        <v>11990675.739999998</v>
      </c>
      <c r="J16" s="66">
        <v>0</v>
      </c>
      <c r="K16" s="65">
        <v>224206.33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1868057</v>
      </c>
      <c r="T16" s="65">
        <v>0</v>
      </c>
      <c r="U16" s="65">
        <v>167006.98000000001</v>
      </c>
      <c r="V16" s="65">
        <v>0</v>
      </c>
      <c r="W16" s="65">
        <v>0</v>
      </c>
      <c r="X16" s="65">
        <v>0</v>
      </c>
      <c r="Y16" s="67">
        <v>109231984.72649997</v>
      </c>
      <c r="Z16" s="67">
        <v>0</v>
      </c>
      <c r="AC16" s="48"/>
    </row>
    <row r="17" spans="1:29" ht="15.75">
      <c r="A17" s="225" t="s">
        <v>471</v>
      </c>
      <c r="B17" s="226"/>
      <c r="C17" s="86">
        <v>151207350.40939999</v>
      </c>
      <c r="D17" s="86">
        <v>20473208</v>
      </c>
      <c r="E17" s="86">
        <v>110053346.53</v>
      </c>
      <c r="F17" s="86">
        <v>0</v>
      </c>
      <c r="G17" s="86">
        <v>90463025.649999991</v>
      </c>
      <c r="H17" s="86">
        <v>0</v>
      </c>
      <c r="I17" s="86">
        <v>70784476.229999989</v>
      </c>
      <c r="J17" s="86">
        <v>0</v>
      </c>
      <c r="K17" s="86">
        <v>38437439.829999998</v>
      </c>
      <c r="L17" s="86">
        <v>0</v>
      </c>
      <c r="M17" s="86">
        <v>12730927.870000001</v>
      </c>
      <c r="N17" s="86">
        <v>921403.87</v>
      </c>
      <c r="O17" s="86">
        <v>11526642.25</v>
      </c>
      <c r="P17" s="86">
        <v>0</v>
      </c>
      <c r="Q17" s="86">
        <v>4709080.6400000006</v>
      </c>
      <c r="R17" s="86">
        <v>0</v>
      </c>
      <c r="S17" s="86">
        <v>4051366</v>
      </c>
      <c r="T17" s="86">
        <v>0</v>
      </c>
      <c r="U17" s="86">
        <v>2499497.63</v>
      </c>
      <c r="V17" s="86">
        <v>0</v>
      </c>
      <c r="W17" s="86">
        <v>2462080.62</v>
      </c>
      <c r="X17" s="86">
        <v>0</v>
      </c>
      <c r="Y17" s="67">
        <v>498925233.65939993</v>
      </c>
      <c r="Z17" s="67">
        <v>21394611.870000001</v>
      </c>
      <c r="AC17" s="59"/>
    </row>
    <row r="18" spans="1:29" ht="33.75" customHeight="1">
      <c r="A18" s="227" t="s">
        <v>472</v>
      </c>
      <c r="B18" s="228"/>
      <c r="C18" s="220">
        <v>0.30306615141583387</v>
      </c>
      <c r="D18" s="221"/>
      <c r="E18" s="220">
        <v>0.22058083878180804</v>
      </c>
      <c r="F18" s="221"/>
      <c r="G18" s="220">
        <v>0.18131579552810545</v>
      </c>
      <c r="H18" s="221"/>
      <c r="I18" s="220">
        <v>0.14187391507706795</v>
      </c>
      <c r="J18" s="221"/>
      <c r="K18" s="220">
        <v>7.7040480691020707E-2</v>
      </c>
      <c r="L18" s="221"/>
      <c r="M18" s="220">
        <v>2.5516704730735251E-2</v>
      </c>
      <c r="N18" s="221"/>
      <c r="O18" s="220">
        <v>2.3102945035385531E-2</v>
      </c>
      <c r="P18" s="221"/>
      <c r="Q18" s="220">
        <v>9.4384495357369268E-3</v>
      </c>
      <c r="R18" s="221"/>
      <c r="S18" s="220">
        <v>8.1201866064880904E-3</v>
      </c>
      <c r="T18" s="221"/>
      <c r="U18" s="220">
        <v>5.0097639112523336E-3</v>
      </c>
      <c r="V18" s="221"/>
      <c r="W18" s="220">
        <v>4.9347686865659369E-3</v>
      </c>
      <c r="X18" s="221"/>
      <c r="Y18" s="220">
        <v>1</v>
      </c>
      <c r="Z18" s="221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1"/>
      <c r="R22" s="201"/>
    </row>
    <row r="23" spans="1:29">
      <c r="Q23" s="219"/>
      <c r="R23" s="219"/>
    </row>
    <row r="24" spans="1:29">
      <c r="Q24" s="201"/>
      <c r="R24" s="201"/>
    </row>
    <row r="66" spans="1:5">
      <c r="A66" s="204"/>
      <c r="B66" s="205"/>
      <c r="C66" s="205"/>
      <c r="D66" s="205"/>
      <c r="E66" s="205"/>
    </row>
    <row r="67" spans="1:5">
      <c r="A67" s="204"/>
      <c r="B67" s="205"/>
      <c r="C67" s="205"/>
      <c r="D67" s="205"/>
      <c r="E67" s="205"/>
    </row>
    <row r="68" spans="1:5">
      <c r="A68" s="205"/>
      <c r="B68" s="205"/>
      <c r="C68" s="205"/>
      <c r="D68" s="205"/>
      <c r="E68" s="205"/>
    </row>
    <row r="69" spans="1:5">
      <c r="A69" s="205"/>
      <c r="B69" s="205"/>
      <c r="C69" s="205"/>
      <c r="D69" s="205"/>
      <c r="E69" s="205"/>
    </row>
    <row r="70" spans="1:5">
      <c r="A70" s="213">
        <f>C70/$C$77</f>
        <v>0.4909251397479108</v>
      </c>
      <c r="B70" s="205" t="str">
        <f>B5</f>
        <v>Life insurance and annuities</v>
      </c>
      <c r="C70" s="205">
        <f>Y5</f>
        <v>244934940.05799997</v>
      </c>
      <c r="D70" s="205"/>
      <c r="E70" s="205"/>
    </row>
    <row r="71" spans="1:5" ht="12" customHeight="1">
      <c r="A71" s="213">
        <f t="shared" ref="A71:A76" si="0">C71/$C$77</f>
        <v>1.5808999729575803E-2</v>
      </c>
      <c r="B71" s="205" t="str">
        <f>B10</f>
        <v>Marriage and birth insurance</v>
      </c>
      <c r="C71" s="205">
        <f>Y10</f>
        <v>7887508.8839999987</v>
      </c>
      <c r="D71" s="205"/>
      <c r="E71" s="205"/>
    </row>
    <row r="72" spans="1:5">
      <c r="A72" s="213">
        <f t="shared" si="0"/>
        <v>0.18307333553077976</v>
      </c>
      <c r="B72" s="205" t="str">
        <f>B11</f>
        <v>Unit linked life insurance</v>
      </c>
      <c r="C72" s="205">
        <f>Y11</f>
        <v>91339906.706500009</v>
      </c>
      <c r="D72" s="205"/>
      <c r="E72" s="205"/>
    </row>
    <row r="73" spans="1:5">
      <c r="A73" s="213">
        <f t="shared" si="0"/>
        <v>0</v>
      </c>
      <c r="B73" s="205" t="str">
        <f>B12</f>
        <v>Capital redemption</v>
      </c>
      <c r="C73" s="205">
        <f>Y12</f>
        <v>0</v>
      </c>
      <c r="D73" s="205"/>
      <c r="E73" s="205"/>
    </row>
    <row r="74" spans="1:5">
      <c r="A74" s="213">
        <f t="shared" si="0"/>
        <v>5.4632299836948651E-2</v>
      </c>
      <c r="B74" s="205" t="str">
        <f>B13</f>
        <v>Supplementary insurance</v>
      </c>
      <c r="C74" s="205">
        <f>Y13</f>
        <v>27257432.961500004</v>
      </c>
      <c r="D74" s="205"/>
      <c r="E74" s="205"/>
    </row>
    <row r="75" spans="1:5">
      <c r="A75" s="213">
        <f t="shared" si="0"/>
        <v>3.6625648674596195E-2</v>
      </c>
      <c r="B75" s="205" t="str">
        <f>B14</f>
        <v>Accident insurance</v>
      </c>
      <c r="C75" s="205">
        <f>Y14</f>
        <v>18273460.322899997</v>
      </c>
      <c r="D75" s="205"/>
      <c r="E75" s="205"/>
    </row>
    <row r="76" spans="1:5">
      <c r="A76" s="213">
        <f t="shared" si="0"/>
        <v>0.21893457648018882</v>
      </c>
      <c r="B76" s="205" t="str">
        <f>B16</f>
        <v>Sickness insurance</v>
      </c>
      <c r="C76" s="205">
        <f>Y16</f>
        <v>109231984.72649997</v>
      </c>
      <c r="D76" s="205"/>
      <c r="E76" s="205"/>
    </row>
    <row r="77" spans="1:5">
      <c r="A77" s="205"/>
      <c r="B77" s="205"/>
      <c r="C77" s="205">
        <f>SUM(C70:C76)</f>
        <v>498925233.65939993</v>
      </c>
      <c r="D77" s="205"/>
      <c r="E77" s="205"/>
    </row>
    <row r="78" spans="1:5">
      <c r="A78" s="205"/>
      <c r="B78" s="205"/>
      <c r="C78" s="205"/>
      <c r="D78" s="205"/>
      <c r="E78" s="205"/>
    </row>
    <row r="79" spans="1:5">
      <c r="A79" s="204"/>
      <c r="B79" s="205"/>
      <c r="C79" s="205"/>
      <c r="D79" s="205"/>
      <c r="E79" s="205"/>
    </row>
    <row r="80" spans="1:5">
      <c r="A80" s="204"/>
      <c r="B80" s="205"/>
      <c r="C80" s="205"/>
      <c r="D80" s="205"/>
      <c r="E80" s="205"/>
    </row>
    <row r="81" spans="1:6">
      <c r="A81" s="204"/>
      <c r="B81" s="205"/>
      <c r="C81" s="205"/>
      <c r="D81" s="205"/>
      <c r="E81" s="205"/>
    </row>
    <row r="86" spans="1:6">
      <c r="A86" s="204"/>
      <c r="B86" s="205"/>
      <c r="C86" s="205"/>
      <c r="D86" s="205"/>
      <c r="E86" s="205"/>
      <c r="F86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6">
        <f>E91/$Y$14</f>
        <v>13.403861979608294</v>
      </c>
      <c r="B91" s="204" t="str">
        <f>B5</f>
        <v>Life insurance and annuities</v>
      </c>
      <c r="C91" s="204"/>
      <c r="D91" s="204"/>
      <c r="E91" s="207">
        <f>Y5</f>
        <v>244934940.05799997</v>
      </c>
      <c r="F91" s="205"/>
    </row>
    <row r="92" spans="1:6">
      <c r="A92" s="206">
        <f>E92/$Y$14</f>
        <v>0.43163739897229553</v>
      </c>
      <c r="B92" s="204" t="str">
        <f>B10</f>
        <v>Marriage and birth insurance</v>
      </c>
      <c r="C92" s="204"/>
      <c r="D92" s="204"/>
      <c r="E92" s="207">
        <f>Y10</f>
        <v>7887508.8839999987</v>
      </c>
      <c r="F92" s="205"/>
    </row>
    <row r="93" spans="1:6">
      <c r="A93" s="204"/>
      <c r="B93" s="205"/>
      <c r="C93" s="205"/>
      <c r="D93" s="205"/>
      <c r="E93" s="205"/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</sheetData>
  <mergeCells count="31">
    <mergeCell ref="S18:T18"/>
    <mergeCell ref="Q18:R18"/>
    <mergeCell ref="K18:L18"/>
    <mergeCell ref="W18:X18"/>
    <mergeCell ref="U18:V18"/>
    <mergeCell ref="M18:N18"/>
    <mergeCell ref="O18:P18"/>
    <mergeCell ref="A1:AB1"/>
    <mergeCell ref="Y3:Z3"/>
    <mergeCell ref="Q23:R23"/>
    <mergeCell ref="Y18:Z18"/>
    <mergeCell ref="Y2:Z2"/>
    <mergeCell ref="E18:F18"/>
    <mergeCell ref="A3:A4"/>
    <mergeCell ref="B3:B4"/>
    <mergeCell ref="A17:B17"/>
    <mergeCell ref="A18:B18"/>
    <mergeCell ref="I18:J18"/>
    <mergeCell ref="C18:D18"/>
    <mergeCell ref="C3:D3"/>
    <mergeCell ref="G3:H3"/>
    <mergeCell ref="I3:J3"/>
    <mergeCell ref="G18:H18"/>
    <mergeCell ref="E3:F3"/>
    <mergeCell ref="W3:X3"/>
    <mergeCell ref="S3:T3"/>
    <mergeCell ref="K3:L3"/>
    <mergeCell ref="M3:N3"/>
    <mergeCell ref="O3:P3"/>
    <mergeCell ref="Q3:R3"/>
    <mergeCell ref="U3:V3"/>
  </mergeCells>
  <conditionalFormatting sqref="C18:D18">
    <cfRule type="cellIs" dxfId="5" priority="4" operator="greaterThan">
      <formula>A18</formula>
    </cfRule>
  </conditionalFormatting>
  <conditionalFormatting sqref="M18:X18">
    <cfRule type="cellIs" dxfId="4" priority="2" operator="greaterThan">
      <formula>#REF!</formula>
    </cfRule>
  </conditionalFormatting>
  <conditionalFormatting sqref="I18:J18">
    <cfRule type="cellIs" dxfId="3" priority="48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N766"/>
  <sheetViews>
    <sheetView view="pageBreakPreview" zoomScaleNormal="6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A2" sqref="A2:B4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3" width="15.7109375" style="103" customWidth="1"/>
    <col min="14" max="14" width="17.140625" style="103" bestFit="1" customWidth="1"/>
    <col min="15" max="16384" width="9.140625" style="103"/>
  </cols>
  <sheetData>
    <row r="1" spans="1:14" s="102" customFormat="1" ht="20.25" customHeight="1">
      <c r="A1" s="290" t="s">
        <v>823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173" t="s">
        <v>720</v>
      </c>
    </row>
    <row r="2" spans="1:14" ht="21" customHeight="1">
      <c r="A2" s="294"/>
      <c r="B2" s="295"/>
      <c r="C2" s="291" t="s">
        <v>478</v>
      </c>
      <c r="D2" s="291" t="s">
        <v>477</v>
      </c>
      <c r="E2" s="291" t="s">
        <v>479</v>
      </c>
      <c r="F2" s="291" t="s">
        <v>481</v>
      </c>
      <c r="G2" s="291" t="s">
        <v>480</v>
      </c>
      <c r="H2" s="291" t="s">
        <v>482</v>
      </c>
      <c r="I2" s="291" t="s">
        <v>486</v>
      </c>
      <c r="J2" s="291" t="s">
        <v>483</v>
      </c>
      <c r="K2" s="291" t="s">
        <v>814</v>
      </c>
      <c r="L2" s="291" t="s">
        <v>484</v>
      </c>
      <c r="M2" s="291" t="s">
        <v>485</v>
      </c>
      <c r="N2" s="283" t="s">
        <v>471</v>
      </c>
    </row>
    <row r="3" spans="1:14" ht="20.25" customHeight="1">
      <c r="A3" s="296"/>
      <c r="B3" s="297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84"/>
    </row>
    <row r="4" spans="1:14" ht="39.75" customHeight="1">
      <c r="A4" s="298"/>
      <c r="B4" s="299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85"/>
    </row>
    <row r="5" spans="1:14" ht="15.75">
      <c r="A5" s="288" t="s">
        <v>719</v>
      </c>
      <c r="B5" s="289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04"/>
    </row>
    <row r="6" spans="1:14" ht="15.75">
      <c r="A6" s="151" t="s">
        <v>399</v>
      </c>
      <c r="B6" s="152" t="s">
        <v>605</v>
      </c>
      <c r="C6" s="120">
        <v>6749.1810000000005</v>
      </c>
      <c r="D6" s="120">
        <v>1571</v>
      </c>
      <c r="E6" s="120">
        <v>109</v>
      </c>
      <c r="F6" s="120">
        <v>12</v>
      </c>
      <c r="G6" s="120">
        <v>13233.408960000001</v>
      </c>
      <c r="H6" s="120">
        <v>80.237589999999969</v>
      </c>
      <c r="I6" s="120">
        <v>0</v>
      </c>
      <c r="J6" s="120">
        <v>2</v>
      </c>
      <c r="K6" s="120">
        <v>454</v>
      </c>
      <c r="L6" s="120">
        <v>208</v>
      </c>
      <c r="M6" s="120">
        <v>169</v>
      </c>
      <c r="N6" s="118">
        <v>22587.827550000002</v>
      </c>
    </row>
    <row r="7" spans="1:14" ht="15.75">
      <c r="A7" s="151" t="s">
        <v>421</v>
      </c>
      <c r="B7" s="153" t="s">
        <v>606</v>
      </c>
      <c r="C7" s="120">
        <v>64.545000000000002</v>
      </c>
      <c r="D7" s="120">
        <v>1125</v>
      </c>
      <c r="E7" s="120">
        <v>87</v>
      </c>
      <c r="F7" s="120">
        <v>12</v>
      </c>
      <c r="G7" s="120">
        <v>1907.3214800000001</v>
      </c>
      <c r="H7" s="120">
        <v>61.766579999999955</v>
      </c>
      <c r="I7" s="120">
        <v>0</v>
      </c>
      <c r="J7" s="120">
        <v>2</v>
      </c>
      <c r="K7" s="120">
        <v>454</v>
      </c>
      <c r="L7" s="120">
        <v>208</v>
      </c>
      <c r="M7" s="120">
        <v>2</v>
      </c>
      <c r="N7" s="118">
        <v>3923.6330600000001</v>
      </c>
    </row>
    <row r="8" spans="1:14" ht="15.75">
      <c r="A8" s="151" t="s">
        <v>421</v>
      </c>
      <c r="B8" s="153" t="s">
        <v>607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18">
        <v>2023.02583</v>
      </c>
    </row>
    <row r="9" spans="1:14" ht="15.75">
      <c r="A9" s="151" t="s">
        <v>421</v>
      </c>
      <c r="B9" s="153" t="s">
        <v>608</v>
      </c>
      <c r="C9" s="120">
        <v>6684.6360000000004</v>
      </c>
      <c r="D9" s="120">
        <v>446</v>
      </c>
      <c r="E9" s="120">
        <v>22</v>
      </c>
      <c r="F9" s="120">
        <v>0</v>
      </c>
      <c r="G9" s="120">
        <v>9303.0616499999996</v>
      </c>
      <c r="H9" s="120">
        <v>18.47101000000001</v>
      </c>
      <c r="I9" s="120">
        <v>0</v>
      </c>
      <c r="J9" s="120">
        <v>0</v>
      </c>
      <c r="K9" s="120">
        <v>0</v>
      </c>
      <c r="L9" s="120">
        <v>0</v>
      </c>
      <c r="M9" s="120">
        <v>167</v>
      </c>
      <c r="N9" s="118">
        <v>16641.168660000003</v>
      </c>
    </row>
    <row r="10" spans="1:14" ht="15.75">
      <c r="A10" s="154" t="s">
        <v>609</v>
      </c>
      <c r="B10" s="155" t="s">
        <v>610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8"/>
    </row>
    <row r="11" spans="1:14" ht="15.75">
      <c r="A11" s="151" t="s">
        <v>422</v>
      </c>
      <c r="B11" s="153" t="s">
        <v>611</v>
      </c>
      <c r="C11" s="120">
        <v>16672.656999999999</v>
      </c>
      <c r="D11" s="120">
        <v>4593</v>
      </c>
      <c r="E11" s="120">
        <v>0</v>
      </c>
      <c r="F11" s="120">
        <v>8179</v>
      </c>
      <c r="G11" s="120">
        <v>21771.556980000001</v>
      </c>
      <c r="H11" s="120">
        <v>0</v>
      </c>
      <c r="I11" s="120">
        <v>0</v>
      </c>
      <c r="J11" s="120">
        <v>100</v>
      </c>
      <c r="K11" s="120">
        <v>0</v>
      </c>
      <c r="L11" s="120">
        <v>675</v>
      </c>
      <c r="M11" s="120">
        <v>0</v>
      </c>
      <c r="N11" s="118">
        <v>51991.21398</v>
      </c>
    </row>
    <row r="12" spans="1:14" ht="15.75">
      <c r="A12" s="156">
        <v>1</v>
      </c>
      <c r="B12" s="157" t="s">
        <v>612</v>
      </c>
      <c r="C12" s="120">
        <v>0</v>
      </c>
      <c r="D12" s="120">
        <v>4593</v>
      </c>
      <c r="E12" s="120">
        <v>0</v>
      </c>
      <c r="F12" s="120">
        <v>0</v>
      </c>
      <c r="G12" s="120">
        <v>9003.8249800000012</v>
      </c>
      <c r="H12" s="120">
        <v>0</v>
      </c>
      <c r="I12" s="120">
        <v>0</v>
      </c>
      <c r="J12" s="120">
        <v>100</v>
      </c>
      <c r="K12" s="120">
        <v>0</v>
      </c>
      <c r="L12" s="120">
        <v>0</v>
      </c>
      <c r="M12" s="120">
        <v>0</v>
      </c>
      <c r="N12" s="118">
        <v>13696.824980000001</v>
      </c>
    </row>
    <row r="13" spans="1:14" ht="25.5">
      <c r="A13" s="151" t="s">
        <v>423</v>
      </c>
      <c r="B13" s="158" t="s">
        <v>613</v>
      </c>
      <c r="C13" s="120">
        <v>0</v>
      </c>
      <c r="D13" s="120">
        <v>199</v>
      </c>
      <c r="E13" s="120">
        <v>61</v>
      </c>
      <c r="F13" s="120">
        <v>0</v>
      </c>
      <c r="G13" s="120">
        <v>115613.45926999999</v>
      </c>
      <c r="H13" s="120">
        <v>9778.6499899999999</v>
      </c>
      <c r="I13" s="120">
        <v>7941</v>
      </c>
      <c r="J13" s="120">
        <v>0</v>
      </c>
      <c r="K13" s="120">
        <v>0</v>
      </c>
      <c r="L13" s="120">
        <v>0</v>
      </c>
      <c r="M13" s="120">
        <v>0</v>
      </c>
      <c r="N13" s="118">
        <v>133593.10926</v>
      </c>
    </row>
    <row r="14" spans="1:14" ht="15.75">
      <c r="A14" s="151" t="s">
        <v>400</v>
      </c>
      <c r="B14" s="153" t="s">
        <v>614</v>
      </c>
      <c r="C14" s="120">
        <v>0</v>
      </c>
      <c r="D14" s="120">
        <v>199</v>
      </c>
      <c r="E14" s="120">
        <v>61</v>
      </c>
      <c r="F14" s="120">
        <v>0</v>
      </c>
      <c r="G14" s="120">
        <v>115425.211</v>
      </c>
      <c r="H14" s="120">
        <v>9778.6499899999999</v>
      </c>
      <c r="I14" s="120">
        <v>7941</v>
      </c>
      <c r="J14" s="120">
        <v>0</v>
      </c>
      <c r="K14" s="120">
        <v>0</v>
      </c>
      <c r="L14" s="120">
        <v>0</v>
      </c>
      <c r="M14" s="120">
        <v>0</v>
      </c>
      <c r="N14" s="118">
        <v>133404.86099000002</v>
      </c>
    </row>
    <row r="15" spans="1:14" ht="30">
      <c r="A15" s="151" t="s">
        <v>401</v>
      </c>
      <c r="B15" s="153" t="s">
        <v>615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18">
        <v>0</v>
      </c>
    </row>
    <row r="16" spans="1:14" ht="15.75">
      <c r="A16" s="151" t="s">
        <v>402</v>
      </c>
      <c r="B16" s="153" t="s">
        <v>616</v>
      </c>
      <c r="C16" s="120">
        <v>0</v>
      </c>
      <c r="D16" s="120">
        <v>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18">
        <v>188.24826999999999</v>
      </c>
    </row>
    <row r="17" spans="1:14" ht="30">
      <c r="A17" s="151" t="s">
        <v>403</v>
      </c>
      <c r="B17" s="153" t="s">
        <v>617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18">
        <v>0</v>
      </c>
    </row>
    <row r="18" spans="1:14" ht="15.75">
      <c r="A18" s="151" t="s">
        <v>424</v>
      </c>
      <c r="B18" s="153" t="s">
        <v>618</v>
      </c>
      <c r="C18" s="120">
        <v>391564.88500000001</v>
      </c>
      <c r="D18" s="120">
        <v>144831</v>
      </c>
      <c r="E18" s="120">
        <v>125866</v>
      </c>
      <c r="F18" s="120">
        <v>251266</v>
      </c>
      <c r="G18" s="120">
        <v>190885.18765451288</v>
      </c>
      <c r="H18" s="120">
        <v>36658.096160000001</v>
      </c>
      <c r="I18" s="120">
        <v>5480</v>
      </c>
      <c r="J18" s="120">
        <v>24965</v>
      </c>
      <c r="K18" s="120">
        <v>17635</v>
      </c>
      <c r="L18" s="120">
        <v>6759</v>
      </c>
      <c r="M18" s="120">
        <v>10717</v>
      </c>
      <c r="N18" s="118">
        <v>1206627.1688145129</v>
      </c>
    </row>
    <row r="19" spans="1:14" ht="15.75">
      <c r="A19" s="151" t="s">
        <v>400</v>
      </c>
      <c r="B19" s="153" t="s">
        <v>619</v>
      </c>
      <c r="C19" s="120">
        <v>78222.513999999996</v>
      </c>
      <c r="D19" s="120">
        <v>7783</v>
      </c>
      <c r="E19" s="120">
        <v>13110</v>
      </c>
      <c r="F19" s="120">
        <v>36304</v>
      </c>
      <c r="G19" s="120">
        <v>0</v>
      </c>
      <c r="H19" s="120">
        <v>0</v>
      </c>
      <c r="I19" s="120">
        <v>0</v>
      </c>
      <c r="J19" s="120">
        <v>15080</v>
      </c>
      <c r="K19" s="120">
        <v>230</v>
      </c>
      <c r="L19" s="120">
        <v>5049</v>
      </c>
      <c r="M19" s="120">
        <v>10401</v>
      </c>
      <c r="N19" s="118">
        <v>166179.514</v>
      </c>
    </row>
    <row r="20" spans="1:14" ht="15.75">
      <c r="A20" s="151" t="s">
        <v>401</v>
      </c>
      <c r="B20" s="153" t="s">
        <v>620</v>
      </c>
      <c r="C20" s="120">
        <v>309457.45799999998</v>
      </c>
      <c r="D20" s="120">
        <v>135276</v>
      </c>
      <c r="E20" s="120">
        <v>108719</v>
      </c>
      <c r="F20" s="120">
        <v>214509</v>
      </c>
      <c r="G20" s="120">
        <v>189068.24901451287</v>
      </c>
      <c r="H20" s="120">
        <v>34967.701249999998</v>
      </c>
      <c r="I20" s="120">
        <v>5480</v>
      </c>
      <c r="J20" s="120">
        <v>9885</v>
      </c>
      <c r="K20" s="120">
        <v>8297</v>
      </c>
      <c r="L20" s="120">
        <v>844</v>
      </c>
      <c r="M20" s="120">
        <v>313</v>
      </c>
      <c r="N20" s="118">
        <v>1016816.4082645129</v>
      </c>
    </row>
    <row r="21" spans="1:14" ht="15.75">
      <c r="A21" s="151"/>
      <c r="B21" s="153" t="s">
        <v>621</v>
      </c>
      <c r="C21" s="120">
        <v>309457.45799999998</v>
      </c>
      <c r="D21" s="120">
        <v>110840</v>
      </c>
      <c r="E21" s="120">
        <v>72987</v>
      </c>
      <c r="F21" s="120">
        <v>181239</v>
      </c>
      <c r="G21" s="120">
        <v>116183.22779451287</v>
      </c>
      <c r="H21" s="120">
        <v>34967.701249999998</v>
      </c>
      <c r="I21" s="120">
        <v>2039</v>
      </c>
      <c r="J21" s="120">
        <v>6674</v>
      </c>
      <c r="K21" s="120">
        <v>8297</v>
      </c>
      <c r="L21" s="120">
        <v>844</v>
      </c>
      <c r="M21" s="120">
        <v>0</v>
      </c>
      <c r="N21" s="118">
        <v>843528.3870445129</v>
      </c>
    </row>
    <row r="22" spans="1:14" ht="15.75">
      <c r="A22" s="151" t="s">
        <v>402</v>
      </c>
      <c r="B22" s="153" t="s">
        <v>622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18">
        <v>0</v>
      </c>
    </row>
    <row r="23" spans="1:14" ht="15.75">
      <c r="A23" s="151" t="s">
        <v>403</v>
      </c>
      <c r="B23" s="153" t="s">
        <v>623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18">
        <v>0</v>
      </c>
    </row>
    <row r="24" spans="1:14" ht="15.75">
      <c r="A24" s="151" t="s">
        <v>404</v>
      </c>
      <c r="B24" s="153" t="s">
        <v>624</v>
      </c>
      <c r="C24" s="120">
        <v>249.726</v>
      </c>
      <c r="D24" s="120">
        <v>1772</v>
      </c>
      <c r="E24" s="120">
        <v>0</v>
      </c>
      <c r="F24" s="120">
        <v>0</v>
      </c>
      <c r="G24" s="120">
        <v>1202.31411</v>
      </c>
      <c r="H24" s="120">
        <v>0</v>
      </c>
      <c r="I24" s="120">
        <v>0</v>
      </c>
      <c r="J24" s="120">
        <v>0</v>
      </c>
      <c r="K24" s="120">
        <v>0</v>
      </c>
      <c r="L24" s="120">
        <v>863</v>
      </c>
      <c r="M24" s="120">
        <v>0</v>
      </c>
      <c r="N24" s="118">
        <v>4087.0401099999999</v>
      </c>
    </row>
    <row r="25" spans="1:14" ht="15.75">
      <c r="A25" s="151" t="s">
        <v>405</v>
      </c>
      <c r="B25" s="153" t="s">
        <v>625</v>
      </c>
      <c r="C25" s="120">
        <v>3032.1289999999999</v>
      </c>
      <c r="D25" s="120">
        <v>0</v>
      </c>
      <c r="E25" s="120">
        <v>4037</v>
      </c>
      <c r="F25" s="120">
        <v>0</v>
      </c>
      <c r="G25" s="120">
        <v>614.62453000000005</v>
      </c>
      <c r="H25" s="120">
        <v>1690.3949100000002</v>
      </c>
      <c r="I25" s="120">
        <v>0</v>
      </c>
      <c r="J25" s="120">
        <v>0</v>
      </c>
      <c r="K25" s="120">
        <v>9108</v>
      </c>
      <c r="L25" s="120">
        <v>3</v>
      </c>
      <c r="M25" s="120">
        <v>3</v>
      </c>
      <c r="N25" s="118">
        <v>18488.148440000001</v>
      </c>
    </row>
    <row r="26" spans="1:14" ht="15.75">
      <c r="A26" s="151" t="s">
        <v>406</v>
      </c>
      <c r="B26" s="153" t="s">
        <v>608</v>
      </c>
      <c r="C26" s="120">
        <v>603.05799999999999</v>
      </c>
      <c r="D26" s="120">
        <v>0</v>
      </c>
      <c r="E26" s="120">
        <v>0</v>
      </c>
      <c r="F26" s="120">
        <v>453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18">
        <v>1056.058</v>
      </c>
    </row>
    <row r="27" spans="1:14" ht="15.75">
      <c r="A27" s="151" t="s">
        <v>414</v>
      </c>
      <c r="B27" s="153" t="s">
        <v>626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18">
        <v>0</v>
      </c>
    </row>
    <row r="28" spans="1:14" ht="15.75">
      <c r="A28" s="151"/>
      <c r="B28" s="155" t="s">
        <v>627</v>
      </c>
      <c r="C28" s="120">
        <v>408237.54200000002</v>
      </c>
      <c r="D28" s="120">
        <v>149623</v>
      </c>
      <c r="E28" s="120">
        <v>125927</v>
      </c>
      <c r="F28" s="120">
        <v>259445</v>
      </c>
      <c r="G28" s="120">
        <v>328270.20390451286</v>
      </c>
      <c r="H28" s="120">
        <v>46436.746149999999</v>
      </c>
      <c r="I28" s="120">
        <v>13421</v>
      </c>
      <c r="J28" s="120">
        <v>25065</v>
      </c>
      <c r="K28" s="120">
        <v>17635</v>
      </c>
      <c r="L28" s="120">
        <v>7434</v>
      </c>
      <c r="M28" s="120">
        <v>10717</v>
      </c>
      <c r="N28" s="118">
        <v>1392211.492054513</v>
      </c>
    </row>
    <row r="29" spans="1:14" ht="15.75">
      <c r="A29" s="154" t="s">
        <v>628</v>
      </c>
      <c r="B29" s="155" t="s">
        <v>629</v>
      </c>
      <c r="C29" s="120">
        <v>182777.62700000001</v>
      </c>
      <c r="D29" s="120">
        <v>23104</v>
      </c>
      <c r="E29" s="120">
        <v>14782.188970000001</v>
      </c>
      <c r="F29" s="120">
        <v>14059</v>
      </c>
      <c r="G29" s="120">
        <v>89550.751545487103</v>
      </c>
      <c r="H29" s="120">
        <v>0</v>
      </c>
      <c r="I29" s="120">
        <v>0</v>
      </c>
      <c r="J29" s="120">
        <v>5697</v>
      </c>
      <c r="K29" s="120">
        <v>5707</v>
      </c>
      <c r="L29" s="120">
        <v>0</v>
      </c>
      <c r="M29" s="120">
        <v>106</v>
      </c>
      <c r="N29" s="118">
        <v>335783.56751548708</v>
      </c>
    </row>
    <row r="30" spans="1:14" s="105" customFormat="1" ht="15.75">
      <c r="A30" s="154" t="s">
        <v>630</v>
      </c>
      <c r="B30" s="155" t="s">
        <v>631</v>
      </c>
      <c r="C30" s="120">
        <v>1037.787</v>
      </c>
      <c r="D30" s="120">
        <v>16240</v>
      </c>
      <c r="E30" s="120">
        <v>9263</v>
      </c>
      <c r="F30" s="120">
        <v>1763</v>
      </c>
      <c r="G30" s="120">
        <v>9638.5971800000007</v>
      </c>
      <c r="H30" s="120">
        <v>3689.3143399999999</v>
      </c>
      <c r="I30" s="120">
        <v>2164</v>
      </c>
      <c r="J30" s="120">
        <v>307</v>
      </c>
      <c r="K30" s="120">
        <v>1102</v>
      </c>
      <c r="L30" s="120">
        <v>4149</v>
      </c>
      <c r="M30" s="120">
        <v>1046</v>
      </c>
      <c r="N30" s="118">
        <v>50399.698519999998</v>
      </c>
    </row>
    <row r="31" spans="1:14" s="105" customFormat="1" ht="15.75">
      <c r="A31" s="154" t="s">
        <v>422</v>
      </c>
      <c r="B31" s="153" t="s">
        <v>632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7"/>
    </row>
    <row r="32" spans="1:14" s="105" customFormat="1" ht="15.75">
      <c r="A32" s="154" t="s">
        <v>400</v>
      </c>
      <c r="B32" s="153" t="s">
        <v>633</v>
      </c>
      <c r="C32" s="120">
        <v>505.47</v>
      </c>
      <c r="D32" s="120">
        <v>14165</v>
      </c>
      <c r="E32" s="120">
        <v>8662</v>
      </c>
      <c r="F32" s="120">
        <v>1561</v>
      </c>
      <c r="G32" s="120">
        <v>9070.0555600000007</v>
      </c>
      <c r="H32" s="120">
        <v>3429.4160899999997</v>
      </c>
      <c r="I32" s="120">
        <v>1764</v>
      </c>
      <c r="J32" s="120">
        <v>213</v>
      </c>
      <c r="K32" s="120">
        <v>584</v>
      </c>
      <c r="L32" s="120">
        <v>570</v>
      </c>
      <c r="M32" s="120">
        <v>446</v>
      </c>
      <c r="N32" s="118">
        <v>40969.941650000001</v>
      </c>
    </row>
    <row r="33" spans="1:14" s="105" customFormat="1" ht="15.75">
      <c r="A33" s="154" t="s">
        <v>421</v>
      </c>
      <c r="B33" s="153" t="s">
        <v>634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18">
        <v>0</v>
      </c>
    </row>
    <row r="34" spans="1:14" s="105" customFormat="1" ht="15.75">
      <c r="A34" s="154" t="s">
        <v>421</v>
      </c>
      <c r="B34" s="153" t="s">
        <v>635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18">
        <v>0</v>
      </c>
    </row>
    <row r="35" spans="1:14" ht="15.75">
      <c r="A35" s="154" t="s">
        <v>401</v>
      </c>
      <c r="B35" s="153" t="s">
        <v>636</v>
      </c>
      <c r="C35" s="120">
        <v>0</v>
      </c>
      <c r="D35" s="120">
        <v>0</v>
      </c>
      <c r="E35" s="120">
        <v>2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226</v>
      </c>
      <c r="L35" s="120">
        <v>0</v>
      </c>
      <c r="M35" s="120">
        <v>0</v>
      </c>
      <c r="N35" s="118">
        <v>228</v>
      </c>
    </row>
    <row r="36" spans="1:14" ht="15.75">
      <c r="A36" s="154" t="s">
        <v>421</v>
      </c>
      <c r="B36" s="153" t="s">
        <v>634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8">
        <v>0</v>
      </c>
    </row>
    <row r="37" spans="1:14" ht="15.75">
      <c r="A37" s="154" t="s">
        <v>421</v>
      </c>
      <c r="B37" s="153" t="s">
        <v>635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18">
        <v>0</v>
      </c>
    </row>
    <row r="38" spans="1:14" ht="15.75">
      <c r="A38" s="154" t="s">
        <v>419</v>
      </c>
      <c r="B38" s="155" t="s">
        <v>637</v>
      </c>
      <c r="C38" s="120">
        <v>505.47</v>
      </c>
      <c r="D38" s="120">
        <v>14165</v>
      </c>
      <c r="E38" s="120">
        <v>8664</v>
      </c>
      <c r="F38" s="120">
        <v>1561</v>
      </c>
      <c r="G38" s="120">
        <v>9070.0555600000007</v>
      </c>
      <c r="H38" s="120">
        <v>3429.4160899999997</v>
      </c>
      <c r="I38" s="120">
        <v>1764</v>
      </c>
      <c r="J38" s="120">
        <v>213</v>
      </c>
      <c r="K38" s="120">
        <v>810</v>
      </c>
      <c r="L38" s="120">
        <v>570</v>
      </c>
      <c r="M38" s="120">
        <v>446</v>
      </c>
      <c r="N38" s="118">
        <v>41197.941650000001</v>
      </c>
    </row>
    <row r="39" spans="1:14" ht="15.75">
      <c r="A39" s="151" t="s">
        <v>423</v>
      </c>
      <c r="B39" s="153" t="s">
        <v>638</v>
      </c>
      <c r="C39" s="120">
        <v>176.07900000000001</v>
      </c>
      <c r="D39" s="120">
        <v>1592</v>
      </c>
      <c r="E39" s="120">
        <v>334</v>
      </c>
      <c r="F39" s="120">
        <v>0</v>
      </c>
      <c r="G39" s="120">
        <v>0</v>
      </c>
      <c r="H39" s="120">
        <v>0</v>
      </c>
      <c r="I39" s="120">
        <v>0</v>
      </c>
      <c r="J39" s="120">
        <v>21</v>
      </c>
      <c r="K39" s="120">
        <v>268</v>
      </c>
      <c r="L39" s="120">
        <v>0</v>
      </c>
      <c r="M39" s="120">
        <v>28</v>
      </c>
      <c r="N39" s="118">
        <v>2419.0789999999997</v>
      </c>
    </row>
    <row r="40" spans="1:14" ht="15.75">
      <c r="A40" s="151" t="s">
        <v>421</v>
      </c>
      <c r="B40" s="153" t="s">
        <v>634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18">
        <v>0</v>
      </c>
    </row>
    <row r="41" spans="1:14" ht="15.75">
      <c r="A41" s="151" t="s">
        <v>421</v>
      </c>
      <c r="B41" s="153" t="s">
        <v>635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8">
        <v>0</v>
      </c>
    </row>
    <row r="42" spans="1:14" ht="15.75">
      <c r="A42" s="151" t="s">
        <v>424</v>
      </c>
      <c r="B42" s="153" t="s">
        <v>639</v>
      </c>
      <c r="C42" s="120">
        <v>356.238</v>
      </c>
      <c r="D42" s="120">
        <v>483</v>
      </c>
      <c r="E42" s="120">
        <v>265</v>
      </c>
      <c r="F42" s="120">
        <v>202</v>
      </c>
      <c r="G42" s="120">
        <v>568.54161999999997</v>
      </c>
      <c r="H42" s="120">
        <v>259.89825000000002</v>
      </c>
      <c r="I42" s="120">
        <v>400</v>
      </c>
      <c r="J42" s="120">
        <v>73</v>
      </c>
      <c r="K42" s="120">
        <v>24</v>
      </c>
      <c r="L42" s="120">
        <v>3579</v>
      </c>
      <c r="M42" s="120">
        <v>572</v>
      </c>
      <c r="N42" s="118">
        <v>6782.6778699999995</v>
      </c>
    </row>
    <row r="43" spans="1:14" ht="15.75">
      <c r="A43" s="151" t="s">
        <v>421</v>
      </c>
      <c r="B43" s="153" t="s">
        <v>634</v>
      </c>
      <c r="C43" s="120">
        <v>0</v>
      </c>
      <c r="D43" s="120">
        <v>0</v>
      </c>
      <c r="E43" s="120">
        <v>46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18">
        <v>46</v>
      </c>
    </row>
    <row r="44" spans="1:14" ht="15.75">
      <c r="A44" s="151" t="s">
        <v>421</v>
      </c>
      <c r="B44" s="153" t="s">
        <v>635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8">
        <v>0</v>
      </c>
    </row>
    <row r="45" spans="1:14" ht="15.75">
      <c r="A45" s="151" t="s">
        <v>640</v>
      </c>
      <c r="B45" s="159" t="s">
        <v>641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18"/>
    </row>
    <row r="46" spans="1:14" ht="15.75">
      <c r="A46" s="151" t="s">
        <v>400</v>
      </c>
      <c r="B46" s="160" t="s">
        <v>642</v>
      </c>
      <c r="C46" s="120">
        <v>770.41700000000003</v>
      </c>
      <c r="D46" s="120">
        <v>11818</v>
      </c>
      <c r="E46" s="120">
        <v>339</v>
      </c>
      <c r="F46" s="120">
        <v>580</v>
      </c>
      <c r="G46" s="120">
        <v>939.29258000000004</v>
      </c>
      <c r="H46" s="120">
        <v>0</v>
      </c>
      <c r="I46" s="120">
        <v>0</v>
      </c>
      <c r="J46" s="120">
        <v>0</v>
      </c>
      <c r="K46" s="120">
        <v>3</v>
      </c>
      <c r="L46" s="120">
        <v>0</v>
      </c>
      <c r="M46" s="120">
        <v>71</v>
      </c>
      <c r="N46" s="118">
        <v>14520.709579999999</v>
      </c>
    </row>
    <row r="47" spans="1:14" ht="15.75">
      <c r="A47" s="151">
        <v>2</v>
      </c>
      <c r="B47" s="160" t="s">
        <v>643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18">
        <v>0</v>
      </c>
    </row>
    <row r="48" spans="1:14" ht="15.75">
      <c r="A48" s="151">
        <v>3</v>
      </c>
      <c r="B48" s="160" t="s">
        <v>644</v>
      </c>
      <c r="C48" s="120">
        <v>0</v>
      </c>
      <c r="D48" s="120">
        <v>233</v>
      </c>
      <c r="E48" s="120">
        <v>0</v>
      </c>
      <c r="F48" s="120">
        <v>0</v>
      </c>
      <c r="G48" s="120">
        <v>0</v>
      </c>
      <c r="H48" s="120">
        <v>16.83494</v>
      </c>
      <c r="I48" s="120">
        <v>0</v>
      </c>
      <c r="J48" s="120">
        <v>14</v>
      </c>
      <c r="K48" s="120">
        <v>0</v>
      </c>
      <c r="L48" s="120">
        <v>0</v>
      </c>
      <c r="M48" s="120">
        <v>0</v>
      </c>
      <c r="N48" s="118">
        <v>263.83493999999996</v>
      </c>
    </row>
    <row r="49" spans="1:14" ht="15.75">
      <c r="A49" s="151">
        <v>4</v>
      </c>
      <c r="B49" s="160" t="s">
        <v>645</v>
      </c>
      <c r="C49" s="120">
        <v>3746.8139999999999</v>
      </c>
      <c r="D49" s="120">
        <v>2576</v>
      </c>
      <c r="E49" s="120">
        <v>48</v>
      </c>
      <c r="F49" s="120">
        <v>223</v>
      </c>
      <c r="G49" s="120">
        <v>50</v>
      </c>
      <c r="H49" s="120">
        <v>0</v>
      </c>
      <c r="I49" s="120">
        <v>0</v>
      </c>
      <c r="J49" s="120">
        <v>0</v>
      </c>
      <c r="K49" s="120">
        <v>334</v>
      </c>
      <c r="L49" s="120">
        <v>0</v>
      </c>
      <c r="M49" s="120">
        <v>230</v>
      </c>
      <c r="N49" s="118">
        <v>7207.8140000000003</v>
      </c>
    </row>
    <row r="50" spans="1:14" ht="15.75">
      <c r="A50" s="151">
        <v>5</v>
      </c>
      <c r="B50" s="160" t="s">
        <v>646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18">
        <v>0</v>
      </c>
    </row>
    <row r="51" spans="1:14" ht="15.75">
      <c r="A51" s="151">
        <v>6</v>
      </c>
      <c r="B51" s="160" t="s">
        <v>647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18">
        <v>0</v>
      </c>
    </row>
    <row r="52" spans="1:14" ht="31.5">
      <c r="A52" s="151">
        <v>7</v>
      </c>
      <c r="B52" s="160" t="s">
        <v>648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18">
        <v>0</v>
      </c>
    </row>
    <row r="53" spans="1:14" ht="15.75">
      <c r="A53" s="151">
        <v>8</v>
      </c>
      <c r="B53" s="160" t="s">
        <v>649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18">
        <v>0</v>
      </c>
    </row>
    <row r="54" spans="1:14" ht="15.75">
      <c r="A54" s="151"/>
      <c r="B54" s="161" t="s">
        <v>650</v>
      </c>
      <c r="C54" s="120">
        <v>4517.2309999999998</v>
      </c>
      <c r="D54" s="120">
        <v>14627</v>
      </c>
      <c r="E54" s="120">
        <v>387</v>
      </c>
      <c r="F54" s="120">
        <v>803</v>
      </c>
      <c r="G54" s="120">
        <v>989.29258000000004</v>
      </c>
      <c r="H54" s="120">
        <v>16.83494</v>
      </c>
      <c r="I54" s="120">
        <v>0</v>
      </c>
      <c r="J54" s="120">
        <v>14</v>
      </c>
      <c r="K54" s="120">
        <v>337</v>
      </c>
      <c r="L54" s="120">
        <v>0</v>
      </c>
      <c r="M54" s="120">
        <v>301</v>
      </c>
      <c r="N54" s="118">
        <v>21992.358520000002</v>
      </c>
    </row>
    <row r="55" spans="1:14" ht="15.75">
      <c r="A55" s="154" t="s">
        <v>651</v>
      </c>
      <c r="B55" s="155" t="s">
        <v>652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1:14" ht="15.75">
      <c r="A56" s="154" t="s">
        <v>422</v>
      </c>
      <c r="B56" s="153" t="s">
        <v>653</v>
      </c>
      <c r="C56" s="120">
        <v>1625.7569999999998</v>
      </c>
      <c r="D56" s="120">
        <v>1175</v>
      </c>
      <c r="E56" s="120">
        <v>1422</v>
      </c>
      <c r="F56" s="120">
        <v>140</v>
      </c>
      <c r="G56" s="120">
        <v>945.50485000000003</v>
      </c>
      <c r="H56" s="120">
        <v>514.34255000000007</v>
      </c>
      <c r="I56" s="120">
        <v>0</v>
      </c>
      <c r="J56" s="120">
        <v>1084</v>
      </c>
      <c r="K56" s="120">
        <v>47</v>
      </c>
      <c r="L56" s="120">
        <v>3</v>
      </c>
      <c r="M56" s="120">
        <v>539</v>
      </c>
      <c r="N56" s="118">
        <v>7495.6044000000002</v>
      </c>
    </row>
    <row r="57" spans="1:14" ht="15.75">
      <c r="A57" s="154" t="s">
        <v>400</v>
      </c>
      <c r="B57" s="153" t="s">
        <v>654</v>
      </c>
      <c r="C57" s="120">
        <v>19.591000000000001</v>
      </c>
      <c r="D57" s="120">
        <v>392</v>
      </c>
      <c r="E57" s="120">
        <v>122</v>
      </c>
      <c r="F57" s="120">
        <v>46</v>
      </c>
      <c r="G57" s="120">
        <v>764.35969</v>
      </c>
      <c r="H57" s="120">
        <v>53.704830000000015</v>
      </c>
      <c r="I57" s="120">
        <v>0</v>
      </c>
      <c r="J57" s="120">
        <v>891</v>
      </c>
      <c r="K57" s="120">
        <v>0</v>
      </c>
      <c r="L57" s="120">
        <v>0</v>
      </c>
      <c r="M57" s="120">
        <v>1</v>
      </c>
      <c r="N57" s="118">
        <v>2289.6555200000003</v>
      </c>
    </row>
    <row r="58" spans="1:14" ht="15.75">
      <c r="A58" s="154" t="s">
        <v>401</v>
      </c>
      <c r="B58" s="153" t="s">
        <v>608</v>
      </c>
      <c r="C58" s="120">
        <v>1606.1659999999999</v>
      </c>
      <c r="D58" s="120">
        <v>783</v>
      </c>
      <c r="E58" s="120">
        <v>1300</v>
      </c>
      <c r="F58" s="120">
        <v>94</v>
      </c>
      <c r="G58" s="120">
        <v>181.14516000000006</v>
      </c>
      <c r="H58" s="120">
        <v>460.63772000000006</v>
      </c>
      <c r="I58" s="120">
        <v>0</v>
      </c>
      <c r="J58" s="120">
        <v>193</v>
      </c>
      <c r="K58" s="120">
        <v>47</v>
      </c>
      <c r="L58" s="120">
        <v>3</v>
      </c>
      <c r="M58" s="120">
        <v>538</v>
      </c>
      <c r="N58" s="118">
        <v>5205.9488799999999</v>
      </c>
    </row>
    <row r="59" spans="1:14" ht="15.75">
      <c r="A59" s="154" t="s">
        <v>423</v>
      </c>
      <c r="B59" s="153" t="s">
        <v>655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7"/>
    </row>
    <row r="60" spans="1:14" ht="15.75">
      <c r="A60" s="154" t="s">
        <v>400</v>
      </c>
      <c r="B60" s="153" t="s">
        <v>656</v>
      </c>
      <c r="C60" s="120">
        <v>10531.263999999999</v>
      </c>
      <c r="D60" s="120">
        <v>9570</v>
      </c>
      <c r="E60" s="120">
        <v>2332</v>
      </c>
      <c r="F60" s="120">
        <v>1774</v>
      </c>
      <c r="G60" s="120">
        <v>2608.3747099999955</v>
      </c>
      <c r="H60" s="120">
        <v>2858.0721799999997</v>
      </c>
      <c r="I60" s="120">
        <v>998</v>
      </c>
      <c r="J60" s="120">
        <v>422</v>
      </c>
      <c r="K60" s="120">
        <v>6343</v>
      </c>
      <c r="L60" s="120">
        <v>28</v>
      </c>
      <c r="M60" s="120">
        <v>311</v>
      </c>
      <c r="N60" s="118">
        <v>37775.710889999995</v>
      </c>
    </row>
    <row r="61" spans="1:14" ht="15.75">
      <c r="A61" s="154" t="s">
        <v>401</v>
      </c>
      <c r="B61" s="153" t="s">
        <v>657</v>
      </c>
      <c r="C61" s="120">
        <v>9.6000000000000002E-2</v>
      </c>
      <c r="D61" s="120">
        <v>7</v>
      </c>
      <c r="E61" s="120">
        <v>11</v>
      </c>
      <c r="F61" s="120">
        <v>3</v>
      </c>
      <c r="G61" s="120">
        <v>15.191989999999999</v>
      </c>
      <c r="H61" s="120">
        <v>4.6543600000000005</v>
      </c>
      <c r="I61" s="120">
        <v>365</v>
      </c>
      <c r="J61" s="120">
        <v>2</v>
      </c>
      <c r="K61" s="120">
        <v>1</v>
      </c>
      <c r="L61" s="120">
        <v>1</v>
      </c>
      <c r="M61" s="120">
        <v>3</v>
      </c>
      <c r="N61" s="118">
        <v>412.94235000000003</v>
      </c>
    </row>
    <row r="62" spans="1:14" ht="15.75">
      <c r="A62" s="154" t="s">
        <v>402</v>
      </c>
      <c r="B62" s="153" t="s">
        <v>658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 t="s">
        <v>419</v>
      </c>
      <c r="J62" s="120">
        <v>0</v>
      </c>
      <c r="K62" s="120">
        <v>0</v>
      </c>
      <c r="L62" s="120">
        <v>0</v>
      </c>
      <c r="M62" s="120">
        <v>0</v>
      </c>
      <c r="N62" s="118">
        <v>0</v>
      </c>
    </row>
    <row r="63" spans="1:14" ht="15.75">
      <c r="A63" s="151"/>
      <c r="B63" s="155" t="s">
        <v>659</v>
      </c>
      <c r="C63" s="120">
        <v>10531.359999999999</v>
      </c>
      <c r="D63" s="120">
        <v>9577</v>
      </c>
      <c r="E63" s="120">
        <v>2343</v>
      </c>
      <c r="F63" s="120">
        <v>1777</v>
      </c>
      <c r="G63" s="120">
        <v>2623.5666999999953</v>
      </c>
      <c r="H63" s="120">
        <v>2862.7265399999997</v>
      </c>
      <c r="I63" s="120">
        <v>1363</v>
      </c>
      <c r="J63" s="120">
        <v>424</v>
      </c>
      <c r="K63" s="120">
        <v>6344</v>
      </c>
      <c r="L63" s="120">
        <v>29</v>
      </c>
      <c r="M63" s="120">
        <v>314</v>
      </c>
      <c r="N63" s="118">
        <v>38188.65324</v>
      </c>
    </row>
    <row r="64" spans="1:14" ht="15.75">
      <c r="A64" s="151" t="s">
        <v>413</v>
      </c>
      <c r="B64" s="153" t="s">
        <v>608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92.982150000000004</v>
      </c>
      <c r="I64" s="120">
        <v>40</v>
      </c>
      <c r="J64" s="120">
        <v>0</v>
      </c>
      <c r="K64" s="120">
        <v>0</v>
      </c>
      <c r="L64" s="120">
        <v>0</v>
      </c>
      <c r="M64" s="120">
        <v>137</v>
      </c>
      <c r="N64" s="118">
        <v>269.98214999999999</v>
      </c>
    </row>
    <row r="65" spans="1:14" ht="15.75">
      <c r="A65" s="151"/>
      <c r="B65" s="155" t="s">
        <v>660</v>
      </c>
      <c r="C65" s="120">
        <v>12157.116999999998</v>
      </c>
      <c r="D65" s="120">
        <v>10752</v>
      </c>
      <c r="E65" s="120">
        <v>3765</v>
      </c>
      <c r="F65" s="120">
        <v>1917</v>
      </c>
      <c r="G65" s="120">
        <v>3569.0715499999951</v>
      </c>
      <c r="H65" s="120">
        <v>3470.0512399999998</v>
      </c>
      <c r="I65" s="120">
        <v>1403</v>
      </c>
      <c r="J65" s="120">
        <v>1508</v>
      </c>
      <c r="K65" s="120">
        <v>6391</v>
      </c>
      <c r="L65" s="120">
        <v>32</v>
      </c>
      <c r="M65" s="120">
        <v>990</v>
      </c>
      <c r="N65" s="118">
        <v>45954.239789999992</v>
      </c>
    </row>
    <row r="66" spans="1:14" ht="15.75">
      <c r="A66" s="154" t="s">
        <v>661</v>
      </c>
      <c r="B66" s="155" t="s">
        <v>662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14" ht="15.75">
      <c r="A67" s="154" t="s">
        <v>422</v>
      </c>
      <c r="B67" s="153" t="s">
        <v>663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18">
        <v>0</v>
      </c>
    </row>
    <row r="68" spans="1:14" ht="15.75">
      <c r="A68" s="154" t="s">
        <v>423</v>
      </c>
      <c r="B68" s="153" t="s">
        <v>664</v>
      </c>
      <c r="C68" s="120">
        <v>13550.014999999999</v>
      </c>
      <c r="D68" s="120">
        <v>24381</v>
      </c>
      <c r="E68" s="120">
        <v>0</v>
      </c>
      <c r="F68" s="120">
        <v>0</v>
      </c>
      <c r="G68" s="120">
        <v>4530.4093700000003</v>
      </c>
      <c r="H68" s="120">
        <v>1736.4298000000001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18">
        <v>44197.854169999999</v>
      </c>
    </row>
    <row r="69" spans="1:14" ht="15.75">
      <c r="A69" s="154" t="s">
        <v>424</v>
      </c>
      <c r="B69" s="153" t="s">
        <v>665</v>
      </c>
      <c r="C69" s="120">
        <v>9.3580000000000005</v>
      </c>
      <c r="D69" s="120">
        <v>103</v>
      </c>
      <c r="E69" s="120">
        <v>6</v>
      </c>
      <c r="F69" s="120">
        <v>36</v>
      </c>
      <c r="G69" s="120">
        <v>175.23373000000001</v>
      </c>
      <c r="H69" s="120">
        <v>61.557470000000002</v>
      </c>
      <c r="I69" s="120">
        <v>0</v>
      </c>
      <c r="J69" s="120">
        <v>14</v>
      </c>
      <c r="K69" s="120">
        <v>24</v>
      </c>
      <c r="L69" s="120">
        <v>4</v>
      </c>
      <c r="M69" s="120">
        <v>1383</v>
      </c>
      <c r="N69" s="118">
        <v>1816.1492000000001</v>
      </c>
    </row>
    <row r="70" spans="1:14" ht="15.75">
      <c r="A70" s="154"/>
      <c r="B70" s="155" t="s">
        <v>666</v>
      </c>
      <c r="C70" s="120">
        <v>13559.373</v>
      </c>
      <c r="D70" s="120">
        <v>24484</v>
      </c>
      <c r="E70" s="120">
        <v>6</v>
      </c>
      <c r="F70" s="120">
        <v>36</v>
      </c>
      <c r="G70" s="120">
        <v>4705.6431000000002</v>
      </c>
      <c r="H70" s="120">
        <v>1797.9872700000001</v>
      </c>
      <c r="I70" s="120">
        <v>0</v>
      </c>
      <c r="J70" s="120">
        <v>14</v>
      </c>
      <c r="K70" s="120">
        <v>24</v>
      </c>
      <c r="L70" s="120">
        <v>4</v>
      </c>
      <c r="M70" s="120">
        <v>1383</v>
      </c>
      <c r="N70" s="118">
        <v>46014.003369999999</v>
      </c>
    </row>
    <row r="71" spans="1:14" ht="15.75">
      <c r="A71" s="154"/>
      <c r="B71" s="162" t="s">
        <v>667</v>
      </c>
      <c r="C71" s="120">
        <v>629035.85800000001</v>
      </c>
      <c r="D71" s="120">
        <v>240401</v>
      </c>
      <c r="E71" s="120">
        <v>154239.18896999999</v>
      </c>
      <c r="F71" s="120">
        <v>278035</v>
      </c>
      <c r="G71" s="120">
        <v>449956.96881999989</v>
      </c>
      <c r="H71" s="120">
        <v>55491.171529999992</v>
      </c>
      <c r="I71" s="120">
        <v>16988</v>
      </c>
      <c r="J71" s="120">
        <v>32607</v>
      </c>
      <c r="K71" s="120">
        <v>31650</v>
      </c>
      <c r="L71" s="120">
        <v>11827</v>
      </c>
      <c r="M71" s="120">
        <v>14712</v>
      </c>
      <c r="N71" s="118">
        <v>1914943.1873199998</v>
      </c>
    </row>
    <row r="72" spans="1:14" ht="15.75">
      <c r="A72" s="154" t="s">
        <v>668</v>
      </c>
      <c r="B72" s="155" t="s">
        <v>669</v>
      </c>
      <c r="C72" s="120">
        <v>0</v>
      </c>
      <c r="D72" s="120">
        <v>26</v>
      </c>
      <c r="E72" s="120">
        <v>0</v>
      </c>
      <c r="F72" s="120">
        <v>0</v>
      </c>
      <c r="G72" s="120">
        <v>345.94385999999997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18">
        <v>371.94385999999997</v>
      </c>
    </row>
    <row r="73" spans="1:14" ht="15.75" customHeight="1">
      <c r="A73" s="286" t="s">
        <v>670</v>
      </c>
      <c r="B73" s="286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7"/>
    </row>
    <row r="74" spans="1:14" ht="15.75">
      <c r="A74" s="163" t="s">
        <v>671</v>
      </c>
      <c r="B74" s="164" t="s">
        <v>672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2"/>
    </row>
    <row r="75" spans="1:14" ht="15.75">
      <c r="A75" s="154" t="s">
        <v>422</v>
      </c>
      <c r="B75" s="165" t="s">
        <v>673</v>
      </c>
      <c r="C75" s="120">
        <v>18640.008000000002</v>
      </c>
      <c r="D75" s="120">
        <v>26136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7200</v>
      </c>
      <c r="L75" s="120">
        <v>7400</v>
      </c>
      <c r="M75" s="120">
        <v>10125</v>
      </c>
      <c r="N75" s="118">
        <v>166122.008</v>
      </c>
    </row>
    <row r="76" spans="1:14" ht="15.75">
      <c r="A76" s="166" t="s">
        <v>421</v>
      </c>
      <c r="B76" s="153" t="s">
        <v>674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18">
        <v>0</v>
      </c>
    </row>
    <row r="77" spans="1:14" ht="15.75">
      <c r="A77" s="166" t="s">
        <v>421</v>
      </c>
      <c r="B77" s="153" t="s">
        <v>675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18">
        <v>0</v>
      </c>
    </row>
    <row r="78" spans="1:14" ht="15.75">
      <c r="A78" s="154" t="s">
        <v>423</v>
      </c>
      <c r="B78" s="153" t="s">
        <v>676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766</v>
      </c>
      <c r="L78" s="120">
        <v>0</v>
      </c>
      <c r="M78" s="120">
        <v>0</v>
      </c>
      <c r="N78" s="118">
        <v>766</v>
      </c>
    </row>
    <row r="79" spans="1:14" ht="15.75">
      <c r="A79" s="154" t="s">
        <v>424</v>
      </c>
      <c r="B79" s="153" t="s">
        <v>677</v>
      </c>
      <c r="C79" s="120">
        <v>40764.991000000002</v>
      </c>
      <c r="D79" s="120">
        <v>13373</v>
      </c>
      <c r="E79" s="120">
        <v>0</v>
      </c>
      <c r="F79" s="120">
        <v>36095</v>
      </c>
      <c r="G79" s="120">
        <v>15134.163869999998</v>
      </c>
      <c r="H79" s="120">
        <v>2777.2824000000001</v>
      </c>
      <c r="I79" s="120">
        <v>0</v>
      </c>
      <c r="J79" s="120">
        <v>-14</v>
      </c>
      <c r="K79" s="120">
        <v>-224</v>
      </c>
      <c r="L79" s="120">
        <v>57</v>
      </c>
      <c r="M79" s="120">
        <v>0</v>
      </c>
      <c r="N79" s="118">
        <v>107963.43727000001</v>
      </c>
    </row>
    <row r="80" spans="1:14" ht="15.75">
      <c r="A80" s="154" t="s">
        <v>414</v>
      </c>
      <c r="B80" s="153" t="s">
        <v>678</v>
      </c>
      <c r="C80" s="120">
        <v>4929.1890000000003</v>
      </c>
      <c r="D80" s="120">
        <v>2688</v>
      </c>
      <c r="E80" s="120">
        <v>1183</v>
      </c>
      <c r="F80" s="120">
        <v>14965</v>
      </c>
      <c r="G80" s="120">
        <v>34541.297180000001</v>
      </c>
      <c r="H80" s="120">
        <v>13857.116609999999</v>
      </c>
      <c r="I80" s="120">
        <v>25</v>
      </c>
      <c r="J80" s="120">
        <v>242</v>
      </c>
      <c r="K80" s="120">
        <v>4954</v>
      </c>
      <c r="L80" s="120">
        <v>1600</v>
      </c>
      <c r="M80" s="120">
        <v>0</v>
      </c>
      <c r="N80" s="118">
        <v>78984.602790000004</v>
      </c>
    </row>
    <row r="81" spans="1:14" ht="15.75">
      <c r="A81" s="154" t="s">
        <v>415</v>
      </c>
      <c r="B81" s="153" t="s">
        <v>679</v>
      </c>
      <c r="C81" s="120">
        <v>30224.412</v>
      </c>
      <c r="D81" s="120">
        <v>0</v>
      </c>
      <c r="E81" s="120">
        <v>6680</v>
      </c>
      <c r="F81" s="120">
        <v>16279</v>
      </c>
      <c r="G81" s="120">
        <v>90424.99037</v>
      </c>
      <c r="H81" s="120">
        <v>0</v>
      </c>
      <c r="I81" s="120">
        <v>0</v>
      </c>
      <c r="J81" s="120">
        <v>1845</v>
      </c>
      <c r="K81" s="120">
        <v>0</v>
      </c>
      <c r="L81" s="120">
        <v>0</v>
      </c>
      <c r="M81" s="120">
        <v>0</v>
      </c>
      <c r="N81" s="118">
        <v>145453.40237</v>
      </c>
    </row>
    <row r="82" spans="1:14" ht="15.75">
      <c r="A82" s="154" t="s">
        <v>416</v>
      </c>
      <c r="B82" s="153" t="s">
        <v>680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0</v>
      </c>
      <c r="K82" s="120">
        <v>-1214</v>
      </c>
      <c r="L82" s="120">
        <v>0</v>
      </c>
      <c r="M82" s="120">
        <v>-3251</v>
      </c>
      <c r="N82" s="118">
        <v>-4897.32168</v>
      </c>
    </row>
    <row r="83" spans="1:14" ht="15.75">
      <c r="A83" s="154" t="s">
        <v>425</v>
      </c>
      <c r="B83" s="153" t="s">
        <v>681</v>
      </c>
      <c r="C83" s="120">
        <v>7147.3443300000163</v>
      </c>
      <c r="D83" s="120">
        <v>3606</v>
      </c>
      <c r="E83" s="120">
        <v>6481</v>
      </c>
      <c r="F83" s="120">
        <v>4035</v>
      </c>
      <c r="G83" s="120">
        <v>6562.0784800000229</v>
      </c>
      <c r="H83" s="120">
        <v>550.98576999999864</v>
      </c>
      <c r="I83" s="120">
        <v>46</v>
      </c>
      <c r="J83" s="120">
        <v>-290</v>
      </c>
      <c r="K83" s="120">
        <v>929</v>
      </c>
      <c r="L83" s="120">
        <v>143</v>
      </c>
      <c r="M83" s="120">
        <v>-527</v>
      </c>
      <c r="N83" s="118">
        <v>28683.408580000036</v>
      </c>
    </row>
    <row r="84" spans="1:14" ht="15.75">
      <c r="A84" s="166"/>
      <c r="B84" s="155" t="s">
        <v>682</v>
      </c>
      <c r="C84" s="120">
        <v>101705.94433000003</v>
      </c>
      <c r="D84" s="120">
        <v>45803</v>
      </c>
      <c r="E84" s="120">
        <v>27996</v>
      </c>
      <c r="F84" s="120">
        <v>83774</v>
      </c>
      <c r="G84" s="120">
        <v>185114.20822000003</v>
      </c>
      <c r="H84" s="120">
        <v>24585.38478</v>
      </c>
      <c r="I84" s="120">
        <v>12556</v>
      </c>
      <c r="J84" s="120">
        <v>13583</v>
      </c>
      <c r="K84" s="120">
        <v>12411</v>
      </c>
      <c r="L84" s="120">
        <v>9200</v>
      </c>
      <c r="M84" s="120">
        <v>6347</v>
      </c>
      <c r="N84" s="118">
        <v>523075.53733000008</v>
      </c>
    </row>
    <row r="85" spans="1:14" ht="15.75">
      <c r="A85" s="154" t="s">
        <v>609</v>
      </c>
      <c r="B85" s="155" t="s">
        <v>683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20">
        <v>1250</v>
      </c>
      <c r="N85" s="118">
        <v>1950</v>
      </c>
    </row>
    <row r="86" spans="1:14" ht="15.75">
      <c r="A86" s="151" t="s">
        <v>684</v>
      </c>
      <c r="B86" s="159" t="s">
        <v>685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18">
        <v>0</v>
      </c>
    </row>
    <row r="87" spans="1:14" ht="15.75">
      <c r="A87" s="151" t="s">
        <v>628</v>
      </c>
      <c r="B87" s="155" t="s">
        <v>686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2"/>
    </row>
    <row r="88" spans="1:14" ht="15.75">
      <c r="A88" s="151" t="s">
        <v>400</v>
      </c>
      <c r="B88" s="160" t="s">
        <v>687</v>
      </c>
      <c r="C88" s="120">
        <v>3106.0909999999999</v>
      </c>
      <c r="D88" s="120">
        <v>40963</v>
      </c>
      <c r="E88" s="120">
        <v>28284</v>
      </c>
      <c r="F88" s="120">
        <v>17120</v>
      </c>
      <c r="G88" s="120">
        <v>6453.5509299999994</v>
      </c>
      <c r="H88" s="120">
        <v>5483.9851900000003</v>
      </c>
      <c r="I88" s="120">
        <v>1588</v>
      </c>
      <c r="J88" s="120">
        <v>602</v>
      </c>
      <c r="K88" s="120">
        <v>77</v>
      </c>
      <c r="L88" s="120">
        <v>1137</v>
      </c>
      <c r="M88" s="120">
        <v>617</v>
      </c>
      <c r="N88" s="118">
        <v>105431.62712</v>
      </c>
    </row>
    <row r="89" spans="1:14" ht="15.75">
      <c r="A89" s="151" t="s">
        <v>401</v>
      </c>
      <c r="B89" s="160" t="s">
        <v>688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18">
        <v>0</v>
      </c>
    </row>
    <row r="90" spans="1:14" ht="15.75">
      <c r="A90" s="151" t="s">
        <v>402</v>
      </c>
      <c r="B90" s="160" t="s">
        <v>494</v>
      </c>
      <c r="C90" s="120">
        <v>236380.22700000001</v>
      </c>
      <c r="D90" s="120">
        <v>98690</v>
      </c>
      <c r="E90" s="120">
        <v>71043</v>
      </c>
      <c r="F90" s="120">
        <v>154990</v>
      </c>
      <c r="G90" s="120">
        <v>137244.89788999999</v>
      </c>
      <c r="H90" s="120">
        <v>8242.7757199999996</v>
      </c>
      <c r="I90" s="120">
        <v>906</v>
      </c>
      <c r="J90" s="120">
        <v>8512</v>
      </c>
      <c r="K90" s="120">
        <v>5609</v>
      </c>
      <c r="L90" s="120">
        <v>542</v>
      </c>
      <c r="M90" s="120">
        <v>4495</v>
      </c>
      <c r="N90" s="118">
        <v>726654.90061000001</v>
      </c>
    </row>
    <row r="91" spans="1:14" ht="15.75">
      <c r="A91" s="151" t="s">
        <v>403</v>
      </c>
      <c r="B91" s="160" t="s">
        <v>689</v>
      </c>
      <c r="C91" s="120">
        <v>13296.48</v>
      </c>
      <c r="D91" s="120">
        <v>14347</v>
      </c>
      <c r="E91" s="120">
        <v>5135</v>
      </c>
      <c r="F91" s="120">
        <v>1943</v>
      </c>
      <c r="G91" s="120">
        <v>10606.639686747949</v>
      </c>
      <c r="H91" s="120">
        <v>3433.8423899999998</v>
      </c>
      <c r="I91" s="120">
        <v>642</v>
      </c>
      <c r="J91" s="120">
        <v>183</v>
      </c>
      <c r="K91" s="120">
        <v>4586</v>
      </c>
      <c r="L91" s="120">
        <v>285</v>
      </c>
      <c r="M91" s="120">
        <v>847</v>
      </c>
      <c r="N91" s="118">
        <v>55304.962076747943</v>
      </c>
    </row>
    <row r="92" spans="1:14" ht="15.75">
      <c r="A92" s="151" t="s">
        <v>404</v>
      </c>
      <c r="B92" s="160" t="s">
        <v>513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20">
        <v>0</v>
      </c>
      <c r="N92" s="118">
        <v>174</v>
      </c>
    </row>
    <row r="93" spans="1:14" ht="15.75">
      <c r="A93" s="151" t="s">
        <v>405</v>
      </c>
      <c r="B93" s="160" t="s">
        <v>495</v>
      </c>
      <c r="C93" s="120">
        <v>79874.135999999999</v>
      </c>
      <c r="D93" s="120">
        <v>1013</v>
      </c>
      <c r="E93" s="120">
        <v>19</v>
      </c>
      <c r="F93" s="120">
        <v>0</v>
      </c>
      <c r="G93" s="120">
        <v>784.48680000000002</v>
      </c>
      <c r="H93" s="120">
        <v>0</v>
      </c>
      <c r="I93" s="120">
        <v>0</v>
      </c>
      <c r="J93" s="120">
        <v>2</v>
      </c>
      <c r="K93" s="120">
        <v>0</v>
      </c>
      <c r="L93" s="120">
        <v>0</v>
      </c>
      <c r="M93" s="120">
        <v>0</v>
      </c>
      <c r="N93" s="118">
        <v>81692.622799999997</v>
      </c>
    </row>
    <row r="94" spans="1:14" ht="15.75">
      <c r="A94" s="151" t="s">
        <v>406</v>
      </c>
      <c r="B94" s="160" t="s">
        <v>515</v>
      </c>
      <c r="C94" s="120">
        <v>0</v>
      </c>
      <c r="D94" s="120">
        <v>281</v>
      </c>
      <c r="E94" s="120">
        <v>0</v>
      </c>
      <c r="F94" s="120">
        <v>743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9</v>
      </c>
      <c r="L94" s="120">
        <v>0</v>
      </c>
      <c r="M94" s="120">
        <v>0</v>
      </c>
      <c r="N94" s="118">
        <v>3287.3568599999999</v>
      </c>
    </row>
    <row r="95" spans="1:14" ht="15.75">
      <c r="A95" s="151" t="s">
        <v>407</v>
      </c>
      <c r="B95" s="160" t="s">
        <v>690</v>
      </c>
      <c r="C95" s="120">
        <v>0</v>
      </c>
      <c r="D95" s="120">
        <v>622</v>
      </c>
      <c r="E95" s="120">
        <v>0</v>
      </c>
      <c r="F95" s="120">
        <v>0</v>
      </c>
      <c r="G95" s="120">
        <v>13.498292353589651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18">
        <v>635.4982923535897</v>
      </c>
    </row>
    <row r="96" spans="1:14" ht="15.75">
      <c r="A96" s="151" t="s">
        <v>408</v>
      </c>
      <c r="B96" s="160" t="s">
        <v>691</v>
      </c>
      <c r="C96" s="120">
        <v>0</v>
      </c>
      <c r="D96" s="120">
        <v>375</v>
      </c>
      <c r="E96" s="120">
        <v>0</v>
      </c>
      <c r="F96" s="120">
        <v>0</v>
      </c>
      <c r="G96" s="120">
        <v>8213.1398800000006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18">
        <v>8588.1398800000006</v>
      </c>
    </row>
    <row r="97" spans="1:14" ht="15.75">
      <c r="A97" s="167"/>
      <c r="B97" s="159" t="s">
        <v>692</v>
      </c>
      <c r="C97" s="120">
        <v>332656.93400000001</v>
      </c>
      <c r="D97" s="120">
        <v>156463</v>
      </c>
      <c r="E97" s="120">
        <v>104481</v>
      </c>
      <c r="F97" s="120">
        <v>174796</v>
      </c>
      <c r="G97" s="120">
        <v>165566.57033910154</v>
      </c>
      <c r="H97" s="120">
        <v>17160.603300000002</v>
      </c>
      <c r="I97" s="120">
        <v>3138</v>
      </c>
      <c r="J97" s="120">
        <v>9303</v>
      </c>
      <c r="K97" s="120">
        <v>10281</v>
      </c>
      <c r="L97" s="120">
        <v>1964</v>
      </c>
      <c r="M97" s="120">
        <v>5959</v>
      </c>
      <c r="N97" s="118">
        <v>981769.10763910145</v>
      </c>
    </row>
    <row r="98" spans="1:14" ht="15.75">
      <c r="A98" s="151" t="s">
        <v>630</v>
      </c>
      <c r="B98" s="159" t="s">
        <v>514</v>
      </c>
      <c r="C98" s="120">
        <v>182777.62700000001</v>
      </c>
      <c r="D98" s="120">
        <v>23104</v>
      </c>
      <c r="E98" s="120">
        <v>14782</v>
      </c>
      <c r="F98" s="120">
        <v>14059</v>
      </c>
      <c r="G98" s="120">
        <v>89684.091453252069</v>
      </c>
      <c r="H98" s="120">
        <v>0</v>
      </c>
      <c r="I98" s="120">
        <v>0</v>
      </c>
      <c r="J98" s="120">
        <v>4821</v>
      </c>
      <c r="K98" s="120">
        <v>5707</v>
      </c>
      <c r="L98" s="120">
        <v>0</v>
      </c>
      <c r="M98" s="120">
        <v>106</v>
      </c>
      <c r="N98" s="118">
        <v>335040.71845325211</v>
      </c>
    </row>
    <row r="99" spans="1:14" s="101" customFormat="1" ht="15.75">
      <c r="A99" s="156" t="s">
        <v>693</v>
      </c>
      <c r="B99" s="161" t="s">
        <v>694</v>
      </c>
      <c r="C99" s="120">
        <v>0</v>
      </c>
      <c r="D99" s="120">
        <v>194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18">
        <v>194</v>
      </c>
    </row>
    <row r="100" spans="1:14" s="101" customFormat="1" ht="15.75">
      <c r="A100" s="168" t="s">
        <v>400</v>
      </c>
      <c r="B100" s="157" t="s">
        <v>695</v>
      </c>
      <c r="C100" s="120">
        <v>0</v>
      </c>
      <c r="D100" s="120">
        <v>194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18">
        <v>194</v>
      </c>
    </row>
    <row r="101" spans="1:14" s="101" customFormat="1" ht="15.75">
      <c r="A101" s="168" t="s">
        <v>401</v>
      </c>
      <c r="B101" s="157" t="s">
        <v>696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18">
        <v>0</v>
      </c>
    </row>
    <row r="102" spans="1:14" s="101" customFormat="1" ht="15.75">
      <c r="A102" s="168" t="s">
        <v>402</v>
      </c>
      <c r="B102" s="157" t="s">
        <v>697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18">
        <v>0</v>
      </c>
    </row>
    <row r="103" spans="1:14" ht="15.75">
      <c r="A103" s="154" t="s">
        <v>651</v>
      </c>
      <c r="B103" s="155" t="s">
        <v>698</v>
      </c>
      <c r="C103" s="120">
        <v>0</v>
      </c>
      <c r="D103" s="120">
        <v>1021</v>
      </c>
      <c r="E103" s="120">
        <v>0</v>
      </c>
      <c r="F103" s="120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333</v>
      </c>
      <c r="L103" s="120">
        <v>0</v>
      </c>
      <c r="M103" s="120">
        <v>0</v>
      </c>
      <c r="N103" s="118">
        <v>1354</v>
      </c>
    </row>
    <row r="104" spans="1:14" ht="15.75">
      <c r="A104" s="154" t="s">
        <v>661</v>
      </c>
      <c r="B104" s="155" t="s">
        <v>699</v>
      </c>
      <c r="C104" s="120">
        <v>11895.351999999999</v>
      </c>
      <c r="D104" s="120">
        <v>13329</v>
      </c>
      <c r="E104" s="120">
        <v>6980</v>
      </c>
      <c r="F104" s="120">
        <v>5406</v>
      </c>
      <c r="G104" s="120">
        <v>9592.0987999999998</v>
      </c>
      <c r="H104" s="120">
        <v>13745.18345</v>
      </c>
      <c r="I104" s="120">
        <v>594</v>
      </c>
      <c r="J104" s="120">
        <v>4900</v>
      </c>
      <c r="K104" s="120">
        <v>2918</v>
      </c>
      <c r="L104" s="120">
        <v>663</v>
      </c>
      <c r="M104" s="120">
        <v>1050</v>
      </c>
      <c r="N104" s="118">
        <v>71072.634250000003</v>
      </c>
    </row>
    <row r="105" spans="1:14" ht="15.75">
      <c r="A105" s="154" t="s">
        <v>422</v>
      </c>
      <c r="B105" s="153" t="s">
        <v>700</v>
      </c>
      <c r="C105" s="120">
        <v>6324.13</v>
      </c>
      <c r="D105" s="120">
        <v>8027</v>
      </c>
      <c r="E105" s="120">
        <v>2986</v>
      </c>
      <c r="F105" s="120">
        <v>4123</v>
      </c>
      <c r="G105" s="120">
        <v>3119.3366700000006</v>
      </c>
      <c r="H105" s="120">
        <v>3682.9683500000001</v>
      </c>
      <c r="I105" s="120">
        <v>0</v>
      </c>
      <c r="J105" s="120">
        <v>251</v>
      </c>
      <c r="K105" s="120">
        <v>2216</v>
      </c>
      <c r="L105" s="120">
        <v>135</v>
      </c>
      <c r="M105" s="120">
        <v>366</v>
      </c>
      <c r="N105" s="118">
        <v>31230.435020000001</v>
      </c>
    </row>
    <row r="106" spans="1:14" ht="15.75">
      <c r="A106" s="154" t="s">
        <v>421</v>
      </c>
      <c r="B106" s="153" t="s">
        <v>701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18">
        <v>0</v>
      </c>
    </row>
    <row r="107" spans="1:14" ht="15.75">
      <c r="A107" s="154" t="s">
        <v>421</v>
      </c>
      <c r="B107" s="153" t="s">
        <v>702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18">
        <v>0</v>
      </c>
    </row>
    <row r="108" spans="1:14" ht="15.75">
      <c r="A108" s="154" t="s">
        <v>423</v>
      </c>
      <c r="B108" s="153" t="s">
        <v>703</v>
      </c>
      <c r="C108" s="120">
        <v>582.13300000000004</v>
      </c>
      <c r="D108" s="120">
        <v>2422</v>
      </c>
      <c r="E108" s="120">
        <v>390</v>
      </c>
      <c r="F108" s="120">
        <v>590</v>
      </c>
      <c r="G108" s="120">
        <v>1269.5499499999999</v>
      </c>
      <c r="H108" s="120">
        <v>6.3769399999999994</v>
      </c>
      <c r="I108" s="120">
        <v>0</v>
      </c>
      <c r="J108" s="120">
        <v>0</v>
      </c>
      <c r="K108" s="120">
        <v>362</v>
      </c>
      <c r="L108" s="120">
        <v>0</v>
      </c>
      <c r="M108" s="120">
        <v>0</v>
      </c>
      <c r="N108" s="118">
        <v>5622.0598899999995</v>
      </c>
    </row>
    <row r="109" spans="1:14" ht="15.75">
      <c r="A109" s="154" t="s">
        <v>421</v>
      </c>
      <c r="B109" s="153" t="s">
        <v>701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18">
        <v>0</v>
      </c>
    </row>
    <row r="110" spans="1:14" ht="15.75">
      <c r="A110" s="154" t="s">
        <v>421</v>
      </c>
      <c r="B110" s="153" t="s">
        <v>702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18">
        <v>0</v>
      </c>
    </row>
    <row r="111" spans="1:14" ht="15.75">
      <c r="A111" s="154" t="s">
        <v>424</v>
      </c>
      <c r="B111" s="153" t="s">
        <v>704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18">
        <v>0</v>
      </c>
    </row>
    <row r="112" spans="1:14" ht="15.75">
      <c r="A112" s="154" t="s">
        <v>400</v>
      </c>
      <c r="B112" s="153" t="s">
        <v>705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18">
        <v>0</v>
      </c>
    </row>
    <row r="113" spans="1:14" ht="15.75">
      <c r="A113" s="154" t="s">
        <v>421</v>
      </c>
      <c r="B113" s="153" t="s">
        <v>701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18">
        <v>0</v>
      </c>
    </row>
    <row r="114" spans="1:14" ht="15.75">
      <c r="A114" s="154" t="s">
        <v>421</v>
      </c>
      <c r="B114" s="153" t="s">
        <v>702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18">
        <v>0</v>
      </c>
    </row>
    <row r="115" spans="1:14" ht="15.75">
      <c r="A115" s="154" t="s">
        <v>401</v>
      </c>
      <c r="B115" s="153" t="s">
        <v>706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18">
        <v>0</v>
      </c>
    </row>
    <row r="116" spans="1:14" ht="15.75">
      <c r="A116" s="154" t="s">
        <v>421</v>
      </c>
      <c r="B116" s="153" t="s">
        <v>701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20">
        <v>0</v>
      </c>
      <c r="N116" s="118">
        <v>0</v>
      </c>
    </row>
    <row r="117" spans="1:14" ht="15.75">
      <c r="A117" s="154" t="s">
        <v>421</v>
      </c>
      <c r="B117" s="153" t="s">
        <v>702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18">
        <v>0</v>
      </c>
    </row>
    <row r="118" spans="1:14" ht="15.75">
      <c r="A118" s="154" t="s">
        <v>414</v>
      </c>
      <c r="B118" s="153" t="s">
        <v>707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18">
        <v>0</v>
      </c>
    </row>
    <row r="119" spans="1:14" ht="15.75">
      <c r="A119" s="154" t="s">
        <v>421</v>
      </c>
      <c r="B119" s="153" t="s">
        <v>701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18">
        <v>0</v>
      </c>
    </row>
    <row r="120" spans="1:14" ht="15.75">
      <c r="A120" s="154" t="s">
        <v>421</v>
      </c>
      <c r="B120" s="153" t="s">
        <v>702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18">
        <v>0</v>
      </c>
    </row>
    <row r="121" spans="1:14" ht="15.75">
      <c r="A121" s="154" t="s">
        <v>415</v>
      </c>
      <c r="B121" s="153" t="s">
        <v>708</v>
      </c>
      <c r="C121" s="120">
        <v>4989.0889999999999</v>
      </c>
      <c r="D121" s="120">
        <v>2880</v>
      </c>
      <c r="E121" s="120">
        <v>3604</v>
      </c>
      <c r="F121" s="120">
        <v>693</v>
      </c>
      <c r="G121" s="120">
        <v>5203.2121799999995</v>
      </c>
      <c r="H121" s="120">
        <v>10055.838159999999</v>
      </c>
      <c r="I121" s="120">
        <v>594</v>
      </c>
      <c r="J121" s="120">
        <v>4649</v>
      </c>
      <c r="K121" s="120">
        <v>340</v>
      </c>
      <c r="L121" s="120">
        <v>528</v>
      </c>
      <c r="M121" s="120">
        <v>684</v>
      </c>
      <c r="N121" s="118">
        <v>34220.139339999994</v>
      </c>
    </row>
    <row r="122" spans="1:14" ht="15.75">
      <c r="A122" s="154" t="s">
        <v>421</v>
      </c>
      <c r="B122" s="153" t="s">
        <v>701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0</v>
      </c>
      <c r="K122" s="120">
        <v>0</v>
      </c>
      <c r="L122" s="120">
        <v>0</v>
      </c>
      <c r="M122" s="120">
        <v>0</v>
      </c>
      <c r="N122" s="118">
        <v>0</v>
      </c>
    </row>
    <row r="123" spans="1:14" ht="15.75">
      <c r="A123" s="154" t="s">
        <v>421</v>
      </c>
      <c r="B123" s="153" t="s">
        <v>702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18">
        <v>0</v>
      </c>
    </row>
    <row r="124" spans="1:14" ht="15.75">
      <c r="A124" s="154" t="s">
        <v>421</v>
      </c>
      <c r="B124" s="153" t="s">
        <v>709</v>
      </c>
      <c r="C124" s="120">
        <v>259.81700000000001</v>
      </c>
      <c r="D124" s="120">
        <v>297</v>
      </c>
      <c r="E124" s="120">
        <v>843</v>
      </c>
      <c r="F124" s="120">
        <v>23</v>
      </c>
      <c r="G124" s="120">
        <v>1544.4432099999999</v>
      </c>
      <c r="H124" s="120">
        <v>492.50875000000002</v>
      </c>
      <c r="I124" s="120">
        <v>0</v>
      </c>
      <c r="J124" s="120">
        <v>41</v>
      </c>
      <c r="K124" s="120">
        <v>144</v>
      </c>
      <c r="L124" s="120">
        <v>101</v>
      </c>
      <c r="M124" s="120">
        <v>13</v>
      </c>
      <c r="N124" s="118">
        <v>3758.7689599999999</v>
      </c>
    </row>
    <row r="125" spans="1:14" ht="15.75">
      <c r="A125" s="154" t="s">
        <v>421</v>
      </c>
      <c r="B125" s="153" t="s">
        <v>710</v>
      </c>
      <c r="C125" s="120">
        <v>1039.26</v>
      </c>
      <c r="D125" s="120">
        <v>374</v>
      </c>
      <c r="E125" s="120">
        <v>174</v>
      </c>
      <c r="F125" s="120">
        <v>299</v>
      </c>
      <c r="G125" s="120">
        <v>1803.9716199999998</v>
      </c>
      <c r="H125" s="120">
        <v>28.820919999999997</v>
      </c>
      <c r="I125" s="120">
        <v>0</v>
      </c>
      <c r="J125" s="120">
        <v>62</v>
      </c>
      <c r="K125" s="120">
        <v>109</v>
      </c>
      <c r="L125" s="120">
        <v>39</v>
      </c>
      <c r="M125" s="120">
        <v>9</v>
      </c>
      <c r="N125" s="118">
        <v>3938.0525399999997</v>
      </c>
    </row>
    <row r="126" spans="1:14" ht="15.75">
      <c r="A126" s="154" t="s">
        <v>421</v>
      </c>
      <c r="B126" s="153" t="s">
        <v>711</v>
      </c>
      <c r="C126" s="120">
        <v>49.808999999999997</v>
      </c>
      <c r="D126" s="120">
        <v>0</v>
      </c>
      <c r="E126" s="120">
        <v>19</v>
      </c>
      <c r="F126" s="120">
        <v>26</v>
      </c>
      <c r="G126" s="120">
        <v>179.90928999999997</v>
      </c>
      <c r="H126" s="120">
        <v>0</v>
      </c>
      <c r="I126" s="120">
        <v>0</v>
      </c>
      <c r="J126" s="120">
        <v>0</v>
      </c>
      <c r="K126" s="120">
        <v>0</v>
      </c>
      <c r="L126" s="120">
        <v>16</v>
      </c>
      <c r="M126" s="120">
        <v>7</v>
      </c>
      <c r="N126" s="118">
        <v>297.71828999999997</v>
      </c>
    </row>
    <row r="127" spans="1:14" ht="15.75">
      <c r="A127" s="154" t="s">
        <v>668</v>
      </c>
      <c r="B127" s="169" t="s">
        <v>712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7"/>
    </row>
    <row r="128" spans="1:14" ht="15.75">
      <c r="A128" s="170" t="s">
        <v>422</v>
      </c>
      <c r="B128" s="153" t="s">
        <v>713</v>
      </c>
      <c r="C128" s="120">
        <v>0</v>
      </c>
      <c r="D128" s="120">
        <v>487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18">
        <v>487</v>
      </c>
    </row>
    <row r="129" spans="1:14" ht="15.75">
      <c r="A129" s="170" t="s">
        <v>423</v>
      </c>
      <c r="B129" s="153" t="s">
        <v>714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18">
        <v>0</v>
      </c>
    </row>
    <row r="130" spans="1:14" ht="15.75">
      <c r="A130" s="170"/>
      <c r="B130" s="155" t="s">
        <v>715</v>
      </c>
      <c r="C130" s="120">
        <v>0</v>
      </c>
      <c r="D130" s="120">
        <v>487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18">
        <v>487</v>
      </c>
    </row>
    <row r="131" spans="1:14" ht="15.75">
      <c r="A131" s="171"/>
      <c r="B131" s="169" t="s">
        <v>716</v>
      </c>
      <c r="C131" s="120">
        <v>629035.85733000003</v>
      </c>
      <c r="D131" s="120">
        <v>240401</v>
      </c>
      <c r="E131" s="120">
        <v>154239</v>
      </c>
      <c r="F131" s="120">
        <v>278035</v>
      </c>
      <c r="G131" s="120">
        <v>449956.96881235362</v>
      </c>
      <c r="H131" s="120">
        <v>55491.171530000007</v>
      </c>
      <c r="I131" s="120">
        <v>16988</v>
      </c>
      <c r="J131" s="120">
        <v>32607</v>
      </c>
      <c r="K131" s="120">
        <v>31650</v>
      </c>
      <c r="L131" s="120">
        <v>11827</v>
      </c>
      <c r="M131" s="120">
        <v>14712</v>
      </c>
      <c r="N131" s="118">
        <v>1914942.9976723536</v>
      </c>
    </row>
    <row r="132" spans="1:14" ht="15.75">
      <c r="A132" s="172" t="s">
        <v>717</v>
      </c>
      <c r="B132" s="169" t="s">
        <v>718</v>
      </c>
      <c r="C132" s="120">
        <v>0</v>
      </c>
      <c r="D132" s="120">
        <v>26</v>
      </c>
      <c r="E132" s="120">
        <v>0</v>
      </c>
      <c r="F132" s="120">
        <v>0</v>
      </c>
      <c r="G132" s="120">
        <v>345.94385999999997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18">
        <v>371.94385999999997</v>
      </c>
    </row>
    <row r="133" spans="1:14">
      <c r="A133" s="287" t="s">
        <v>604</v>
      </c>
      <c r="B133" s="287"/>
      <c r="C133" s="287"/>
      <c r="D133" s="287"/>
      <c r="E133" s="287"/>
      <c r="F133" s="287"/>
      <c r="G133" s="287"/>
      <c r="H133" s="287"/>
    </row>
    <row r="134" spans="1:14">
      <c r="A134" s="287"/>
      <c r="B134" s="287"/>
      <c r="C134" s="287"/>
      <c r="D134" s="287"/>
      <c r="E134" s="287"/>
      <c r="F134" s="287"/>
      <c r="G134" s="287"/>
      <c r="H134" s="287"/>
    </row>
    <row r="135" spans="1:14">
      <c r="A135" s="106"/>
      <c r="B135" s="106"/>
    </row>
    <row r="136" spans="1:14">
      <c r="A136" s="106"/>
      <c r="B136" s="106"/>
    </row>
    <row r="137" spans="1:14">
      <c r="A137" s="106"/>
      <c r="B137" s="106"/>
    </row>
    <row r="138" spans="1:14">
      <c r="A138" s="106"/>
      <c r="B138" s="106"/>
    </row>
    <row r="139" spans="1:14">
      <c r="A139" s="106"/>
      <c r="B139" s="106"/>
    </row>
    <row r="140" spans="1:14">
      <c r="A140" s="106"/>
      <c r="B140" s="106"/>
    </row>
    <row r="141" spans="1:14">
      <c r="A141" s="106"/>
      <c r="B141" s="106"/>
    </row>
    <row r="142" spans="1:14">
      <c r="A142" s="106"/>
      <c r="B142" s="106"/>
    </row>
    <row r="143" spans="1:14">
      <c r="A143" s="106"/>
      <c r="B143" s="106"/>
    </row>
    <row r="144" spans="1:14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7">
    <mergeCell ref="D2:D4"/>
    <mergeCell ref="N2:N4"/>
    <mergeCell ref="A73:B73"/>
    <mergeCell ref="A133:H134"/>
    <mergeCell ref="A5:B5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N122"/>
  <sheetViews>
    <sheetView view="pageBreakPreview" zoomScaleNormal="60" zoomScaleSheetLayoutView="100" workbookViewId="0">
      <selection sqref="A1:M1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4" width="15.7109375" style="129" customWidth="1"/>
    <col min="15" max="16384" width="82.28515625" style="129"/>
  </cols>
  <sheetData>
    <row r="1" spans="1:14" ht="15.75">
      <c r="A1" s="302" t="s">
        <v>824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173" t="s">
        <v>720</v>
      </c>
    </row>
    <row r="2" spans="1:14" ht="63">
      <c r="A2" s="300"/>
      <c r="B2" s="301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482</v>
      </c>
      <c r="I2" s="83" t="s">
        <v>486</v>
      </c>
      <c r="J2" s="83" t="s">
        <v>812</v>
      </c>
      <c r="K2" s="83" t="s">
        <v>814</v>
      </c>
      <c r="L2" s="83" t="s">
        <v>484</v>
      </c>
      <c r="M2" s="83" t="s">
        <v>485</v>
      </c>
      <c r="N2" s="83" t="s">
        <v>471</v>
      </c>
    </row>
    <row r="3" spans="1:14" ht="15.75">
      <c r="A3" s="174" t="s">
        <v>427</v>
      </c>
      <c r="B3" s="175" t="s">
        <v>721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.75">
      <c r="A4" s="176" t="s">
        <v>400</v>
      </c>
      <c r="B4" s="177" t="s">
        <v>722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21"/>
    </row>
    <row r="5" spans="1:14" ht="15.75">
      <c r="A5" s="178" t="s">
        <v>426</v>
      </c>
      <c r="B5" s="177" t="s">
        <v>723</v>
      </c>
      <c r="C5" s="126">
        <v>5436.24838</v>
      </c>
      <c r="D5" s="131">
        <v>78710</v>
      </c>
      <c r="E5" s="131">
        <v>15823</v>
      </c>
      <c r="F5" s="131">
        <v>224</v>
      </c>
      <c r="G5" s="131">
        <v>21827.075630000003</v>
      </c>
      <c r="H5" s="131">
        <v>633.93270000000007</v>
      </c>
      <c r="I5" s="131">
        <v>3022</v>
      </c>
      <c r="J5" s="131">
        <v>88</v>
      </c>
      <c r="K5" s="131">
        <v>1574</v>
      </c>
      <c r="L5" s="131">
        <v>167</v>
      </c>
      <c r="M5" s="131">
        <v>0</v>
      </c>
      <c r="N5" s="118">
        <v>127505.25671000002</v>
      </c>
    </row>
    <row r="6" spans="1:14" ht="31.5">
      <c r="A6" s="178"/>
      <c r="B6" s="177" t="s">
        <v>724</v>
      </c>
      <c r="C6" s="126">
        <v>0</v>
      </c>
      <c r="D6" s="131">
        <v>-765</v>
      </c>
      <c r="E6" s="131">
        <v>-327</v>
      </c>
      <c r="F6" s="131">
        <v>-4</v>
      </c>
      <c r="G6" s="131">
        <v>-1051.86158</v>
      </c>
      <c r="H6" s="131">
        <v>-50.744630000000001</v>
      </c>
      <c r="I6" s="131">
        <v>0</v>
      </c>
      <c r="J6" s="131">
        <v>0</v>
      </c>
      <c r="K6" s="131">
        <v>0</v>
      </c>
      <c r="L6" s="131">
        <v>-6</v>
      </c>
      <c r="M6" s="131">
        <v>0</v>
      </c>
      <c r="N6" s="118">
        <v>-2204.6062099999999</v>
      </c>
    </row>
    <row r="7" spans="1:14" ht="15.75">
      <c r="A7" s="178" t="s">
        <v>725</v>
      </c>
      <c r="B7" s="177" t="s">
        <v>726</v>
      </c>
      <c r="C7" s="126">
        <v>-2559.0726667599997</v>
      </c>
      <c r="D7" s="131">
        <v>-53900</v>
      </c>
      <c r="E7" s="131">
        <v>-645</v>
      </c>
      <c r="F7" s="131">
        <v>-42</v>
      </c>
      <c r="G7" s="131">
        <v>-2443.8159899999996</v>
      </c>
      <c r="H7" s="131">
        <v>0</v>
      </c>
      <c r="I7" s="131">
        <v>0</v>
      </c>
      <c r="J7" s="131">
        <v>-20</v>
      </c>
      <c r="K7" s="131">
        <v>0</v>
      </c>
      <c r="L7" s="131">
        <v>0</v>
      </c>
      <c r="M7" s="131">
        <v>0</v>
      </c>
      <c r="N7" s="118">
        <v>-59609.888656760006</v>
      </c>
    </row>
    <row r="8" spans="1:14" ht="15.75">
      <c r="A8" s="178" t="s">
        <v>727</v>
      </c>
      <c r="B8" s="177" t="s">
        <v>728</v>
      </c>
      <c r="C8" s="126">
        <v>40.191789999999997</v>
      </c>
      <c r="D8" s="131">
        <v>-791</v>
      </c>
      <c r="E8" s="131">
        <v>-430</v>
      </c>
      <c r="F8" s="131">
        <v>-4</v>
      </c>
      <c r="G8" s="131">
        <v>-974.50501000060603</v>
      </c>
      <c r="H8" s="131">
        <v>78.15270000000001</v>
      </c>
      <c r="I8" s="131">
        <v>-123</v>
      </c>
      <c r="J8" s="131">
        <v>9</v>
      </c>
      <c r="K8" s="131">
        <v>-2</v>
      </c>
      <c r="L8" s="131">
        <v>93</v>
      </c>
      <c r="M8" s="131">
        <v>0</v>
      </c>
      <c r="N8" s="118">
        <v>-2104.1605200006061</v>
      </c>
    </row>
    <row r="9" spans="1:14" ht="15.75">
      <c r="A9" s="178"/>
      <c r="B9" s="177" t="s">
        <v>729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18">
        <v>0</v>
      </c>
    </row>
    <row r="10" spans="1:14" ht="15.75">
      <c r="A10" s="178" t="s">
        <v>730</v>
      </c>
      <c r="B10" s="177" t="s">
        <v>731</v>
      </c>
      <c r="C10" s="126">
        <v>5.5294699999999999</v>
      </c>
      <c r="D10" s="131">
        <v>-1157</v>
      </c>
      <c r="E10" s="131">
        <v>2</v>
      </c>
      <c r="F10" s="131">
        <v>-2</v>
      </c>
      <c r="G10" s="131">
        <v>479.80697854838746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18">
        <v>-671.66355145161265</v>
      </c>
    </row>
    <row r="11" spans="1:14" ht="15.75">
      <c r="A11" s="179"/>
      <c r="B11" s="180" t="s">
        <v>732</v>
      </c>
      <c r="C11" s="126">
        <v>2922.8969732400001</v>
      </c>
      <c r="D11" s="131">
        <v>22862</v>
      </c>
      <c r="E11" s="131">
        <v>14750</v>
      </c>
      <c r="F11" s="131">
        <v>176</v>
      </c>
      <c r="G11" s="131">
        <v>18888.561608547785</v>
      </c>
      <c r="H11" s="131">
        <v>712.08540000000005</v>
      </c>
      <c r="I11" s="131">
        <v>2899</v>
      </c>
      <c r="J11" s="131">
        <v>77</v>
      </c>
      <c r="K11" s="131">
        <v>1572</v>
      </c>
      <c r="L11" s="131">
        <v>260</v>
      </c>
      <c r="M11" s="131">
        <v>0</v>
      </c>
      <c r="N11" s="118">
        <v>65119.543981787785</v>
      </c>
    </row>
    <row r="12" spans="1:14" ht="15.75">
      <c r="A12" s="181" t="s">
        <v>401</v>
      </c>
      <c r="B12" s="177" t="s">
        <v>733</v>
      </c>
      <c r="C12" s="126">
        <v>0</v>
      </c>
      <c r="D12" s="131">
        <v>0</v>
      </c>
      <c r="E12" s="131">
        <v>208</v>
      </c>
      <c r="F12" s="131">
        <v>0</v>
      </c>
      <c r="G12" s="131">
        <v>165.69648269687144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18">
        <v>373.69648269687144</v>
      </c>
    </row>
    <row r="13" spans="1:14" ht="15.75">
      <c r="A13" s="181" t="s">
        <v>402</v>
      </c>
      <c r="B13" s="177" t="s">
        <v>734</v>
      </c>
      <c r="C13" s="126">
        <v>0</v>
      </c>
      <c r="D13" s="131">
        <v>2313.1979999999999</v>
      </c>
      <c r="E13" s="131">
        <v>2</v>
      </c>
      <c r="F13" s="131">
        <v>0</v>
      </c>
      <c r="G13" s="131">
        <v>-1.2678499999999999</v>
      </c>
      <c r="H13" s="131">
        <v>0</v>
      </c>
      <c r="I13" s="131">
        <v>0</v>
      </c>
      <c r="J13" s="131">
        <v>0</v>
      </c>
      <c r="K13" s="131">
        <v>0</v>
      </c>
      <c r="L13" s="131">
        <v>32</v>
      </c>
      <c r="M13" s="131">
        <v>0</v>
      </c>
      <c r="N13" s="118">
        <v>2345.9301499999997</v>
      </c>
    </row>
    <row r="14" spans="1:14" ht="15.75">
      <c r="A14" s="176" t="s">
        <v>403</v>
      </c>
      <c r="B14" s="177" t="s">
        <v>735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22"/>
    </row>
    <row r="15" spans="1:14" ht="15.75">
      <c r="A15" s="178" t="s">
        <v>426</v>
      </c>
      <c r="B15" s="177" t="s">
        <v>736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22"/>
    </row>
    <row r="16" spans="1:14" ht="15.75">
      <c r="A16" s="178" t="s">
        <v>428</v>
      </c>
      <c r="B16" s="177" t="s">
        <v>737</v>
      </c>
      <c r="C16" s="126">
        <v>-3712.14482</v>
      </c>
      <c r="D16" s="131">
        <v>-22987</v>
      </c>
      <c r="E16" s="131">
        <v>-6296</v>
      </c>
      <c r="F16" s="131">
        <v>-41</v>
      </c>
      <c r="G16" s="131">
        <v>-7042.9681356461087</v>
      </c>
      <c r="H16" s="131">
        <v>-150.88</v>
      </c>
      <c r="I16" s="131">
        <v>-1480</v>
      </c>
      <c r="J16" s="131">
        <v>-7</v>
      </c>
      <c r="K16" s="131">
        <v>-48</v>
      </c>
      <c r="L16" s="131">
        <v>-193</v>
      </c>
      <c r="M16" s="131">
        <v>0</v>
      </c>
      <c r="N16" s="118">
        <v>-41957.992955646107</v>
      </c>
    </row>
    <row r="17" spans="1:14" ht="15.75">
      <c r="A17" s="178" t="s">
        <v>738</v>
      </c>
      <c r="B17" s="177" t="s">
        <v>739</v>
      </c>
      <c r="C17" s="126">
        <v>3094.0545299999999</v>
      </c>
      <c r="D17" s="131">
        <v>9562</v>
      </c>
      <c r="E17" s="131">
        <v>115</v>
      </c>
      <c r="F17" s="131">
        <v>0</v>
      </c>
      <c r="G17" s="131">
        <v>51.659169999999996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18">
        <v>12822.7137</v>
      </c>
    </row>
    <row r="18" spans="1:14" ht="15.75">
      <c r="A18" s="179"/>
      <c r="B18" s="182" t="s">
        <v>740</v>
      </c>
      <c r="C18" s="126">
        <v>-618.0902900000001</v>
      </c>
      <c r="D18" s="131">
        <v>-13425</v>
      </c>
      <c r="E18" s="131">
        <v>-6181</v>
      </c>
      <c r="F18" s="131">
        <v>-41</v>
      </c>
      <c r="G18" s="131">
        <v>-6991.3089656461088</v>
      </c>
      <c r="H18" s="131">
        <v>-150.88</v>
      </c>
      <c r="I18" s="131">
        <v>-1480</v>
      </c>
      <c r="J18" s="131">
        <v>-7</v>
      </c>
      <c r="K18" s="131">
        <v>-48</v>
      </c>
      <c r="L18" s="131">
        <v>-193</v>
      </c>
      <c r="M18" s="131">
        <v>0</v>
      </c>
      <c r="N18" s="118">
        <v>-29135.27925564611</v>
      </c>
    </row>
    <row r="19" spans="1:14" ht="15.75">
      <c r="A19" s="178" t="s">
        <v>725</v>
      </c>
      <c r="B19" s="177" t="s">
        <v>741</v>
      </c>
      <c r="C19" s="126">
        <v>-3032.8555799999999</v>
      </c>
      <c r="D19" s="131">
        <v>-2274</v>
      </c>
      <c r="E19" s="131">
        <v>84</v>
      </c>
      <c r="F19" s="131">
        <v>11</v>
      </c>
      <c r="G19" s="131">
        <v>423.09248302531699</v>
      </c>
      <c r="H19" s="131">
        <v>-5.4827899999999721</v>
      </c>
      <c r="I19" s="131">
        <v>-165</v>
      </c>
      <c r="J19" s="131">
        <v>4</v>
      </c>
      <c r="K19" s="131">
        <v>-42</v>
      </c>
      <c r="L19" s="131">
        <v>-6</v>
      </c>
      <c r="M19" s="131">
        <v>0</v>
      </c>
      <c r="N19" s="118">
        <v>-5003.2458869746824</v>
      </c>
    </row>
    <row r="20" spans="1:14" ht="15.75">
      <c r="A20" s="178" t="s">
        <v>727</v>
      </c>
      <c r="B20" s="177" t="s">
        <v>742</v>
      </c>
      <c r="C20" s="126">
        <v>2499.3669500000001</v>
      </c>
      <c r="D20" s="131">
        <v>964</v>
      </c>
      <c r="E20" s="131">
        <v>-2</v>
      </c>
      <c r="F20" s="131">
        <v>-2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18">
        <v>3459.3669500000001</v>
      </c>
    </row>
    <row r="21" spans="1:14" ht="15.75">
      <c r="A21" s="179"/>
      <c r="B21" s="180" t="s">
        <v>743</v>
      </c>
      <c r="C21" s="126">
        <v>-1151.5789199999999</v>
      </c>
      <c r="D21" s="131">
        <v>-14735</v>
      </c>
      <c r="E21" s="131">
        <v>-6099</v>
      </c>
      <c r="F21" s="131">
        <v>-32</v>
      </c>
      <c r="G21" s="131">
        <v>-6568.2164826207918</v>
      </c>
      <c r="H21" s="131">
        <v>-156.36278999999996</v>
      </c>
      <c r="I21" s="131">
        <v>-1645</v>
      </c>
      <c r="J21" s="131">
        <v>-3</v>
      </c>
      <c r="K21" s="131">
        <v>-90</v>
      </c>
      <c r="L21" s="131">
        <v>-199</v>
      </c>
      <c r="M21" s="131">
        <v>0</v>
      </c>
      <c r="N21" s="118">
        <v>-30679.158192620791</v>
      </c>
    </row>
    <row r="22" spans="1:14" ht="15.75">
      <c r="A22" s="176" t="s">
        <v>404</v>
      </c>
      <c r="B22" s="177" t="s">
        <v>744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2"/>
    </row>
    <row r="23" spans="1:14" ht="15.75">
      <c r="A23" s="178" t="s">
        <v>426</v>
      </c>
      <c r="B23" s="177" t="s">
        <v>745</v>
      </c>
      <c r="C23" s="126">
        <v>0</v>
      </c>
      <c r="D23" s="131">
        <v>-4</v>
      </c>
      <c r="E23" s="131">
        <v>0</v>
      </c>
      <c r="F23" s="131">
        <v>0</v>
      </c>
      <c r="G23" s="131">
        <v>-1.0533339817875649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18">
        <v>-5.0533339817875653</v>
      </c>
    </row>
    <row r="24" spans="1:14" ht="15.75">
      <c r="A24" s="178" t="s">
        <v>725</v>
      </c>
      <c r="B24" s="177" t="s">
        <v>746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18">
        <v>0</v>
      </c>
    </row>
    <row r="25" spans="1:14" ht="15.75">
      <c r="A25" s="176"/>
      <c r="B25" s="180" t="s">
        <v>747</v>
      </c>
      <c r="C25" s="126">
        <v>0</v>
      </c>
      <c r="D25" s="131">
        <v>-4</v>
      </c>
      <c r="E25" s="131">
        <v>0</v>
      </c>
      <c r="F25" s="131">
        <v>0</v>
      </c>
      <c r="G25" s="131">
        <v>-1.0533339817875649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18">
        <v>-5.0533339817875653</v>
      </c>
    </row>
    <row r="26" spans="1:14" ht="15.75">
      <c r="A26" s="176" t="s">
        <v>405</v>
      </c>
      <c r="B26" s="177" t="s">
        <v>748</v>
      </c>
      <c r="C26" s="126">
        <v>0</v>
      </c>
      <c r="D26" s="131">
        <v>-41</v>
      </c>
      <c r="E26" s="131">
        <v>-288</v>
      </c>
      <c r="F26" s="131">
        <v>0</v>
      </c>
      <c r="G26" s="131">
        <v>-1.3907700000000001</v>
      </c>
      <c r="H26" s="131">
        <v>0</v>
      </c>
      <c r="I26" s="131">
        <v>0</v>
      </c>
      <c r="J26" s="131">
        <v>0</v>
      </c>
      <c r="K26" s="131">
        <v>-94</v>
      </c>
      <c r="L26" s="131">
        <v>0</v>
      </c>
      <c r="M26" s="131">
        <v>0</v>
      </c>
      <c r="N26" s="118">
        <v>-424.39076999999997</v>
      </c>
    </row>
    <row r="27" spans="1:14" ht="15.75">
      <c r="A27" s="176" t="s">
        <v>406</v>
      </c>
      <c r="B27" s="177" t="s">
        <v>749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2"/>
    </row>
    <row r="28" spans="1:14" ht="15.75">
      <c r="A28" s="178" t="s">
        <v>426</v>
      </c>
      <c r="B28" s="177" t="s">
        <v>750</v>
      </c>
      <c r="C28" s="126">
        <v>-756.93964000000005</v>
      </c>
      <c r="D28" s="131">
        <v>-4583.2593834910404</v>
      </c>
      <c r="E28" s="131">
        <v>-3196</v>
      </c>
      <c r="F28" s="131">
        <v>-20</v>
      </c>
      <c r="G28" s="131">
        <v>-7270.3443048606723</v>
      </c>
      <c r="H28" s="131">
        <v>-168.57260900767969</v>
      </c>
      <c r="I28" s="131">
        <v>-824</v>
      </c>
      <c r="J28" s="131">
        <v>-12</v>
      </c>
      <c r="K28" s="131">
        <v>-723</v>
      </c>
      <c r="L28" s="131">
        <v>-36</v>
      </c>
      <c r="M28" s="131">
        <v>0</v>
      </c>
      <c r="N28" s="118">
        <v>-17590.115937359391</v>
      </c>
    </row>
    <row r="29" spans="1:14" ht="15.75">
      <c r="A29" s="178" t="s">
        <v>725</v>
      </c>
      <c r="B29" s="177" t="s">
        <v>751</v>
      </c>
      <c r="C29" s="126">
        <v>-24.118209999999998</v>
      </c>
      <c r="D29" s="131">
        <v>395</v>
      </c>
      <c r="E29" s="131">
        <v>0</v>
      </c>
      <c r="F29" s="131">
        <v>0</v>
      </c>
      <c r="G29" s="131">
        <v>0</v>
      </c>
      <c r="H29" s="131">
        <v>-19.597969999999993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18">
        <v>351.28382000000005</v>
      </c>
    </row>
    <row r="30" spans="1:14" ht="15.75">
      <c r="A30" s="178" t="s">
        <v>727</v>
      </c>
      <c r="B30" s="177" t="s">
        <v>752</v>
      </c>
      <c r="C30" s="126">
        <v>-1386.9851800000001</v>
      </c>
      <c r="D30" s="131">
        <v>-3054.449188000001</v>
      </c>
      <c r="E30" s="131">
        <v>-2951</v>
      </c>
      <c r="F30" s="131">
        <v>-29</v>
      </c>
      <c r="G30" s="131">
        <v>-1883.8153781793696</v>
      </c>
      <c r="H30" s="131">
        <v>-563.51492872872916</v>
      </c>
      <c r="I30" s="131">
        <v>-376</v>
      </c>
      <c r="J30" s="131">
        <v>-20</v>
      </c>
      <c r="K30" s="131">
        <v>-259</v>
      </c>
      <c r="L30" s="131">
        <v>-44</v>
      </c>
      <c r="M30" s="131">
        <v>0</v>
      </c>
      <c r="N30" s="118">
        <v>-10567.7646749081</v>
      </c>
    </row>
    <row r="31" spans="1:14" ht="15.75">
      <c r="A31" s="178" t="s">
        <v>730</v>
      </c>
      <c r="B31" s="177" t="s">
        <v>753</v>
      </c>
      <c r="C31" s="126">
        <v>74.188589999999991</v>
      </c>
      <c r="D31" s="131">
        <v>2901</v>
      </c>
      <c r="E31" s="131">
        <v>348</v>
      </c>
      <c r="F31" s="131">
        <v>23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18">
        <v>3346.1885900000002</v>
      </c>
    </row>
    <row r="32" spans="1:14" ht="15.75">
      <c r="A32" s="183"/>
      <c r="B32" s="180" t="s">
        <v>754</v>
      </c>
      <c r="C32" s="126">
        <v>-2093.8544400000001</v>
      </c>
      <c r="D32" s="131">
        <v>-4341.7085714910409</v>
      </c>
      <c r="E32" s="131">
        <v>-5799</v>
      </c>
      <c r="F32" s="131">
        <v>-26</v>
      </c>
      <c r="G32" s="131">
        <v>-9154.1596830400413</v>
      </c>
      <c r="H32" s="131">
        <v>-751.68550773640891</v>
      </c>
      <c r="I32" s="131">
        <v>-1200</v>
      </c>
      <c r="J32" s="131">
        <v>-32</v>
      </c>
      <c r="K32" s="131">
        <v>-982</v>
      </c>
      <c r="L32" s="131">
        <v>-80</v>
      </c>
      <c r="M32" s="131">
        <v>0</v>
      </c>
      <c r="N32" s="118">
        <v>-24460.408202267492</v>
      </c>
    </row>
    <row r="33" spans="1:14" ht="15.75">
      <c r="A33" s="176" t="s">
        <v>407</v>
      </c>
      <c r="B33" s="177" t="s">
        <v>755</v>
      </c>
      <c r="C33" s="126">
        <v>0</v>
      </c>
      <c r="D33" s="131">
        <v>-2904.1819999999998</v>
      </c>
      <c r="E33" s="131">
        <v>-1149</v>
      </c>
      <c r="F33" s="131">
        <v>-1</v>
      </c>
      <c r="G33" s="131">
        <v>-913.36910292005007</v>
      </c>
      <c r="H33" s="131">
        <v>-29.01555701271252</v>
      </c>
      <c r="I33" s="131">
        <v>-49</v>
      </c>
      <c r="J33" s="131">
        <v>-5</v>
      </c>
      <c r="K33" s="131">
        <v>0</v>
      </c>
      <c r="L33" s="131">
        <v>-29</v>
      </c>
      <c r="M33" s="131">
        <v>0</v>
      </c>
      <c r="N33" s="118">
        <v>-5079.5666599327624</v>
      </c>
    </row>
    <row r="34" spans="1:14" ht="31.5">
      <c r="A34" s="176"/>
      <c r="B34" s="177" t="s">
        <v>756</v>
      </c>
      <c r="C34" s="126">
        <v>0</v>
      </c>
      <c r="D34" s="131">
        <v>-2505</v>
      </c>
      <c r="E34" s="131">
        <v>-1149</v>
      </c>
      <c r="F34" s="131">
        <v>-1</v>
      </c>
      <c r="G34" s="131">
        <v>-436.80847000000006</v>
      </c>
      <c r="H34" s="131">
        <v>-5.3888800000000012</v>
      </c>
      <c r="I34" s="131">
        <v>-45</v>
      </c>
      <c r="J34" s="131">
        <v>-4</v>
      </c>
      <c r="K34" s="131">
        <v>0</v>
      </c>
      <c r="L34" s="131">
        <v>-17</v>
      </c>
      <c r="M34" s="131">
        <v>0</v>
      </c>
      <c r="N34" s="118">
        <v>-4163.1973500000004</v>
      </c>
    </row>
    <row r="35" spans="1:14" ht="15.75">
      <c r="A35" s="176" t="s">
        <v>408</v>
      </c>
      <c r="B35" s="177" t="s">
        <v>757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18">
        <v>0</v>
      </c>
    </row>
    <row r="36" spans="1:14" ht="15.75">
      <c r="A36" s="176" t="s">
        <v>409</v>
      </c>
      <c r="B36" s="177" t="s">
        <v>758</v>
      </c>
      <c r="C36" s="126">
        <v>-322.53638675999991</v>
      </c>
      <c r="D36" s="131">
        <v>3149.3074285089597</v>
      </c>
      <c r="E36" s="131">
        <v>1625</v>
      </c>
      <c r="F36" s="131">
        <v>117</v>
      </c>
      <c r="G36" s="131">
        <v>2414.8008686819858</v>
      </c>
      <c r="H36" s="131">
        <v>-224.9784547491214</v>
      </c>
      <c r="I36" s="131">
        <v>5</v>
      </c>
      <c r="J36" s="131">
        <v>37</v>
      </c>
      <c r="K36" s="131">
        <v>406</v>
      </c>
      <c r="L36" s="131">
        <v>-16</v>
      </c>
      <c r="M36" s="131">
        <v>0</v>
      </c>
      <c r="N36" s="118">
        <v>7190.5934556818238</v>
      </c>
    </row>
    <row r="37" spans="1:14" ht="15.75">
      <c r="A37" s="184" t="s">
        <v>423</v>
      </c>
      <c r="B37" s="185" t="s">
        <v>759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/>
    </row>
    <row r="38" spans="1:14" ht="15.75">
      <c r="A38" s="176" t="s">
        <v>400</v>
      </c>
      <c r="B38" s="177" t="s">
        <v>722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22"/>
    </row>
    <row r="39" spans="1:14" ht="15.75">
      <c r="A39" s="186" t="s">
        <v>426</v>
      </c>
      <c r="B39" s="187" t="s">
        <v>723</v>
      </c>
      <c r="C39" s="126">
        <v>48032.132510000003</v>
      </c>
      <c r="D39" s="131">
        <v>68606</v>
      </c>
      <c r="E39" s="131">
        <v>52425</v>
      </c>
      <c r="F39" s="131">
        <v>38213</v>
      </c>
      <c r="G39" s="131">
        <v>52296.04911</v>
      </c>
      <c r="H39" s="131">
        <v>10892.70955</v>
      </c>
      <c r="I39" s="131">
        <v>1029</v>
      </c>
      <c r="J39" s="131">
        <v>4621</v>
      </c>
      <c r="K39" s="131">
        <v>11157</v>
      </c>
      <c r="L39" s="131">
        <v>2332</v>
      </c>
      <c r="M39" s="131">
        <v>2454</v>
      </c>
      <c r="N39" s="118">
        <v>292057.89116999996</v>
      </c>
    </row>
    <row r="40" spans="1:14" ht="31.5">
      <c r="A40" s="182"/>
      <c r="B40" s="177" t="s">
        <v>724</v>
      </c>
      <c r="C40" s="126">
        <v>0</v>
      </c>
      <c r="D40" s="131">
        <v>-4710</v>
      </c>
      <c r="E40" s="131">
        <v>-3114</v>
      </c>
      <c r="F40" s="131">
        <v>-652</v>
      </c>
      <c r="G40" s="131">
        <v>-1423.35464</v>
      </c>
      <c r="H40" s="131">
        <v>-1204.3979099999997</v>
      </c>
      <c r="I40" s="131">
        <v>0</v>
      </c>
      <c r="J40" s="131">
        <v>0</v>
      </c>
      <c r="K40" s="131">
        <v>-3</v>
      </c>
      <c r="L40" s="131">
        <v>-198</v>
      </c>
      <c r="M40" s="131">
        <v>0</v>
      </c>
      <c r="N40" s="118">
        <v>-11304.752549999999</v>
      </c>
    </row>
    <row r="41" spans="1:14" ht="15.75">
      <c r="A41" s="186" t="s">
        <v>725</v>
      </c>
      <c r="B41" s="187" t="s">
        <v>726</v>
      </c>
      <c r="C41" s="126">
        <v>-1126.3423632400004</v>
      </c>
      <c r="D41" s="131">
        <v>-8919</v>
      </c>
      <c r="E41" s="131">
        <v>-171</v>
      </c>
      <c r="F41" s="131">
        <v>-1132</v>
      </c>
      <c r="G41" s="131">
        <v>-339.93768000000017</v>
      </c>
      <c r="H41" s="131">
        <v>-91.334279999999993</v>
      </c>
      <c r="I41" s="131">
        <v>0</v>
      </c>
      <c r="J41" s="131">
        <v>-177</v>
      </c>
      <c r="K41" s="131">
        <v>-387</v>
      </c>
      <c r="L41" s="131">
        <v>0</v>
      </c>
      <c r="M41" s="131">
        <v>-232</v>
      </c>
      <c r="N41" s="118">
        <v>-12575.614323240001</v>
      </c>
    </row>
    <row r="42" spans="1:14" ht="15.75">
      <c r="A42" s="186" t="s">
        <v>727</v>
      </c>
      <c r="B42" s="177" t="s">
        <v>760</v>
      </c>
      <c r="C42" s="126">
        <v>-151.72232</v>
      </c>
      <c r="D42" s="131">
        <v>-3567</v>
      </c>
      <c r="E42" s="131">
        <v>-4263</v>
      </c>
      <c r="F42" s="131">
        <v>-1416</v>
      </c>
      <c r="G42" s="131">
        <v>8.1428800006058584</v>
      </c>
      <c r="H42" s="131">
        <v>-640.05136000000391</v>
      </c>
      <c r="I42" s="131">
        <v>-3</v>
      </c>
      <c r="J42" s="131">
        <v>-38</v>
      </c>
      <c r="K42" s="131">
        <v>11</v>
      </c>
      <c r="L42" s="131">
        <v>44</v>
      </c>
      <c r="M42" s="131">
        <v>-82</v>
      </c>
      <c r="N42" s="118">
        <v>-10097.630799999399</v>
      </c>
    </row>
    <row r="43" spans="1:14" ht="15.75">
      <c r="A43" s="186" t="s">
        <v>730</v>
      </c>
      <c r="B43" s="187" t="s">
        <v>731</v>
      </c>
      <c r="C43" s="126">
        <v>-26.1158</v>
      </c>
      <c r="D43" s="131">
        <v>886</v>
      </c>
      <c r="E43" s="131">
        <v>-21</v>
      </c>
      <c r="F43" s="131">
        <v>51</v>
      </c>
      <c r="G43" s="131">
        <v>1.451612581149675E-6</v>
      </c>
      <c r="H43" s="131">
        <v>0</v>
      </c>
      <c r="I43" s="131">
        <v>0</v>
      </c>
      <c r="J43" s="131">
        <v>0</v>
      </c>
      <c r="K43" s="131">
        <v>-7</v>
      </c>
      <c r="L43" s="131">
        <v>0</v>
      </c>
      <c r="M43" s="131">
        <v>34</v>
      </c>
      <c r="N43" s="118">
        <v>916.88420145161251</v>
      </c>
    </row>
    <row r="44" spans="1:14" ht="15.75">
      <c r="A44" s="179"/>
      <c r="B44" s="180" t="s">
        <v>761</v>
      </c>
      <c r="C44" s="126">
        <v>46727.952026760002</v>
      </c>
      <c r="D44" s="131">
        <v>57006</v>
      </c>
      <c r="E44" s="131">
        <v>47970</v>
      </c>
      <c r="F44" s="131">
        <v>35716</v>
      </c>
      <c r="G44" s="131">
        <v>51964.254311452212</v>
      </c>
      <c r="H44" s="131">
        <v>10161.323909999997</v>
      </c>
      <c r="I44" s="131">
        <v>1026</v>
      </c>
      <c r="J44" s="131">
        <v>4406</v>
      </c>
      <c r="K44" s="131">
        <v>10774</v>
      </c>
      <c r="L44" s="131">
        <v>2376</v>
      </c>
      <c r="M44" s="131">
        <v>2174</v>
      </c>
      <c r="N44" s="118">
        <v>270301.53024821222</v>
      </c>
    </row>
    <row r="45" spans="1:14" ht="15.75">
      <c r="A45" s="183" t="s">
        <v>401</v>
      </c>
      <c r="B45" s="177" t="s">
        <v>762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22"/>
    </row>
    <row r="46" spans="1:14" ht="15.75">
      <c r="A46" s="186" t="s">
        <v>426</v>
      </c>
      <c r="B46" s="188" t="s">
        <v>763</v>
      </c>
      <c r="C46" s="126">
        <v>0</v>
      </c>
      <c r="D46" s="131">
        <v>277.27699999999999</v>
      </c>
      <c r="E46" s="131">
        <v>54</v>
      </c>
      <c r="F46" s="131">
        <v>0</v>
      </c>
      <c r="G46" s="131">
        <v>0</v>
      </c>
      <c r="H46" s="131">
        <v>0</v>
      </c>
      <c r="I46" s="131">
        <v>0</v>
      </c>
      <c r="J46" s="131">
        <v>141</v>
      </c>
      <c r="K46" s="131">
        <v>0</v>
      </c>
      <c r="L46" s="131">
        <v>0</v>
      </c>
      <c r="M46" s="131">
        <v>1</v>
      </c>
      <c r="N46" s="118">
        <v>473.27699999999999</v>
      </c>
    </row>
    <row r="47" spans="1:14" ht="15.75">
      <c r="A47" s="189"/>
      <c r="B47" s="188" t="s">
        <v>764</v>
      </c>
      <c r="C47" s="126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18">
        <v>0</v>
      </c>
    </row>
    <row r="48" spans="1:14" ht="15.75">
      <c r="A48" s="189" t="s">
        <v>725</v>
      </c>
      <c r="B48" s="188" t="s">
        <v>765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22"/>
    </row>
    <row r="49" spans="1:14" ht="15.75">
      <c r="A49" s="189"/>
      <c r="B49" s="188" t="s">
        <v>764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18">
        <v>0</v>
      </c>
    </row>
    <row r="50" spans="1:14" ht="15.75">
      <c r="A50" s="190" t="s">
        <v>766</v>
      </c>
      <c r="B50" s="177" t="s">
        <v>767</v>
      </c>
      <c r="C50" s="126">
        <v>777.57187999999996</v>
      </c>
      <c r="D50" s="131">
        <v>0</v>
      </c>
      <c r="E50" s="131">
        <v>0</v>
      </c>
      <c r="F50" s="131">
        <v>0</v>
      </c>
      <c r="G50" s="131">
        <v>684.51675</v>
      </c>
      <c r="H50" s="131">
        <v>0</v>
      </c>
      <c r="I50" s="131">
        <v>0</v>
      </c>
      <c r="J50" s="131">
        <v>8</v>
      </c>
      <c r="K50" s="131">
        <v>0</v>
      </c>
      <c r="L50" s="131">
        <v>12</v>
      </c>
      <c r="M50" s="131">
        <v>0</v>
      </c>
      <c r="N50" s="118">
        <v>1482.08863</v>
      </c>
    </row>
    <row r="51" spans="1:14" ht="15.75">
      <c r="A51" s="190" t="s">
        <v>768</v>
      </c>
      <c r="B51" s="177" t="s">
        <v>769</v>
      </c>
      <c r="C51" s="126">
        <v>11133.74591</v>
      </c>
      <c r="D51" s="131">
        <v>3018.67</v>
      </c>
      <c r="E51" s="131">
        <v>2009</v>
      </c>
      <c r="F51" s="131">
        <v>3974</v>
      </c>
      <c r="G51" s="131">
        <v>3901.1137600000002</v>
      </c>
      <c r="H51" s="131">
        <v>0</v>
      </c>
      <c r="I51" s="131">
        <v>0</v>
      </c>
      <c r="J51" s="131">
        <v>534</v>
      </c>
      <c r="K51" s="131">
        <v>79</v>
      </c>
      <c r="L51" s="131">
        <v>35</v>
      </c>
      <c r="M51" s="131">
        <v>14</v>
      </c>
      <c r="N51" s="118">
        <v>24698.52967</v>
      </c>
    </row>
    <row r="52" spans="1:14" ht="15.75">
      <c r="A52" s="191"/>
      <c r="B52" s="182" t="s">
        <v>770</v>
      </c>
      <c r="C52" s="126">
        <v>11911.317789999999</v>
      </c>
      <c r="D52" s="131">
        <v>3018.67</v>
      </c>
      <c r="E52" s="131">
        <v>2009</v>
      </c>
      <c r="F52" s="131">
        <v>3974</v>
      </c>
      <c r="G52" s="131">
        <v>4585.63051</v>
      </c>
      <c r="H52" s="131">
        <v>0</v>
      </c>
      <c r="I52" s="131">
        <v>0</v>
      </c>
      <c r="J52" s="131">
        <v>542</v>
      </c>
      <c r="K52" s="131">
        <v>79</v>
      </c>
      <c r="L52" s="131">
        <v>47</v>
      </c>
      <c r="M52" s="131">
        <v>14</v>
      </c>
      <c r="N52" s="118">
        <v>26180.618299999998</v>
      </c>
    </row>
    <row r="53" spans="1:14" ht="15.75">
      <c r="A53" s="189" t="s">
        <v>727</v>
      </c>
      <c r="B53" s="177" t="s">
        <v>771</v>
      </c>
      <c r="C53" s="126">
        <v>15856.83418</v>
      </c>
      <c r="D53" s="131">
        <v>2796.799</v>
      </c>
      <c r="E53" s="131">
        <v>10121</v>
      </c>
      <c r="F53" s="131">
        <v>0</v>
      </c>
      <c r="G53" s="131">
        <v>45.481989999999996</v>
      </c>
      <c r="H53" s="131">
        <v>0</v>
      </c>
      <c r="I53" s="131">
        <v>0</v>
      </c>
      <c r="J53" s="131">
        <v>4520</v>
      </c>
      <c r="K53" s="131">
        <v>0</v>
      </c>
      <c r="L53" s="131">
        <v>1035</v>
      </c>
      <c r="M53" s="131">
        <v>1659</v>
      </c>
      <c r="N53" s="118">
        <v>36034.115170000005</v>
      </c>
    </row>
    <row r="54" spans="1:14" ht="15.75">
      <c r="A54" s="189" t="s">
        <v>730</v>
      </c>
      <c r="B54" s="177" t="s">
        <v>772</v>
      </c>
      <c r="C54" s="126">
        <v>4201.78568</v>
      </c>
      <c r="D54" s="131">
        <v>662.28099999999995</v>
      </c>
      <c r="E54" s="131">
        <v>23</v>
      </c>
      <c r="F54" s="131">
        <v>0</v>
      </c>
      <c r="G54" s="131">
        <v>1631.0453300000008</v>
      </c>
      <c r="H54" s="131">
        <v>860.56518999999992</v>
      </c>
      <c r="I54" s="131">
        <v>0</v>
      </c>
      <c r="J54" s="131">
        <v>102</v>
      </c>
      <c r="K54" s="131">
        <v>0</v>
      </c>
      <c r="L54" s="131">
        <v>83</v>
      </c>
      <c r="M54" s="131">
        <v>155</v>
      </c>
      <c r="N54" s="118">
        <v>7718.677200000001</v>
      </c>
    </row>
    <row r="55" spans="1:14" ht="15.75">
      <c r="A55" s="174"/>
      <c r="B55" s="180" t="s">
        <v>773</v>
      </c>
      <c r="C55" s="126">
        <v>31969.93765</v>
      </c>
      <c r="D55" s="131">
        <v>6755.027</v>
      </c>
      <c r="E55" s="131">
        <v>12207</v>
      </c>
      <c r="F55" s="131">
        <v>3974</v>
      </c>
      <c r="G55" s="131">
        <v>6262.157830000001</v>
      </c>
      <c r="H55" s="131">
        <v>860.56518999999992</v>
      </c>
      <c r="I55" s="131">
        <v>0</v>
      </c>
      <c r="J55" s="131">
        <v>5305</v>
      </c>
      <c r="K55" s="131">
        <v>79</v>
      </c>
      <c r="L55" s="131">
        <v>1165</v>
      </c>
      <c r="M55" s="131">
        <v>1829</v>
      </c>
      <c r="N55" s="118">
        <v>70406.687670000014</v>
      </c>
    </row>
    <row r="56" spans="1:14" ht="15.75">
      <c r="A56" s="183" t="s">
        <v>402</v>
      </c>
      <c r="B56" s="191" t="s">
        <v>734</v>
      </c>
      <c r="C56" s="126">
        <v>1469.39797</v>
      </c>
      <c r="D56" s="131">
        <v>827.08</v>
      </c>
      <c r="E56" s="131">
        <v>118</v>
      </c>
      <c r="F56" s="131">
        <v>61</v>
      </c>
      <c r="G56" s="131">
        <v>2016.5352171742982</v>
      </c>
      <c r="H56" s="131">
        <v>125.25187</v>
      </c>
      <c r="I56" s="131">
        <v>0</v>
      </c>
      <c r="J56" s="131">
        <v>0</v>
      </c>
      <c r="K56" s="131">
        <v>38</v>
      </c>
      <c r="L56" s="131">
        <v>239</v>
      </c>
      <c r="M56" s="131">
        <v>182</v>
      </c>
      <c r="N56" s="118">
        <v>5076.2650571742979</v>
      </c>
    </row>
    <row r="57" spans="1:14" ht="15.75">
      <c r="A57" s="183" t="s">
        <v>403</v>
      </c>
      <c r="B57" s="177" t="s">
        <v>735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22"/>
    </row>
    <row r="58" spans="1:14" ht="15.75">
      <c r="A58" s="186" t="s">
        <v>426</v>
      </c>
      <c r="B58" s="187" t="s">
        <v>774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22"/>
    </row>
    <row r="59" spans="1:14" ht="15.75">
      <c r="A59" s="186" t="s">
        <v>428</v>
      </c>
      <c r="B59" s="187" t="s">
        <v>737</v>
      </c>
      <c r="C59" s="126">
        <v>-38130.454709999998</v>
      </c>
      <c r="D59" s="131">
        <v>-24011</v>
      </c>
      <c r="E59" s="131">
        <v>-9382</v>
      </c>
      <c r="F59" s="131">
        <v>-11108</v>
      </c>
      <c r="G59" s="131">
        <v>-31291.931331653603</v>
      </c>
      <c r="H59" s="131">
        <v>-3535.4978499999997</v>
      </c>
      <c r="I59" s="131">
        <v>-697</v>
      </c>
      <c r="J59" s="131">
        <v>-4460</v>
      </c>
      <c r="K59" s="131">
        <v>-3010</v>
      </c>
      <c r="L59" s="131">
        <v>-413</v>
      </c>
      <c r="M59" s="131">
        <v>-979</v>
      </c>
      <c r="N59" s="118">
        <v>-127017.88389165359</v>
      </c>
    </row>
    <row r="60" spans="1:14" ht="15.75">
      <c r="A60" s="186" t="s">
        <v>738</v>
      </c>
      <c r="B60" s="188" t="s">
        <v>739</v>
      </c>
      <c r="C60" s="126">
        <v>663.59720000000016</v>
      </c>
      <c r="D60" s="131">
        <v>591</v>
      </c>
      <c r="E60" s="131">
        <v>0</v>
      </c>
      <c r="F60" s="131">
        <v>210</v>
      </c>
      <c r="G60" s="131">
        <v>110.41418</v>
      </c>
      <c r="H60" s="131">
        <v>29.60426</v>
      </c>
      <c r="I60" s="131">
        <v>0</v>
      </c>
      <c r="J60" s="131">
        <v>119</v>
      </c>
      <c r="K60" s="131">
        <v>66</v>
      </c>
      <c r="L60" s="131">
        <v>0</v>
      </c>
      <c r="M60" s="131">
        <v>146</v>
      </c>
      <c r="N60" s="118">
        <v>1935.6156400000002</v>
      </c>
    </row>
    <row r="61" spans="1:14" ht="15.75">
      <c r="A61" s="179"/>
      <c r="B61" s="182" t="s">
        <v>775</v>
      </c>
      <c r="C61" s="126">
        <v>-37466.857510000002</v>
      </c>
      <c r="D61" s="131">
        <v>-23420</v>
      </c>
      <c r="E61" s="131">
        <v>-9382</v>
      </c>
      <c r="F61" s="131">
        <v>-10898</v>
      </c>
      <c r="G61" s="131">
        <v>-31181.517151653603</v>
      </c>
      <c r="H61" s="131">
        <v>-3505.8935899999997</v>
      </c>
      <c r="I61" s="131">
        <v>-697</v>
      </c>
      <c r="J61" s="131">
        <v>-4341</v>
      </c>
      <c r="K61" s="131">
        <v>-2944</v>
      </c>
      <c r="L61" s="131">
        <v>-413</v>
      </c>
      <c r="M61" s="131">
        <v>-833</v>
      </c>
      <c r="N61" s="118">
        <v>-125082.26825165362</v>
      </c>
    </row>
    <row r="62" spans="1:14" ht="15.75">
      <c r="A62" s="189" t="s">
        <v>725</v>
      </c>
      <c r="B62" s="188" t="s">
        <v>776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22"/>
    </row>
    <row r="63" spans="1:14" ht="15.75">
      <c r="A63" s="190" t="s">
        <v>766</v>
      </c>
      <c r="B63" s="187" t="s">
        <v>737</v>
      </c>
      <c r="C63" s="126">
        <v>-901.62575000000004</v>
      </c>
      <c r="D63" s="131">
        <v>500</v>
      </c>
      <c r="E63" s="131">
        <v>-519</v>
      </c>
      <c r="F63" s="131">
        <v>-448</v>
      </c>
      <c r="G63" s="131">
        <v>-2068.5200130253156</v>
      </c>
      <c r="H63" s="131">
        <v>-179.76923000000144</v>
      </c>
      <c r="I63" s="131">
        <v>-100</v>
      </c>
      <c r="J63" s="131">
        <v>253</v>
      </c>
      <c r="K63" s="131">
        <v>-247</v>
      </c>
      <c r="L63" s="131">
        <v>24</v>
      </c>
      <c r="M63" s="131">
        <v>-476</v>
      </c>
      <c r="N63" s="118">
        <v>-4162.914993025317</v>
      </c>
    </row>
    <row r="64" spans="1:14" ht="15.75">
      <c r="A64" s="190" t="s">
        <v>768</v>
      </c>
      <c r="B64" s="188" t="s">
        <v>739</v>
      </c>
      <c r="C64" s="126">
        <v>75.878159999999752</v>
      </c>
      <c r="D64" s="131">
        <v>-467</v>
      </c>
      <c r="E64" s="131">
        <v>0</v>
      </c>
      <c r="F64" s="131">
        <v>-17</v>
      </c>
      <c r="G64" s="131">
        <v>-18.940869999999997</v>
      </c>
      <c r="H64" s="131">
        <v>0</v>
      </c>
      <c r="I64" s="131">
        <v>0</v>
      </c>
      <c r="J64" s="131">
        <v>0</v>
      </c>
      <c r="K64" s="131">
        <v>11</v>
      </c>
      <c r="L64" s="131">
        <v>0</v>
      </c>
      <c r="M64" s="131">
        <v>5</v>
      </c>
      <c r="N64" s="118">
        <v>-411.06271000000027</v>
      </c>
    </row>
    <row r="65" spans="1:14" ht="15.75">
      <c r="A65" s="179"/>
      <c r="B65" s="182" t="s">
        <v>777</v>
      </c>
      <c r="C65" s="126">
        <v>-825.74759000000029</v>
      </c>
      <c r="D65" s="131">
        <v>33</v>
      </c>
      <c r="E65" s="131">
        <v>-519</v>
      </c>
      <c r="F65" s="131">
        <v>-465</v>
      </c>
      <c r="G65" s="131">
        <v>-2087.4608830253155</v>
      </c>
      <c r="H65" s="131">
        <v>-179.76923000000144</v>
      </c>
      <c r="I65" s="131">
        <v>-100</v>
      </c>
      <c r="J65" s="131">
        <v>253</v>
      </c>
      <c r="K65" s="131">
        <v>-236</v>
      </c>
      <c r="L65" s="131">
        <v>24</v>
      </c>
      <c r="M65" s="131">
        <v>-471</v>
      </c>
      <c r="N65" s="118">
        <v>-4573.9777030253172</v>
      </c>
    </row>
    <row r="66" spans="1:14" ht="15.75">
      <c r="A66" s="183"/>
      <c r="B66" s="192" t="s">
        <v>743</v>
      </c>
      <c r="C66" s="126">
        <v>-38292.605100000001</v>
      </c>
      <c r="D66" s="131">
        <v>-23387</v>
      </c>
      <c r="E66" s="131">
        <v>-9901</v>
      </c>
      <c r="F66" s="131">
        <v>-11363</v>
      </c>
      <c r="G66" s="131">
        <v>-33268.978034678919</v>
      </c>
      <c r="H66" s="131">
        <v>-3685.6628200000009</v>
      </c>
      <c r="I66" s="131">
        <v>-797</v>
      </c>
      <c r="J66" s="131">
        <v>-4088</v>
      </c>
      <c r="K66" s="131">
        <v>-3180</v>
      </c>
      <c r="L66" s="131">
        <v>-389</v>
      </c>
      <c r="M66" s="131">
        <v>-1304</v>
      </c>
      <c r="N66" s="118">
        <v>-129656.24595467892</v>
      </c>
    </row>
    <row r="67" spans="1:14" ht="15.75">
      <c r="A67" s="176">
        <v>5</v>
      </c>
      <c r="B67" s="177" t="s">
        <v>778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22"/>
    </row>
    <row r="68" spans="1:14" ht="15.75">
      <c r="A68" s="186" t="s">
        <v>426</v>
      </c>
      <c r="B68" s="193" t="s">
        <v>779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22"/>
    </row>
    <row r="69" spans="1:14" ht="15.75">
      <c r="A69" s="186" t="s">
        <v>428</v>
      </c>
      <c r="B69" s="187" t="s">
        <v>737</v>
      </c>
      <c r="C69" s="126">
        <v>-2033.3783100000001</v>
      </c>
      <c r="D69" s="131">
        <v>-14986</v>
      </c>
      <c r="E69" s="131">
        <v>-9170</v>
      </c>
      <c r="F69" s="131">
        <v>-17462</v>
      </c>
      <c r="G69" s="131">
        <v>-1943.6564371742932</v>
      </c>
      <c r="H69" s="131">
        <v>-84.842519999995829</v>
      </c>
      <c r="I69" s="131">
        <v>58</v>
      </c>
      <c r="J69" s="131">
        <v>347</v>
      </c>
      <c r="K69" s="131">
        <v>-264</v>
      </c>
      <c r="L69" s="131">
        <v>68</v>
      </c>
      <c r="M69" s="131">
        <v>-184</v>
      </c>
      <c r="N69" s="118">
        <v>-45654.877267174292</v>
      </c>
    </row>
    <row r="70" spans="1:14" ht="15.75">
      <c r="A70" s="186" t="s">
        <v>738</v>
      </c>
      <c r="B70" s="188" t="s">
        <v>739</v>
      </c>
      <c r="C70" s="126">
        <v>0</v>
      </c>
      <c r="D70" s="131">
        <v>2</v>
      </c>
      <c r="E70" s="131">
        <v>0</v>
      </c>
      <c r="F70" s="131">
        <v>0</v>
      </c>
      <c r="G70" s="131">
        <v>0</v>
      </c>
      <c r="H70" s="131">
        <v>-1.3278400000000257</v>
      </c>
      <c r="I70" s="131">
        <v>0</v>
      </c>
      <c r="J70" s="131">
        <v>4</v>
      </c>
      <c r="K70" s="131">
        <v>0</v>
      </c>
      <c r="L70" s="131">
        <v>0</v>
      </c>
      <c r="M70" s="131">
        <v>0</v>
      </c>
      <c r="N70" s="118">
        <v>4.6721599999999741</v>
      </c>
    </row>
    <row r="71" spans="1:14" ht="15.75">
      <c r="A71" s="179"/>
      <c r="B71" s="182" t="s">
        <v>775</v>
      </c>
      <c r="C71" s="126">
        <v>-2033.3783100000001</v>
      </c>
      <c r="D71" s="131">
        <v>-14984</v>
      </c>
      <c r="E71" s="131">
        <v>-9170</v>
      </c>
      <c r="F71" s="131">
        <v>-17462</v>
      </c>
      <c r="G71" s="131">
        <v>-1943.6564371742932</v>
      </c>
      <c r="H71" s="131">
        <v>-86.170359999995853</v>
      </c>
      <c r="I71" s="131">
        <v>58</v>
      </c>
      <c r="J71" s="131">
        <v>351</v>
      </c>
      <c r="K71" s="131">
        <v>-264</v>
      </c>
      <c r="L71" s="131">
        <v>68</v>
      </c>
      <c r="M71" s="131">
        <v>-184</v>
      </c>
      <c r="N71" s="118">
        <v>-45650.20510717429</v>
      </c>
    </row>
    <row r="72" spans="1:14" ht="15.75">
      <c r="A72" s="189" t="s">
        <v>725</v>
      </c>
      <c r="B72" s="188" t="s">
        <v>780</v>
      </c>
      <c r="C72" s="126">
        <v>0</v>
      </c>
      <c r="D72" s="131">
        <v>36</v>
      </c>
      <c r="E72" s="131">
        <v>0</v>
      </c>
      <c r="F72" s="131">
        <v>-3683</v>
      </c>
      <c r="G72" s="131">
        <v>1243.3959716281984</v>
      </c>
      <c r="H72" s="131">
        <v>5.03125</v>
      </c>
      <c r="I72" s="131">
        <v>0</v>
      </c>
      <c r="J72" s="131">
        <v>-88</v>
      </c>
      <c r="K72" s="131">
        <v>-17</v>
      </c>
      <c r="L72" s="131">
        <v>0</v>
      </c>
      <c r="M72" s="131">
        <v>0</v>
      </c>
      <c r="N72" s="118">
        <v>-2503.5727783718016</v>
      </c>
    </row>
    <row r="73" spans="1:14" ht="15.75">
      <c r="A73" s="179"/>
      <c r="B73" s="180" t="s">
        <v>781</v>
      </c>
      <c r="C73" s="126">
        <v>-2033.3783100000001</v>
      </c>
      <c r="D73" s="131">
        <v>-14948</v>
      </c>
      <c r="E73" s="131">
        <v>-9170</v>
      </c>
      <c r="F73" s="131">
        <v>-21145</v>
      </c>
      <c r="G73" s="131">
        <v>-700.26046554609479</v>
      </c>
      <c r="H73" s="131">
        <v>-81.139109999995853</v>
      </c>
      <c r="I73" s="131">
        <v>58</v>
      </c>
      <c r="J73" s="131">
        <v>263</v>
      </c>
      <c r="K73" s="131">
        <v>-281</v>
      </c>
      <c r="L73" s="131">
        <v>68</v>
      </c>
      <c r="M73" s="131">
        <v>-184</v>
      </c>
      <c r="N73" s="118">
        <v>-48153.777885546093</v>
      </c>
    </row>
    <row r="74" spans="1:14" ht="15.75">
      <c r="A74" s="176">
        <v>6</v>
      </c>
      <c r="B74" s="177" t="s">
        <v>748</v>
      </c>
      <c r="C74" s="126">
        <v>0</v>
      </c>
      <c r="D74" s="131">
        <v>-48.805900000000022</v>
      </c>
      <c r="E74" s="131">
        <v>-6704</v>
      </c>
      <c r="F74" s="131">
        <v>0</v>
      </c>
      <c r="G74" s="131">
        <v>-1.0829000000000002</v>
      </c>
      <c r="H74" s="131">
        <v>0</v>
      </c>
      <c r="I74" s="131">
        <v>0</v>
      </c>
      <c r="J74" s="131">
        <v>0</v>
      </c>
      <c r="K74" s="131">
        <v>-1893</v>
      </c>
      <c r="L74" s="131">
        <v>0</v>
      </c>
      <c r="M74" s="131">
        <v>0</v>
      </c>
      <c r="N74" s="118">
        <v>-8646.8888000000006</v>
      </c>
    </row>
    <row r="75" spans="1:14" ht="15.75">
      <c r="A75" s="176">
        <v>7</v>
      </c>
      <c r="B75" s="177" t="s">
        <v>749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22"/>
    </row>
    <row r="76" spans="1:14" ht="15.75">
      <c r="A76" s="186" t="s">
        <v>426</v>
      </c>
      <c r="B76" s="177" t="s">
        <v>782</v>
      </c>
      <c r="C76" s="126">
        <v>-5954.2564299999995</v>
      </c>
      <c r="D76" s="131">
        <v>-18265</v>
      </c>
      <c r="E76" s="131">
        <v>-13571</v>
      </c>
      <c r="F76" s="131">
        <v>-5506</v>
      </c>
      <c r="G76" s="131">
        <v>-9484.7069868346771</v>
      </c>
      <c r="H76" s="131">
        <v>-2592.3256409923206</v>
      </c>
      <c r="I76" s="131">
        <v>-281</v>
      </c>
      <c r="J76" s="131">
        <v>-79</v>
      </c>
      <c r="K76" s="131">
        <v>-2525</v>
      </c>
      <c r="L76" s="131">
        <v>-826</v>
      </c>
      <c r="M76" s="131">
        <v>-902</v>
      </c>
      <c r="N76" s="118">
        <v>-59986.289057827002</v>
      </c>
    </row>
    <row r="77" spans="1:14" ht="15.75">
      <c r="A77" s="186" t="s">
        <v>725</v>
      </c>
      <c r="B77" s="177" t="s">
        <v>751</v>
      </c>
      <c r="C77" s="126">
        <v>-2220.6294800000001</v>
      </c>
      <c r="D77" s="131">
        <v>2469</v>
      </c>
      <c r="E77" s="131">
        <v>0</v>
      </c>
      <c r="F77" s="131">
        <v>0</v>
      </c>
      <c r="G77" s="131">
        <v>-566.98014000000001</v>
      </c>
      <c r="H77" s="131">
        <v>91.591209999998355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18">
        <v>-227.01841000000172</v>
      </c>
    </row>
    <row r="78" spans="1:14" ht="15.75">
      <c r="A78" s="186" t="s">
        <v>727</v>
      </c>
      <c r="B78" s="177" t="s">
        <v>752</v>
      </c>
      <c r="C78" s="126">
        <v>-7994.0339999999997</v>
      </c>
      <c r="D78" s="131">
        <v>-5709</v>
      </c>
      <c r="E78" s="131">
        <v>-3780</v>
      </c>
      <c r="F78" s="131">
        <v>-3715</v>
      </c>
      <c r="G78" s="131">
        <v>-4762.3257428255702</v>
      </c>
      <c r="H78" s="131">
        <v>-3182.6992612712706</v>
      </c>
      <c r="I78" s="131">
        <v>-128</v>
      </c>
      <c r="J78" s="131">
        <v>-1077</v>
      </c>
      <c r="K78" s="131">
        <v>-2625</v>
      </c>
      <c r="L78" s="131">
        <v>-686</v>
      </c>
      <c r="M78" s="131">
        <v>-855</v>
      </c>
      <c r="N78" s="118">
        <v>-34514.059004096838</v>
      </c>
    </row>
    <row r="79" spans="1:14" ht="15.75">
      <c r="A79" s="186" t="s">
        <v>730</v>
      </c>
      <c r="B79" s="177" t="s">
        <v>783</v>
      </c>
      <c r="C79" s="126">
        <v>138.94443999999999</v>
      </c>
      <c r="D79" s="131">
        <v>309</v>
      </c>
      <c r="E79" s="131">
        <v>58</v>
      </c>
      <c r="F79" s="131">
        <v>490</v>
      </c>
      <c r="G79" s="131">
        <v>0</v>
      </c>
      <c r="H79" s="131">
        <v>0</v>
      </c>
      <c r="I79" s="131">
        <v>0</v>
      </c>
      <c r="J79" s="131">
        <v>0</v>
      </c>
      <c r="K79" s="131">
        <v>36</v>
      </c>
      <c r="L79" s="131">
        <v>0</v>
      </c>
      <c r="M79" s="131">
        <v>0</v>
      </c>
      <c r="N79" s="118">
        <v>1031.94444</v>
      </c>
    </row>
    <row r="80" spans="1:14" ht="15.75">
      <c r="A80" s="183"/>
      <c r="B80" s="180" t="s">
        <v>754</v>
      </c>
      <c r="C80" s="126">
        <v>-16029.975469999999</v>
      </c>
      <c r="D80" s="131">
        <v>-21196</v>
      </c>
      <c r="E80" s="131">
        <v>-17293</v>
      </c>
      <c r="F80" s="131">
        <v>-8731</v>
      </c>
      <c r="G80" s="131">
        <v>-14814.012869660248</v>
      </c>
      <c r="H80" s="131">
        <v>-5683.433692263593</v>
      </c>
      <c r="I80" s="131">
        <v>-409</v>
      </c>
      <c r="J80" s="131">
        <v>-1156</v>
      </c>
      <c r="K80" s="131">
        <v>-5114</v>
      </c>
      <c r="L80" s="131">
        <v>-1512</v>
      </c>
      <c r="M80" s="131">
        <v>-1757</v>
      </c>
      <c r="N80" s="118">
        <v>-93695.422031923852</v>
      </c>
    </row>
    <row r="81" spans="1:14" ht="15.75">
      <c r="A81" s="176">
        <v>8</v>
      </c>
      <c r="B81" s="177" t="s">
        <v>784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22"/>
    </row>
    <row r="82" spans="1:14" ht="15.75">
      <c r="A82" s="186" t="s">
        <v>426</v>
      </c>
      <c r="B82" s="177" t="s">
        <v>785</v>
      </c>
      <c r="C82" s="126">
        <v>-345.40251000000001</v>
      </c>
      <c r="D82" s="131">
        <v>-198.482</v>
      </c>
      <c r="E82" s="131">
        <v>-99</v>
      </c>
      <c r="F82" s="131">
        <v>0</v>
      </c>
      <c r="G82" s="131">
        <v>0</v>
      </c>
      <c r="H82" s="131">
        <v>-36.92033</v>
      </c>
      <c r="I82" s="131">
        <v>0</v>
      </c>
      <c r="J82" s="131">
        <v>-21</v>
      </c>
      <c r="K82" s="131">
        <v>-5</v>
      </c>
      <c r="L82" s="131">
        <v>0</v>
      </c>
      <c r="M82" s="131">
        <v>-16</v>
      </c>
      <c r="N82" s="118">
        <v>-721.80484000000001</v>
      </c>
    </row>
    <row r="83" spans="1:14" ht="15.75">
      <c r="A83" s="186" t="s">
        <v>725</v>
      </c>
      <c r="B83" s="177" t="s">
        <v>786</v>
      </c>
      <c r="C83" s="126">
        <v>-14376.298070000001</v>
      </c>
      <c r="D83" s="131">
        <v>-362.697</v>
      </c>
      <c r="E83" s="131">
        <v>-3625</v>
      </c>
      <c r="F83" s="131">
        <v>0</v>
      </c>
      <c r="G83" s="131">
        <v>-41.615160000000003</v>
      </c>
      <c r="H83" s="131">
        <v>0</v>
      </c>
      <c r="I83" s="131">
        <v>0</v>
      </c>
      <c r="J83" s="131">
        <v>-4783</v>
      </c>
      <c r="K83" s="131">
        <v>0</v>
      </c>
      <c r="L83" s="131">
        <v>-963</v>
      </c>
      <c r="M83" s="131">
        <v>-1325</v>
      </c>
      <c r="N83" s="118">
        <v>-25476.610230000002</v>
      </c>
    </row>
    <row r="84" spans="1:14" ht="15.75">
      <c r="A84" s="186" t="s">
        <v>727</v>
      </c>
      <c r="B84" s="177" t="s">
        <v>787</v>
      </c>
      <c r="C84" s="126">
        <v>-119.59323000000001</v>
      </c>
      <c r="D84" s="131">
        <v>-315.14</v>
      </c>
      <c r="E84" s="131">
        <v>-5</v>
      </c>
      <c r="F84" s="131">
        <v>0</v>
      </c>
      <c r="G84" s="131">
        <v>-2090.0845000000013</v>
      </c>
      <c r="H84" s="131">
        <v>0</v>
      </c>
      <c r="I84" s="131">
        <v>0</v>
      </c>
      <c r="J84" s="131">
        <v>-70</v>
      </c>
      <c r="K84" s="131">
        <v>-9</v>
      </c>
      <c r="L84" s="131">
        <v>-1</v>
      </c>
      <c r="M84" s="131">
        <v>-21</v>
      </c>
      <c r="N84" s="118">
        <v>-2630.8177300000011</v>
      </c>
    </row>
    <row r="85" spans="1:14" ht="15.75">
      <c r="A85" s="182"/>
      <c r="B85" s="180" t="s">
        <v>788</v>
      </c>
      <c r="C85" s="126">
        <v>-14841.293810000001</v>
      </c>
      <c r="D85" s="131">
        <v>-876.31899999999996</v>
      </c>
      <c r="E85" s="131">
        <v>-3729</v>
      </c>
      <c r="F85" s="131">
        <v>0</v>
      </c>
      <c r="G85" s="131">
        <v>-2131.6996600000011</v>
      </c>
      <c r="H85" s="131">
        <v>-36.92033</v>
      </c>
      <c r="I85" s="131">
        <v>0</v>
      </c>
      <c r="J85" s="131">
        <v>-4874</v>
      </c>
      <c r="K85" s="131">
        <v>-14</v>
      </c>
      <c r="L85" s="131">
        <v>-964</v>
      </c>
      <c r="M85" s="131">
        <v>-1362</v>
      </c>
      <c r="N85" s="118">
        <v>-28829.232800000002</v>
      </c>
    </row>
    <row r="86" spans="1:14" ht="15.75">
      <c r="A86" s="176">
        <v>9</v>
      </c>
      <c r="B86" s="188" t="s">
        <v>789</v>
      </c>
      <c r="C86" s="126">
        <v>-160.60978</v>
      </c>
      <c r="D86" s="131">
        <v>-2589</v>
      </c>
      <c r="E86" s="131">
        <v>-7794</v>
      </c>
      <c r="F86" s="131">
        <v>-187</v>
      </c>
      <c r="G86" s="131">
        <v>-2484.8725370799498</v>
      </c>
      <c r="H86" s="131">
        <v>-680.27357298728759</v>
      </c>
      <c r="I86" s="131">
        <v>-367</v>
      </c>
      <c r="J86" s="131">
        <v>-153</v>
      </c>
      <c r="K86" s="131">
        <v>-186</v>
      </c>
      <c r="L86" s="131">
        <v>-808</v>
      </c>
      <c r="M86" s="131">
        <v>-46</v>
      </c>
      <c r="N86" s="118">
        <v>-15455.755890067236</v>
      </c>
    </row>
    <row r="87" spans="1:14" ht="31.5">
      <c r="A87" s="176"/>
      <c r="B87" s="177" t="s">
        <v>756</v>
      </c>
      <c r="C87" s="126">
        <v>0</v>
      </c>
      <c r="D87" s="131">
        <v>-1966</v>
      </c>
      <c r="E87" s="131">
        <v>-7794</v>
      </c>
      <c r="F87" s="131">
        <v>-187</v>
      </c>
      <c r="G87" s="131">
        <v>-1503.90581</v>
      </c>
      <c r="H87" s="131">
        <v>-420.49029999999976</v>
      </c>
      <c r="I87" s="131">
        <v>-366</v>
      </c>
      <c r="J87" s="131">
        <v>-104</v>
      </c>
      <c r="K87" s="131">
        <v>0</v>
      </c>
      <c r="L87" s="131">
        <v>-454</v>
      </c>
      <c r="M87" s="131">
        <v>-46</v>
      </c>
      <c r="N87" s="118">
        <v>-12841.39611</v>
      </c>
    </row>
    <row r="88" spans="1:14" ht="15.75">
      <c r="A88" s="176" t="s">
        <v>409</v>
      </c>
      <c r="B88" s="177" t="s">
        <v>790</v>
      </c>
      <c r="C88" s="126">
        <v>0</v>
      </c>
      <c r="D88" s="131">
        <v>0</v>
      </c>
      <c r="E88" s="131">
        <v>0</v>
      </c>
      <c r="F88" s="131">
        <v>0</v>
      </c>
      <c r="G88" s="131">
        <v>-165.69648269687144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18">
        <v>-165.69648269687144</v>
      </c>
    </row>
    <row r="89" spans="1:14" ht="15.75">
      <c r="A89" s="176" t="s">
        <v>791</v>
      </c>
      <c r="B89" s="177" t="s">
        <v>792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18">
        <v>0</v>
      </c>
    </row>
    <row r="90" spans="1:14" ht="15.75">
      <c r="A90" s="176" t="s">
        <v>410</v>
      </c>
      <c r="B90" s="177" t="s">
        <v>793</v>
      </c>
      <c r="C90" s="126">
        <v>8809.4251767600144</v>
      </c>
      <c r="D90" s="131">
        <v>1542.9821000000047</v>
      </c>
      <c r="E90" s="131">
        <v>5704</v>
      </c>
      <c r="F90" s="131">
        <v>-1675</v>
      </c>
      <c r="G90" s="131">
        <v>6676.3444089644281</v>
      </c>
      <c r="H90" s="131">
        <v>979.71144474911932</v>
      </c>
      <c r="I90" s="131">
        <v>-489</v>
      </c>
      <c r="J90" s="131">
        <v>-297</v>
      </c>
      <c r="K90" s="131">
        <v>223</v>
      </c>
      <c r="L90" s="131">
        <v>175</v>
      </c>
      <c r="M90" s="131">
        <v>-468</v>
      </c>
      <c r="N90" s="118">
        <v>21181.463130473567</v>
      </c>
    </row>
    <row r="91" spans="1:14" ht="15.75">
      <c r="A91" s="174" t="s">
        <v>429</v>
      </c>
      <c r="B91" s="185" t="s">
        <v>794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22"/>
    </row>
    <row r="92" spans="1:14" ht="15.75">
      <c r="A92" s="176" t="s">
        <v>400</v>
      </c>
      <c r="B92" s="177" t="s">
        <v>795</v>
      </c>
      <c r="C92" s="126">
        <v>-322.53638675999991</v>
      </c>
      <c r="D92" s="131">
        <v>3149.3074285089597</v>
      </c>
      <c r="E92" s="131">
        <v>1625</v>
      </c>
      <c r="F92" s="131">
        <v>117</v>
      </c>
      <c r="G92" s="131">
        <v>2414.8008686819858</v>
      </c>
      <c r="H92" s="131">
        <v>-224.9784547491214</v>
      </c>
      <c r="I92" s="131">
        <v>5</v>
      </c>
      <c r="J92" s="131">
        <v>37</v>
      </c>
      <c r="K92" s="131">
        <v>406</v>
      </c>
      <c r="L92" s="131">
        <v>-16</v>
      </c>
      <c r="M92" s="131">
        <v>0</v>
      </c>
      <c r="N92" s="118">
        <v>7190.5934556818238</v>
      </c>
    </row>
    <row r="93" spans="1:14" ht="15.75">
      <c r="A93" s="176" t="s">
        <v>401</v>
      </c>
      <c r="B93" s="177" t="s">
        <v>796</v>
      </c>
      <c r="C93" s="126">
        <v>8809.4251767600144</v>
      </c>
      <c r="D93" s="131">
        <v>1542.9821000000047</v>
      </c>
      <c r="E93" s="131">
        <v>5704</v>
      </c>
      <c r="F93" s="131">
        <v>-1675</v>
      </c>
      <c r="G93" s="131">
        <v>6676.3444089644281</v>
      </c>
      <c r="H93" s="131">
        <v>979.71144474911932</v>
      </c>
      <c r="I93" s="131">
        <v>-489</v>
      </c>
      <c r="J93" s="131">
        <v>-297</v>
      </c>
      <c r="K93" s="131">
        <v>223</v>
      </c>
      <c r="L93" s="131">
        <v>175</v>
      </c>
      <c r="M93" s="131">
        <v>-468</v>
      </c>
      <c r="N93" s="118">
        <v>21181.463130473567</v>
      </c>
    </row>
    <row r="94" spans="1:14" ht="15.75">
      <c r="A94" s="194" t="s">
        <v>402</v>
      </c>
      <c r="B94" s="177" t="s">
        <v>797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22"/>
    </row>
    <row r="95" spans="1:14" ht="15.75">
      <c r="A95" s="178" t="s">
        <v>426</v>
      </c>
      <c r="B95" s="177" t="s">
        <v>763</v>
      </c>
      <c r="C95" s="126">
        <v>0</v>
      </c>
      <c r="D95" s="131">
        <v>36.832999999999998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18">
        <v>36.832999999999998</v>
      </c>
    </row>
    <row r="96" spans="1:14" ht="15.75">
      <c r="A96" s="195"/>
      <c r="B96" s="177" t="s">
        <v>764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18">
        <v>0</v>
      </c>
    </row>
    <row r="97" spans="1:14" ht="15.75">
      <c r="A97" s="195" t="s">
        <v>725</v>
      </c>
      <c r="B97" s="177" t="s">
        <v>765</v>
      </c>
      <c r="C97" s="126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18">
        <v>0</v>
      </c>
    </row>
    <row r="98" spans="1:14" ht="15.75">
      <c r="A98" s="195"/>
      <c r="B98" s="177" t="s">
        <v>764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18">
        <v>0</v>
      </c>
    </row>
    <row r="99" spans="1:14" ht="15.75">
      <c r="A99" s="196" t="s">
        <v>766</v>
      </c>
      <c r="B99" s="177" t="s">
        <v>767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31">
        <v>0</v>
      </c>
      <c r="N99" s="118">
        <v>0</v>
      </c>
    </row>
    <row r="100" spans="1:14" ht="15.75">
      <c r="A100" s="196" t="s">
        <v>768</v>
      </c>
      <c r="B100" s="177" t="s">
        <v>769</v>
      </c>
      <c r="C100" s="126">
        <v>0</v>
      </c>
      <c r="D100" s="131">
        <v>68.158000000000001</v>
      </c>
      <c r="E100" s="131">
        <v>0</v>
      </c>
      <c r="F100" s="131">
        <v>7081</v>
      </c>
      <c r="G100" s="131">
        <v>287.68738999999999</v>
      </c>
      <c r="H100" s="131">
        <v>0.36831000000000003</v>
      </c>
      <c r="I100" s="131">
        <v>1083</v>
      </c>
      <c r="J100" s="131">
        <v>0</v>
      </c>
      <c r="K100" s="131">
        <v>4</v>
      </c>
      <c r="L100" s="131">
        <v>0</v>
      </c>
      <c r="M100" s="131">
        <v>0</v>
      </c>
      <c r="N100" s="118">
        <v>8524.2137000000002</v>
      </c>
    </row>
    <row r="101" spans="1:14" ht="15.75">
      <c r="A101" s="191"/>
      <c r="B101" s="182" t="s">
        <v>770</v>
      </c>
      <c r="C101" s="126">
        <v>0</v>
      </c>
      <c r="D101" s="131">
        <v>68.158000000000001</v>
      </c>
      <c r="E101" s="131">
        <v>0</v>
      </c>
      <c r="F101" s="131">
        <v>7081</v>
      </c>
      <c r="G101" s="131">
        <v>287.68738999999999</v>
      </c>
      <c r="H101" s="131">
        <v>0.36831000000000003</v>
      </c>
      <c r="I101" s="131">
        <v>1083</v>
      </c>
      <c r="J101" s="131">
        <v>0</v>
      </c>
      <c r="K101" s="131">
        <v>4</v>
      </c>
      <c r="L101" s="131">
        <v>0</v>
      </c>
      <c r="M101" s="131">
        <v>0</v>
      </c>
      <c r="N101" s="118">
        <v>8524.2137000000002</v>
      </c>
    </row>
    <row r="102" spans="1:14" ht="15.75">
      <c r="A102" s="195" t="s">
        <v>727</v>
      </c>
      <c r="B102" s="177" t="s">
        <v>771</v>
      </c>
      <c r="C102" s="126">
        <v>0</v>
      </c>
      <c r="D102" s="131">
        <v>598.75599999999997</v>
      </c>
      <c r="E102" s="131">
        <v>0</v>
      </c>
      <c r="F102" s="131">
        <v>0</v>
      </c>
      <c r="G102" s="131">
        <v>10.60698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31">
        <v>0</v>
      </c>
      <c r="N102" s="118">
        <v>609.36297999999999</v>
      </c>
    </row>
    <row r="103" spans="1:14" ht="15.75">
      <c r="A103" s="195" t="s">
        <v>730</v>
      </c>
      <c r="B103" s="177" t="s">
        <v>772</v>
      </c>
      <c r="C103" s="126">
        <v>0</v>
      </c>
      <c r="D103" s="131">
        <v>32.238999999999997</v>
      </c>
      <c r="E103" s="131">
        <v>0</v>
      </c>
      <c r="F103" s="131">
        <v>0</v>
      </c>
      <c r="G103" s="131">
        <v>649.54</v>
      </c>
      <c r="H103" s="131">
        <v>0</v>
      </c>
      <c r="I103" s="131">
        <v>0</v>
      </c>
      <c r="J103" s="131">
        <v>0</v>
      </c>
      <c r="K103" s="131">
        <v>378</v>
      </c>
      <c r="L103" s="131">
        <v>0</v>
      </c>
      <c r="M103" s="131">
        <v>0</v>
      </c>
      <c r="N103" s="118">
        <v>1059.779</v>
      </c>
    </row>
    <row r="104" spans="1:14" ht="15.75">
      <c r="A104" s="174"/>
      <c r="B104" s="180" t="s">
        <v>798</v>
      </c>
      <c r="C104" s="126">
        <v>0</v>
      </c>
      <c r="D104" s="131">
        <v>735.98599999999999</v>
      </c>
      <c r="E104" s="131">
        <v>0</v>
      </c>
      <c r="F104" s="131">
        <v>7081</v>
      </c>
      <c r="G104" s="131">
        <v>947.83437000000004</v>
      </c>
      <c r="H104" s="131">
        <v>0.36831000000000003</v>
      </c>
      <c r="I104" s="131">
        <v>1083</v>
      </c>
      <c r="J104" s="131">
        <v>0</v>
      </c>
      <c r="K104" s="131">
        <v>382</v>
      </c>
      <c r="L104" s="131">
        <v>0</v>
      </c>
      <c r="M104" s="131">
        <v>0</v>
      </c>
      <c r="N104" s="118">
        <v>10230.188679999999</v>
      </c>
    </row>
    <row r="105" spans="1:14" ht="15.75">
      <c r="A105" s="183" t="s">
        <v>403</v>
      </c>
      <c r="B105" s="177" t="s">
        <v>799</v>
      </c>
      <c r="C105" s="126">
        <v>0</v>
      </c>
      <c r="D105" s="131">
        <v>0</v>
      </c>
      <c r="E105" s="131">
        <v>-208</v>
      </c>
      <c r="F105" s="131">
        <v>0</v>
      </c>
      <c r="G105" s="131">
        <v>165.69648269687144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31">
        <v>0</v>
      </c>
      <c r="N105" s="118">
        <v>-42.303517303128558</v>
      </c>
    </row>
    <row r="106" spans="1:14" ht="15.75">
      <c r="A106" s="197" t="s">
        <v>404</v>
      </c>
      <c r="B106" s="177" t="s">
        <v>800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22"/>
    </row>
    <row r="107" spans="1:14" ht="15.75">
      <c r="A107" s="178" t="s">
        <v>426</v>
      </c>
      <c r="B107" s="177" t="s">
        <v>801</v>
      </c>
      <c r="C107" s="126">
        <v>0</v>
      </c>
      <c r="D107" s="131">
        <v>-244.88200000000001</v>
      </c>
      <c r="E107" s="131">
        <v>0</v>
      </c>
      <c r="F107" s="131">
        <v>-1036</v>
      </c>
      <c r="G107" s="131">
        <v>-147.68545</v>
      </c>
      <c r="H107" s="131">
        <v>0</v>
      </c>
      <c r="I107" s="131">
        <v>-238</v>
      </c>
      <c r="J107" s="131">
        <v>0</v>
      </c>
      <c r="K107" s="131">
        <v>0</v>
      </c>
      <c r="L107" s="131">
        <v>0</v>
      </c>
      <c r="M107" s="131">
        <v>0</v>
      </c>
      <c r="N107" s="118">
        <v>-1666.56745</v>
      </c>
    </row>
    <row r="108" spans="1:14" ht="15.75">
      <c r="A108" s="178" t="s">
        <v>725</v>
      </c>
      <c r="B108" s="177" t="s">
        <v>786</v>
      </c>
      <c r="C108" s="126">
        <v>0</v>
      </c>
      <c r="D108" s="131">
        <v>-443.375</v>
      </c>
      <c r="E108" s="131">
        <v>0</v>
      </c>
      <c r="F108" s="131">
        <v>0</v>
      </c>
      <c r="G108" s="131">
        <v>-5.9450299999999991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31">
        <v>0</v>
      </c>
      <c r="N108" s="118">
        <v>-449.32002999999997</v>
      </c>
    </row>
    <row r="109" spans="1:14" ht="15.75">
      <c r="A109" s="178" t="s">
        <v>727</v>
      </c>
      <c r="B109" s="177" t="s">
        <v>787</v>
      </c>
      <c r="C109" s="126">
        <v>0</v>
      </c>
      <c r="D109" s="131">
        <v>-16.992000000000001</v>
      </c>
      <c r="E109" s="131">
        <v>0</v>
      </c>
      <c r="F109" s="131">
        <v>0</v>
      </c>
      <c r="G109" s="131">
        <v>-93.656450000000007</v>
      </c>
      <c r="H109" s="131">
        <v>0</v>
      </c>
      <c r="I109" s="131">
        <v>0</v>
      </c>
      <c r="J109" s="131">
        <v>0</v>
      </c>
      <c r="K109" s="131">
        <v>-1</v>
      </c>
      <c r="L109" s="131">
        <v>0</v>
      </c>
      <c r="M109" s="131">
        <v>0</v>
      </c>
      <c r="N109" s="118">
        <v>-111.64845000000001</v>
      </c>
    </row>
    <row r="110" spans="1:14" ht="15.75">
      <c r="A110" s="182"/>
      <c r="B110" s="180" t="s">
        <v>781</v>
      </c>
      <c r="C110" s="126">
        <v>0</v>
      </c>
      <c r="D110" s="131">
        <v>-705.24900000000002</v>
      </c>
      <c r="E110" s="131">
        <v>0</v>
      </c>
      <c r="F110" s="131">
        <v>-1036</v>
      </c>
      <c r="G110" s="131">
        <v>-247.28693000000001</v>
      </c>
      <c r="H110" s="131">
        <v>0</v>
      </c>
      <c r="I110" s="131">
        <v>-238</v>
      </c>
      <c r="J110" s="131">
        <v>0</v>
      </c>
      <c r="K110" s="131">
        <v>-1</v>
      </c>
      <c r="L110" s="131">
        <v>0</v>
      </c>
      <c r="M110" s="131">
        <v>0</v>
      </c>
      <c r="N110" s="118">
        <v>-2227.53593</v>
      </c>
    </row>
    <row r="111" spans="1:14" ht="15.75">
      <c r="A111" s="183" t="s">
        <v>405</v>
      </c>
      <c r="B111" s="177" t="s">
        <v>802</v>
      </c>
      <c r="C111" s="126">
        <v>0</v>
      </c>
      <c r="D111" s="131">
        <v>0</v>
      </c>
      <c r="E111" s="131">
        <v>0</v>
      </c>
      <c r="F111" s="131">
        <v>0</v>
      </c>
      <c r="G111" s="131">
        <v>-165.69648269687144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31">
        <v>0</v>
      </c>
      <c r="N111" s="118">
        <v>-165.69648269687144</v>
      </c>
    </row>
    <row r="112" spans="1:14" ht="15.75">
      <c r="A112" s="183" t="s">
        <v>406</v>
      </c>
      <c r="B112" s="177" t="s">
        <v>803</v>
      </c>
      <c r="C112" s="126">
        <v>8.0009200000000007</v>
      </c>
      <c r="D112" s="131">
        <v>13</v>
      </c>
      <c r="E112" s="131">
        <v>130</v>
      </c>
      <c r="F112" s="131">
        <v>0</v>
      </c>
      <c r="G112" s="131">
        <v>262.71258</v>
      </c>
      <c r="H112" s="131">
        <v>5.4000000000000001E-4</v>
      </c>
      <c r="I112" s="131">
        <v>32</v>
      </c>
      <c r="J112" s="131">
        <v>42</v>
      </c>
      <c r="K112" s="131">
        <v>3</v>
      </c>
      <c r="L112" s="131">
        <v>0</v>
      </c>
      <c r="M112" s="131">
        <v>10</v>
      </c>
      <c r="N112" s="118">
        <v>500.71404000000001</v>
      </c>
    </row>
    <row r="113" spans="1:14" ht="15.75">
      <c r="A113" s="183" t="s">
        <v>407</v>
      </c>
      <c r="B113" s="177" t="s">
        <v>804</v>
      </c>
      <c r="C113" s="126">
        <v>-549.68924000000004</v>
      </c>
      <c r="D113" s="131">
        <v>0</v>
      </c>
      <c r="E113" s="131">
        <v>-93</v>
      </c>
      <c r="F113" s="131">
        <v>-3</v>
      </c>
      <c r="G113" s="131">
        <v>-2197.1009299999996</v>
      </c>
      <c r="H113" s="131">
        <v>-19.51812</v>
      </c>
      <c r="I113" s="131">
        <v>-347</v>
      </c>
      <c r="J113" s="131">
        <v>-72</v>
      </c>
      <c r="K113" s="131">
        <v>0</v>
      </c>
      <c r="L113" s="131">
        <v>0</v>
      </c>
      <c r="M113" s="131">
        <v>-69</v>
      </c>
      <c r="N113" s="118">
        <v>-3350.3082899999999</v>
      </c>
    </row>
    <row r="114" spans="1:14" ht="15.75">
      <c r="A114" s="183" t="s">
        <v>408</v>
      </c>
      <c r="B114" s="177" t="s">
        <v>805</v>
      </c>
      <c r="C114" s="126">
        <v>7945.2004700000161</v>
      </c>
      <c r="D114" s="131">
        <v>4736.0265285089645</v>
      </c>
      <c r="E114" s="131">
        <v>7158</v>
      </c>
      <c r="F114" s="131">
        <v>4484</v>
      </c>
      <c r="G114" s="131">
        <v>7857.304367646414</v>
      </c>
      <c r="H114" s="131">
        <v>735.58371999999792</v>
      </c>
      <c r="I114" s="131">
        <v>46</v>
      </c>
      <c r="J114" s="131">
        <v>-290</v>
      </c>
      <c r="K114" s="131">
        <v>1013</v>
      </c>
      <c r="L114" s="131">
        <v>159</v>
      </c>
      <c r="M114" s="131">
        <v>-527</v>
      </c>
      <c r="N114" s="118">
        <v>33317.115086155391</v>
      </c>
    </row>
    <row r="115" spans="1:14" ht="15.75">
      <c r="A115" s="183" t="s">
        <v>409</v>
      </c>
      <c r="B115" s="177" t="s">
        <v>806</v>
      </c>
      <c r="C115" s="126">
        <v>0</v>
      </c>
      <c r="D115" s="131">
        <v>0</v>
      </c>
      <c r="E115" s="131">
        <v>0</v>
      </c>
      <c r="F115" s="131">
        <v>0</v>
      </c>
      <c r="G115" s="131">
        <v>17.477180000000001</v>
      </c>
      <c r="H115" s="131">
        <v>16.51915</v>
      </c>
      <c r="I115" s="131">
        <v>0</v>
      </c>
      <c r="J115" s="131">
        <v>0</v>
      </c>
      <c r="K115" s="131">
        <v>0</v>
      </c>
      <c r="L115" s="131">
        <v>0</v>
      </c>
      <c r="M115" s="131">
        <v>0</v>
      </c>
      <c r="N115" s="118">
        <v>33.99633</v>
      </c>
    </row>
    <row r="116" spans="1:14" ht="15.75">
      <c r="A116" s="183" t="s">
        <v>410</v>
      </c>
      <c r="B116" s="177" t="s">
        <v>807</v>
      </c>
      <c r="C116" s="126">
        <v>0</v>
      </c>
      <c r="D116" s="131">
        <v>0</v>
      </c>
      <c r="E116" s="131">
        <v>0</v>
      </c>
      <c r="F116" s="131">
        <v>0</v>
      </c>
      <c r="G116" s="131">
        <v>-1.2990000000000008E-2</v>
      </c>
      <c r="H116" s="131">
        <v>-0.26155</v>
      </c>
      <c r="I116" s="131">
        <v>0</v>
      </c>
      <c r="J116" s="131">
        <v>0</v>
      </c>
      <c r="K116" s="131">
        <v>0</v>
      </c>
      <c r="L116" s="131">
        <v>0</v>
      </c>
      <c r="M116" s="131">
        <v>0</v>
      </c>
      <c r="N116" s="118">
        <v>-0.27454000000000001</v>
      </c>
    </row>
    <row r="117" spans="1:14" ht="15.75">
      <c r="A117" s="183" t="s">
        <v>430</v>
      </c>
      <c r="B117" s="177" t="s">
        <v>808</v>
      </c>
      <c r="C117" s="126">
        <v>0</v>
      </c>
      <c r="D117" s="131">
        <v>0</v>
      </c>
      <c r="E117" s="131">
        <v>0</v>
      </c>
      <c r="F117" s="131">
        <v>0</v>
      </c>
      <c r="G117" s="131">
        <v>17.464190000000002</v>
      </c>
      <c r="H117" s="131">
        <v>16.2576</v>
      </c>
      <c r="I117" s="131">
        <v>0</v>
      </c>
      <c r="J117" s="131">
        <v>0</v>
      </c>
      <c r="K117" s="131">
        <v>0</v>
      </c>
      <c r="L117" s="131">
        <v>0</v>
      </c>
      <c r="M117" s="131">
        <v>0</v>
      </c>
      <c r="N117" s="118">
        <v>33.721789999999999</v>
      </c>
    </row>
    <row r="118" spans="1:14" ht="15.75">
      <c r="A118" s="183" t="s">
        <v>431</v>
      </c>
      <c r="B118" s="177" t="s">
        <v>809</v>
      </c>
      <c r="C118" s="126">
        <v>-2496.1471799999999</v>
      </c>
      <c r="D118" s="131">
        <v>-1130</v>
      </c>
      <c r="E118" s="131">
        <v>-677</v>
      </c>
      <c r="F118" s="131">
        <v>-449</v>
      </c>
      <c r="G118" s="131">
        <v>-1235.55629</v>
      </c>
      <c r="H118" s="131">
        <v>-212.90376000000001</v>
      </c>
      <c r="I118" s="131">
        <v>0</v>
      </c>
      <c r="J118" s="131">
        <v>0</v>
      </c>
      <c r="K118" s="131">
        <v>-84</v>
      </c>
      <c r="L118" s="131">
        <v>-16</v>
      </c>
      <c r="M118" s="131">
        <v>0</v>
      </c>
      <c r="N118" s="118">
        <v>-6300.6072300000005</v>
      </c>
    </row>
    <row r="119" spans="1:14" ht="15.75">
      <c r="A119" s="183" t="s">
        <v>432</v>
      </c>
      <c r="B119" s="177" t="s">
        <v>810</v>
      </c>
      <c r="C119" s="126">
        <v>1698.2910400000001</v>
      </c>
      <c r="D119" s="131">
        <v>0</v>
      </c>
      <c r="E119" s="131">
        <v>0</v>
      </c>
      <c r="F119" s="131">
        <v>0</v>
      </c>
      <c r="G119" s="131">
        <v>-77.133789999999991</v>
      </c>
      <c r="H119" s="131">
        <v>12.048209999999999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18">
        <v>1633.2054599999999</v>
      </c>
    </row>
    <row r="120" spans="1:14" ht="15.75">
      <c r="A120" s="183" t="s">
        <v>433</v>
      </c>
      <c r="B120" s="177" t="s">
        <v>811</v>
      </c>
      <c r="C120" s="126">
        <v>7147.3443300000163</v>
      </c>
      <c r="D120" s="131">
        <v>3606.0265285089645</v>
      </c>
      <c r="E120" s="131">
        <v>6481</v>
      </c>
      <c r="F120" s="131">
        <v>4035</v>
      </c>
      <c r="G120" s="131">
        <v>6562.0784776464134</v>
      </c>
      <c r="H120" s="131">
        <v>550.98576999999796</v>
      </c>
      <c r="I120" s="131">
        <v>46</v>
      </c>
      <c r="J120" s="131">
        <v>-290</v>
      </c>
      <c r="K120" s="131">
        <v>929</v>
      </c>
      <c r="L120" s="131">
        <v>143</v>
      </c>
      <c r="M120" s="131">
        <v>-527</v>
      </c>
      <c r="N120" s="118">
        <v>28683.435106155393</v>
      </c>
    </row>
    <row r="121" spans="1:14">
      <c r="A121" s="287" t="s">
        <v>604</v>
      </c>
      <c r="B121" s="287"/>
      <c r="C121" s="287"/>
      <c r="D121" s="287"/>
      <c r="E121" s="287"/>
      <c r="F121" s="287"/>
      <c r="G121" s="287"/>
      <c r="H121" s="287"/>
    </row>
    <row r="122" spans="1:14">
      <c r="A122" s="287"/>
      <c r="B122" s="287"/>
      <c r="C122" s="287"/>
      <c r="D122" s="287"/>
      <c r="E122" s="287"/>
      <c r="F122" s="287"/>
      <c r="G122" s="287"/>
      <c r="H122" s="287"/>
    </row>
  </sheetData>
  <mergeCells count="3">
    <mergeCell ref="A2:B2"/>
    <mergeCell ref="A1:M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110"/>
  <sheetViews>
    <sheetView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sqref="A1:X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0.1406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8" ht="12.75" customHeight="1">
      <c r="A1" s="231" t="s">
        <v>816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</row>
    <row r="2" spans="1:28" ht="12.75" customHeight="1">
      <c r="A2" s="211"/>
      <c r="B2" s="212"/>
      <c r="C2" s="212"/>
      <c r="D2" s="212"/>
      <c r="E2" s="212"/>
      <c r="F2" s="212"/>
      <c r="I2" s="212"/>
      <c r="J2" s="212"/>
      <c r="K2" s="212"/>
      <c r="L2" s="212"/>
      <c r="M2" s="212"/>
      <c r="N2" s="212"/>
      <c r="Q2" s="212"/>
      <c r="R2" s="212"/>
      <c r="Y2" s="52" t="s">
        <v>125</v>
      </c>
    </row>
    <row r="3" spans="1:28" s="56" customFormat="1" ht="61.5" customHeight="1">
      <c r="A3" s="234" t="s">
        <v>411</v>
      </c>
      <c r="B3" s="223" t="s">
        <v>458</v>
      </c>
      <c r="C3" s="233" t="s">
        <v>478</v>
      </c>
      <c r="D3" s="233"/>
      <c r="E3" s="235" t="s">
        <v>477</v>
      </c>
      <c r="F3" s="235"/>
      <c r="G3" s="233" t="s">
        <v>480</v>
      </c>
      <c r="H3" s="233"/>
      <c r="I3" s="233" t="s">
        <v>479</v>
      </c>
      <c r="J3" s="233"/>
      <c r="K3" s="233" t="s">
        <v>481</v>
      </c>
      <c r="L3" s="233"/>
      <c r="M3" s="233" t="s">
        <v>482</v>
      </c>
      <c r="N3" s="233"/>
      <c r="O3" s="233" t="s">
        <v>483</v>
      </c>
      <c r="P3" s="233"/>
      <c r="Q3" s="214" t="s">
        <v>486</v>
      </c>
      <c r="R3" s="215"/>
      <c r="S3" s="214" t="s">
        <v>814</v>
      </c>
      <c r="T3" s="215"/>
      <c r="U3" s="214" t="s">
        <v>485</v>
      </c>
      <c r="V3" s="215"/>
      <c r="W3" s="233" t="s">
        <v>484</v>
      </c>
      <c r="X3" s="233"/>
      <c r="Y3" s="233" t="s">
        <v>487</v>
      </c>
      <c r="Z3" s="233"/>
    </row>
    <row r="4" spans="1:28" s="56" customFormat="1" ht="62.25" customHeight="1">
      <c r="A4" s="23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38" t="s">
        <v>475</v>
      </c>
      <c r="Z4" s="139" t="s">
        <v>476</v>
      </c>
    </row>
    <row r="5" spans="1:28" ht="15.75">
      <c r="A5" s="64" t="s">
        <v>400</v>
      </c>
      <c r="B5" s="134" t="s">
        <v>459</v>
      </c>
      <c r="C5" s="66">
        <v>34393076.219999991</v>
      </c>
      <c r="D5" s="66">
        <v>0</v>
      </c>
      <c r="E5" s="66">
        <v>20958677</v>
      </c>
      <c r="F5" s="66">
        <v>1287609</v>
      </c>
      <c r="G5" s="66">
        <v>26918938.617856897</v>
      </c>
      <c r="H5" s="66">
        <v>0</v>
      </c>
      <c r="I5" s="66">
        <v>8968310.0099999979</v>
      </c>
      <c r="J5" s="66">
        <v>0</v>
      </c>
      <c r="K5" s="66">
        <v>10488062.989999995</v>
      </c>
      <c r="L5" s="66">
        <v>0</v>
      </c>
      <c r="M5" s="66">
        <v>3407181.35</v>
      </c>
      <c r="N5" s="66">
        <v>0</v>
      </c>
      <c r="O5" s="70">
        <v>3317676.54</v>
      </c>
      <c r="P5" s="70">
        <v>0</v>
      </c>
      <c r="Q5" s="66">
        <v>697076</v>
      </c>
      <c r="R5" s="66">
        <v>0</v>
      </c>
      <c r="S5" s="66">
        <v>2634381.1743417</v>
      </c>
      <c r="T5" s="66">
        <v>247930.93</v>
      </c>
      <c r="U5" s="66">
        <v>870503.39745150006</v>
      </c>
      <c r="V5" s="66">
        <v>0</v>
      </c>
      <c r="W5" s="66">
        <v>186651.3</v>
      </c>
      <c r="X5" s="66">
        <v>0</v>
      </c>
      <c r="Y5" s="71">
        <v>112840534.59965007</v>
      </c>
      <c r="Z5" s="71">
        <v>1535539.93</v>
      </c>
      <c r="AA5" s="49"/>
      <c r="AB5" s="54"/>
    </row>
    <row r="6" spans="1:28" ht="15.75">
      <c r="A6" s="64"/>
      <c r="B6" s="135" t="s">
        <v>460</v>
      </c>
      <c r="C6" s="66">
        <v>19725197.329999994</v>
      </c>
      <c r="D6" s="66">
        <v>0</v>
      </c>
      <c r="E6" s="66">
        <v>10984993</v>
      </c>
      <c r="F6" s="66">
        <v>1287609</v>
      </c>
      <c r="G6" s="66">
        <v>26860917.079952732</v>
      </c>
      <c r="H6" s="66">
        <v>0</v>
      </c>
      <c r="I6" s="66">
        <v>8968310.0099999979</v>
      </c>
      <c r="J6" s="66">
        <v>0</v>
      </c>
      <c r="K6" s="66">
        <v>10488062.989999995</v>
      </c>
      <c r="L6" s="66">
        <v>0</v>
      </c>
      <c r="M6" s="66">
        <v>3395145.56</v>
      </c>
      <c r="N6" s="66">
        <v>0</v>
      </c>
      <c r="O6" s="70">
        <v>3317676.54</v>
      </c>
      <c r="P6" s="70">
        <v>0</v>
      </c>
      <c r="Q6" s="66">
        <v>697076</v>
      </c>
      <c r="R6" s="66">
        <v>0</v>
      </c>
      <c r="S6" s="66">
        <v>2634381.1743417</v>
      </c>
      <c r="T6" s="66">
        <v>247930.93</v>
      </c>
      <c r="U6" s="66">
        <v>854554.23745150003</v>
      </c>
      <c r="V6" s="66">
        <v>0</v>
      </c>
      <c r="W6" s="66">
        <v>186651.3</v>
      </c>
      <c r="X6" s="66">
        <v>0</v>
      </c>
      <c r="Y6" s="71">
        <v>88112965.221745923</v>
      </c>
      <c r="Z6" s="71">
        <v>1535539.93</v>
      </c>
      <c r="AA6" s="49"/>
      <c r="AB6" s="54"/>
    </row>
    <row r="7" spans="1:28" ht="15.75">
      <c r="A7" s="64"/>
      <c r="B7" s="135" t="s">
        <v>461</v>
      </c>
      <c r="C7" s="66">
        <v>17907385.469999995</v>
      </c>
      <c r="D7" s="66">
        <v>0</v>
      </c>
      <c r="E7" s="66">
        <v>8681083</v>
      </c>
      <c r="F7" s="66">
        <v>0</v>
      </c>
      <c r="G7" s="66">
        <v>24387138.520263035</v>
      </c>
      <c r="H7" s="66">
        <v>0</v>
      </c>
      <c r="I7" s="66">
        <v>6641019.0599999996</v>
      </c>
      <c r="J7" s="66">
        <v>0</v>
      </c>
      <c r="K7" s="66">
        <v>10488062.989999995</v>
      </c>
      <c r="L7" s="66">
        <v>0</v>
      </c>
      <c r="M7" s="66">
        <v>3111161.02</v>
      </c>
      <c r="N7" s="66">
        <v>0</v>
      </c>
      <c r="O7" s="70">
        <v>441387.80999999988</v>
      </c>
      <c r="P7" s="70">
        <v>0</v>
      </c>
      <c r="Q7" s="66">
        <v>554871</v>
      </c>
      <c r="R7" s="66">
        <v>0</v>
      </c>
      <c r="S7" s="66">
        <v>375022.57005350001</v>
      </c>
      <c r="T7" s="66">
        <v>0</v>
      </c>
      <c r="U7" s="66">
        <v>369345.93745150004</v>
      </c>
      <c r="V7" s="66">
        <v>0</v>
      </c>
      <c r="W7" s="66">
        <v>186651.3</v>
      </c>
      <c r="X7" s="66">
        <v>0</v>
      </c>
      <c r="Y7" s="71">
        <v>73143128.677768022</v>
      </c>
      <c r="Z7" s="71">
        <v>0</v>
      </c>
      <c r="AA7" s="49"/>
      <c r="AB7" s="54"/>
    </row>
    <row r="8" spans="1:28" ht="15.75">
      <c r="A8" s="64"/>
      <c r="B8" s="135" t="s">
        <v>462</v>
      </c>
      <c r="C8" s="66">
        <v>1817811.8599999999</v>
      </c>
      <c r="D8" s="66">
        <v>0</v>
      </c>
      <c r="E8" s="66">
        <v>2303910</v>
      </c>
      <c r="F8" s="66">
        <v>1287609</v>
      </c>
      <c r="G8" s="66">
        <v>2473778.5596896964</v>
      </c>
      <c r="H8" s="66">
        <v>0</v>
      </c>
      <c r="I8" s="66">
        <v>2327290.9499999997</v>
      </c>
      <c r="J8" s="66">
        <v>0</v>
      </c>
      <c r="K8" s="66">
        <v>0</v>
      </c>
      <c r="L8" s="66">
        <v>0</v>
      </c>
      <c r="M8" s="66">
        <v>283984.53999999998</v>
      </c>
      <c r="N8" s="66">
        <v>0</v>
      </c>
      <c r="O8" s="70">
        <v>2876288.73</v>
      </c>
      <c r="P8" s="70">
        <v>0</v>
      </c>
      <c r="Q8" s="66">
        <v>142205</v>
      </c>
      <c r="R8" s="66">
        <v>0</v>
      </c>
      <c r="S8" s="66">
        <v>2259358.6042881999</v>
      </c>
      <c r="T8" s="66">
        <v>247930.93</v>
      </c>
      <c r="U8" s="66">
        <v>485208.30000000005</v>
      </c>
      <c r="V8" s="66">
        <v>0</v>
      </c>
      <c r="W8" s="66">
        <v>0</v>
      </c>
      <c r="X8" s="66">
        <v>0</v>
      </c>
      <c r="Y8" s="71">
        <v>14969836.543977896</v>
      </c>
      <c r="Z8" s="71">
        <v>1535539.93</v>
      </c>
      <c r="AA8" s="49"/>
      <c r="AB8" s="54"/>
    </row>
    <row r="9" spans="1:28" ht="15.75">
      <c r="A9" s="64"/>
      <c r="B9" s="135" t="s">
        <v>463</v>
      </c>
      <c r="C9" s="66">
        <v>14667878.889999999</v>
      </c>
      <c r="D9" s="66">
        <v>0</v>
      </c>
      <c r="E9" s="66">
        <v>9973684</v>
      </c>
      <c r="F9" s="66">
        <v>0</v>
      </c>
      <c r="G9" s="66">
        <v>58021.53790416327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12035.79</v>
      </c>
      <c r="N9" s="66">
        <v>0</v>
      </c>
      <c r="O9" s="70">
        <v>0</v>
      </c>
      <c r="P9" s="70">
        <v>0</v>
      </c>
      <c r="Q9" s="66">
        <v>0</v>
      </c>
      <c r="R9" s="66">
        <v>0</v>
      </c>
      <c r="S9" s="66">
        <v>0</v>
      </c>
      <c r="T9" s="66">
        <v>0</v>
      </c>
      <c r="U9" s="66">
        <v>15949.160000000002</v>
      </c>
      <c r="V9" s="66">
        <v>0</v>
      </c>
      <c r="W9" s="66">
        <v>0</v>
      </c>
      <c r="X9" s="66">
        <v>0</v>
      </c>
      <c r="Y9" s="71">
        <v>24727569.377904162</v>
      </c>
      <c r="Z9" s="71">
        <v>0</v>
      </c>
      <c r="AA9" s="49"/>
      <c r="AB9" s="54"/>
    </row>
    <row r="10" spans="1:28" ht="15.75">
      <c r="A10" s="64" t="s">
        <v>401</v>
      </c>
      <c r="B10" s="134" t="s">
        <v>464</v>
      </c>
      <c r="C10" s="66">
        <v>3608589.84</v>
      </c>
      <c r="D10" s="66">
        <v>0</v>
      </c>
      <c r="E10" s="66">
        <v>337793</v>
      </c>
      <c r="F10" s="66">
        <v>0</v>
      </c>
      <c r="G10" s="66">
        <v>531304.49580246862</v>
      </c>
      <c r="H10" s="66">
        <v>0</v>
      </c>
      <c r="I10" s="66">
        <v>413808.27</v>
      </c>
      <c r="J10" s="66">
        <v>0</v>
      </c>
      <c r="K10" s="66">
        <v>0</v>
      </c>
      <c r="L10" s="66">
        <v>0</v>
      </c>
      <c r="M10" s="66">
        <v>246176.9</v>
      </c>
      <c r="N10" s="66">
        <v>0</v>
      </c>
      <c r="O10" s="70">
        <v>217821.25000000003</v>
      </c>
      <c r="P10" s="70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71">
        <v>5355493.7558024693</v>
      </c>
      <c r="Z10" s="71">
        <v>0</v>
      </c>
      <c r="AA10" s="49"/>
      <c r="AB10" s="54"/>
    </row>
    <row r="11" spans="1:28" ht="15.75">
      <c r="A11" s="64" t="s">
        <v>402</v>
      </c>
      <c r="B11" s="134" t="s">
        <v>465</v>
      </c>
      <c r="C11" s="66">
        <v>8738821.4400000013</v>
      </c>
      <c r="D11" s="66">
        <v>0</v>
      </c>
      <c r="E11" s="66">
        <v>119962</v>
      </c>
      <c r="F11" s="66">
        <v>0</v>
      </c>
      <c r="G11" s="66">
        <v>1492275.3379942349</v>
      </c>
      <c r="H11" s="66">
        <v>0</v>
      </c>
      <c r="I11" s="66">
        <v>229776.49</v>
      </c>
      <c r="J11" s="66">
        <v>0</v>
      </c>
      <c r="K11" s="66">
        <v>551948.14</v>
      </c>
      <c r="L11" s="66">
        <v>0</v>
      </c>
      <c r="M11" s="66">
        <v>794494.89</v>
      </c>
      <c r="N11" s="66">
        <v>0</v>
      </c>
      <c r="O11" s="70">
        <v>0</v>
      </c>
      <c r="P11" s="70">
        <v>0</v>
      </c>
      <c r="Q11" s="66">
        <v>0</v>
      </c>
      <c r="R11" s="66">
        <v>0</v>
      </c>
      <c r="S11" s="66">
        <v>375755.07663159998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71">
        <v>12303033.374625837</v>
      </c>
      <c r="Z11" s="71">
        <v>0</v>
      </c>
      <c r="AA11" s="49"/>
      <c r="AB11" s="54"/>
    </row>
    <row r="12" spans="1:28" ht="15.75">
      <c r="A12" s="64" t="s">
        <v>403</v>
      </c>
      <c r="B12" s="136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70">
        <v>0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71">
        <v>0</v>
      </c>
      <c r="Z12" s="71">
        <v>0</v>
      </c>
      <c r="AA12" s="49"/>
      <c r="AB12" s="54"/>
    </row>
    <row r="13" spans="1:28" ht="15.75">
      <c r="A13" s="64" t="s">
        <v>404</v>
      </c>
      <c r="B13" s="137" t="s">
        <v>467</v>
      </c>
      <c r="C13" s="66">
        <v>0</v>
      </c>
      <c r="D13" s="66">
        <v>0</v>
      </c>
      <c r="E13" s="66">
        <v>2598104</v>
      </c>
      <c r="F13" s="66">
        <v>575195</v>
      </c>
      <c r="G13" s="66">
        <v>2349653.1099999966</v>
      </c>
      <c r="H13" s="66">
        <v>0</v>
      </c>
      <c r="I13" s="66">
        <v>0</v>
      </c>
      <c r="J13" s="66">
        <v>0</v>
      </c>
      <c r="K13" s="66">
        <v>67853.740000000005</v>
      </c>
      <c r="L13" s="66">
        <v>0</v>
      </c>
      <c r="M13" s="66">
        <v>12357.08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108462.37518999999</v>
      </c>
      <c r="V13" s="66">
        <v>0</v>
      </c>
      <c r="W13" s="66">
        <v>226214.12</v>
      </c>
      <c r="X13" s="66">
        <v>0</v>
      </c>
      <c r="Y13" s="71">
        <v>5362644.4251899971</v>
      </c>
      <c r="Z13" s="71">
        <v>575195</v>
      </c>
      <c r="AA13" s="49"/>
      <c r="AB13" s="54"/>
    </row>
    <row r="14" spans="1:28" ht="15.75">
      <c r="A14" s="68" t="s">
        <v>405</v>
      </c>
      <c r="B14" s="137" t="s">
        <v>468</v>
      </c>
      <c r="C14" s="70">
        <v>186646.83000000002</v>
      </c>
      <c r="D14" s="70">
        <v>0</v>
      </c>
      <c r="E14" s="70">
        <v>109444.68</v>
      </c>
      <c r="F14" s="70">
        <v>0</v>
      </c>
      <c r="G14" s="66">
        <v>717791.76277369051</v>
      </c>
      <c r="H14" s="66">
        <v>0</v>
      </c>
      <c r="I14" s="66">
        <v>1139971.1200000001</v>
      </c>
      <c r="J14" s="66">
        <v>0</v>
      </c>
      <c r="K14" s="66">
        <v>0</v>
      </c>
      <c r="L14" s="66">
        <v>0</v>
      </c>
      <c r="M14" s="66">
        <v>6938.83</v>
      </c>
      <c r="N14" s="66">
        <v>0</v>
      </c>
      <c r="O14" s="70">
        <v>150880</v>
      </c>
      <c r="P14" s="70">
        <v>0</v>
      </c>
      <c r="Q14" s="66">
        <v>269895</v>
      </c>
      <c r="R14" s="66">
        <v>0</v>
      </c>
      <c r="S14" s="66">
        <v>48297.614999999998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71">
        <v>2629865.8377736909</v>
      </c>
      <c r="Z14" s="71">
        <v>0</v>
      </c>
      <c r="AA14" s="49"/>
      <c r="AB14" s="54"/>
    </row>
    <row r="15" spans="1:28" ht="31.5">
      <c r="A15" s="68" t="s">
        <v>457</v>
      </c>
      <c r="B15" s="69" t="s">
        <v>469</v>
      </c>
      <c r="C15" s="70">
        <v>0</v>
      </c>
      <c r="D15" s="70">
        <v>0</v>
      </c>
      <c r="E15" s="70">
        <v>0</v>
      </c>
      <c r="F15" s="70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70">
        <v>0</v>
      </c>
      <c r="P15" s="70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71">
        <v>0</v>
      </c>
      <c r="Z15" s="71">
        <v>0</v>
      </c>
      <c r="AA15" s="49"/>
      <c r="AB15" s="54"/>
    </row>
    <row r="16" spans="1:28" ht="15.75">
      <c r="A16" s="68" t="s">
        <v>406</v>
      </c>
      <c r="B16" s="137" t="s">
        <v>470</v>
      </c>
      <c r="C16" s="70">
        <v>3525497.99</v>
      </c>
      <c r="D16" s="70">
        <v>0</v>
      </c>
      <c r="E16" s="70">
        <v>22877973.209999997</v>
      </c>
      <c r="F16" s="70">
        <v>0</v>
      </c>
      <c r="G16" s="66">
        <v>6336527.4428724181</v>
      </c>
      <c r="H16" s="66">
        <v>0</v>
      </c>
      <c r="I16" s="66">
        <v>5156033.2999999989</v>
      </c>
      <c r="J16" s="66">
        <v>0</v>
      </c>
      <c r="K16" s="66">
        <v>41113.480000000003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1210253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193714.1</v>
      </c>
      <c r="X16" s="66">
        <v>0</v>
      </c>
      <c r="Y16" s="71">
        <v>39341112.522872411</v>
      </c>
      <c r="Z16" s="71">
        <v>0</v>
      </c>
      <c r="AA16" s="58"/>
      <c r="AB16" s="54"/>
    </row>
    <row r="17" spans="1:30" ht="15.75" customHeight="1">
      <c r="A17" s="225" t="s">
        <v>471</v>
      </c>
      <c r="B17" s="226"/>
      <c r="C17" s="71">
        <v>50452632.319999985</v>
      </c>
      <c r="D17" s="71">
        <v>0</v>
      </c>
      <c r="E17" s="71">
        <v>47001953.890000001</v>
      </c>
      <c r="F17" s="71">
        <v>1862804</v>
      </c>
      <c r="G17" s="71">
        <v>38346490.767299704</v>
      </c>
      <c r="H17" s="71">
        <v>0</v>
      </c>
      <c r="I17" s="71">
        <v>15907899.189999996</v>
      </c>
      <c r="J17" s="71">
        <v>0</v>
      </c>
      <c r="K17" s="71">
        <v>11148978.349999996</v>
      </c>
      <c r="L17" s="71">
        <v>0</v>
      </c>
      <c r="M17" s="71">
        <v>4467149.05</v>
      </c>
      <c r="N17" s="71">
        <v>0</v>
      </c>
      <c r="O17" s="71">
        <v>3686377.79</v>
      </c>
      <c r="P17" s="71">
        <v>0</v>
      </c>
      <c r="Q17" s="71">
        <v>2177224</v>
      </c>
      <c r="R17" s="71">
        <v>0</v>
      </c>
      <c r="S17" s="71">
        <v>3058433.8659733003</v>
      </c>
      <c r="T17" s="71">
        <v>247930.93</v>
      </c>
      <c r="U17" s="71">
        <v>978965.77264149999</v>
      </c>
      <c r="V17" s="71">
        <v>0</v>
      </c>
      <c r="W17" s="71">
        <v>606579.52</v>
      </c>
      <c r="X17" s="71">
        <v>0</v>
      </c>
      <c r="Y17" s="71">
        <v>177832684.5159145</v>
      </c>
      <c r="Z17" s="71">
        <v>2110734.9300000002</v>
      </c>
      <c r="AA17" s="57"/>
      <c r="AB17" s="54"/>
    </row>
    <row r="18" spans="1:30" ht="33" customHeight="1">
      <c r="A18" s="227" t="s">
        <v>488</v>
      </c>
      <c r="B18" s="228"/>
      <c r="C18" s="220">
        <v>0.2837084333363078</v>
      </c>
      <c r="D18" s="221"/>
      <c r="E18" s="220">
        <v>0.2643043601233705</v>
      </c>
      <c r="F18" s="221"/>
      <c r="G18" s="220">
        <v>0.21563241240880004</v>
      </c>
      <c r="H18" s="221"/>
      <c r="I18" s="220">
        <v>8.9454304945705165E-2</v>
      </c>
      <c r="J18" s="221"/>
      <c r="K18" s="220">
        <v>6.2693640262750788E-2</v>
      </c>
      <c r="L18" s="221"/>
      <c r="M18" s="220">
        <v>2.5119955098019276E-2</v>
      </c>
      <c r="N18" s="221"/>
      <c r="O18" s="220">
        <v>2.0729472762753581E-2</v>
      </c>
      <c r="P18" s="221"/>
      <c r="Q18" s="220">
        <v>1.2243103712496435E-2</v>
      </c>
      <c r="R18" s="221"/>
      <c r="S18" s="220">
        <v>1.7198378769902652E-2</v>
      </c>
      <c r="T18" s="221"/>
      <c r="U18" s="220">
        <v>5.5049822551258339E-3</v>
      </c>
      <c r="V18" s="221"/>
      <c r="W18" s="220">
        <v>3.4109563247678261E-3</v>
      </c>
      <c r="X18" s="221"/>
      <c r="Y18" s="220">
        <v>1</v>
      </c>
      <c r="Z18" s="221"/>
      <c r="AD18" s="54"/>
    </row>
    <row r="19" spans="1:30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0" s="61" customFormat="1" ht="11.25">
      <c r="A20" s="60" t="s">
        <v>474</v>
      </c>
      <c r="R20" s="63"/>
    </row>
    <row r="61" spans="1:8">
      <c r="D61" s="203"/>
      <c r="E61" s="202"/>
    </row>
    <row r="62" spans="1:8">
      <c r="E62" s="204"/>
    </row>
    <row r="63" spans="1:8">
      <c r="E63" s="204"/>
    </row>
    <row r="64" spans="1:8">
      <c r="A64" s="204"/>
      <c r="B64" s="205"/>
      <c r="C64" s="205"/>
      <c r="D64" s="205"/>
      <c r="E64" s="204"/>
      <c r="F64" s="204"/>
      <c r="G64" s="204"/>
      <c r="H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09">
        <f>C70/$C$77</f>
        <v>0.63453203164996264</v>
      </c>
      <c r="B70" s="205" t="s">
        <v>459</v>
      </c>
      <c r="C70" s="205">
        <f>Y5</f>
        <v>112840534.59965007</v>
      </c>
      <c r="D70" s="205"/>
      <c r="E70" s="204"/>
      <c r="F70" s="204"/>
      <c r="G70" s="204"/>
      <c r="H70" s="204"/>
    </row>
    <row r="71" spans="1:8">
      <c r="A71" s="209">
        <f t="shared" ref="A71:A76" si="0">C71/$C$77</f>
        <v>3.0115351238052077E-2</v>
      </c>
      <c r="B71" s="205" t="s">
        <v>464</v>
      </c>
      <c r="C71" s="205">
        <f>Y10</f>
        <v>5355493.7558024693</v>
      </c>
      <c r="D71" s="205"/>
      <c r="E71" s="204"/>
      <c r="F71" s="204"/>
      <c r="G71" s="204"/>
      <c r="H71" s="204"/>
    </row>
    <row r="72" spans="1:8">
      <c r="A72" s="209">
        <f t="shared" si="0"/>
        <v>6.9183195474535067E-2</v>
      </c>
      <c r="B72" s="205" t="s">
        <v>465</v>
      </c>
      <c r="C72" s="205">
        <f>Y11</f>
        <v>12303033.374625837</v>
      </c>
      <c r="D72" s="205"/>
      <c r="E72" s="204"/>
      <c r="F72" s="204"/>
      <c r="G72" s="204"/>
      <c r="H72" s="204"/>
    </row>
    <row r="73" spans="1:8">
      <c r="A73" s="209">
        <f t="shared" si="0"/>
        <v>0</v>
      </c>
      <c r="B73" s="205" t="s">
        <v>466</v>
      </c>
      <c r="C73" s="205">
        <f>Y12</f>
        <v>0</v>
      </c>
      <c r="D73" s="205"/>
      <c r="E73" s="204"/>
      <c r="F73" s="204"/>
      <c r="G73" s="204"/>
      <c r="H73" s="204"/>
    </row>
    <row r="74" spans="1:8">
      <c r="A74" s="209">
        <f t="shared" si="0"/>
        <v>3.0155561334452484E-2</v>
      </c>
      <c r="B74" s="205" t="s">
        <v>467</v>
      </c>
      <c r="C74" s="205">
        <f>Y13</f>
        <v>5362644.4251899971</v>
      </c>
      <c r="D74" s="205"/>
      <c r="E74" s="204"/>
      <c r="F74" s="204"/>
      <c r="G74" s="204"/>
      <c r="H74" s="204"/>
    </row>
    <row r="75" spans="1:8">
      <c r="A75" s="209">
        <f t="shared" si="0"/>
        <v>1.4788427925566972E-2</v>
      </c>
      <c r="B75" s="205" t="s">
        <v>468</v>
      </c>
      <c r="C75" s="205">
        <f>Y14</f>
        <v>2629865.8377736909</v>
      </c>
      <c r="D75" s="205"/>
      <c r="E75" s="204"/>
      <c r="F75" s="204"/>
      <c r="G75" s="204"/>
      <c r="H75" s="204"/>
    </row>
    <row r="76" spans="1:8">
      <c r="A76" s="209">
        <f t="shared" si="0"/>
        <v>0.22122543237743073</v>
      </c>
      <c r="B76" s="205" t="s">
        <v>470</v>
      </c>
      <c r="C76" s="205">
        <f>Y16</f>
        <v>39341112.522872411</v>
      </c>
      <c r="D76" s="205"/>
      <c r="E76" s="204"/>
      <c r="F76" s="204"/>
      <c r="G76" s="204"/>
      <c r="H76" s="204"/>
    </row>
    <row r="77" spans="1:8">
      <c r="A77" s="204"/>
      <c r="B77" s="205"/>
      <c r="C77" s="205">
        <f>SUM(C70:C76)</f>
        <v>177832684.51591447</v>
      </c>
      <c r="D77" s="205"/>
      <c r="E77" s="204"/>
      <c r="F77" s="204"/>
      <c r="G77" s="204"/>
      <c r="H77" s="204"/>
    </row>
    <row r="78" spans="1:8">
      <c r="A78" s="204"/>
      <c r="B78" s="205"/>
      <c r="C78" s="205"/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6" t="e">
        <f>G99/#REF!</f>
        <v>#REF!</v>
      </c>
      <c r="B99" s="204" t="str">
        <f>B5</f>
        <v>Life insurance and annuities</v>
      </c>
      <c r="C99" s="204"/>
      <c r="D99" s="204"/>
      <c r="E99" s="204"/>
      <c r="F99" s="204"/>
      <c r="G99" s="207">
        <f>Y5</f>
        <v>112840534.59965007</v>
      </c>
      <c r="H99" s="204"/>
    </row>
    <row r="100" spans="1:8">
      <c r="A100" s="206" t="e">
        <f>G100/#REF!</f>
        <v>#REF!</v>
      </c>
      <c r="B100" s="204" t="str">
        <f>B10</f>
        <v>Marriage and birth insurance</v>
      </c>
      <c r="C100" s="204"/>
      <c r="D100" s="204"/>
      <c r="E100" s="204"/>
      <c r="F100" s="204"/>
      <c r="G100" s="207">
        <f>Y10</f>
        <v>5355493.7558024693</v>
      </c>
      <c r="H100" s="204"/>
    </row>
    <row r="101" spans="1:8">
      <c r="A101" s="206" t="e">
        <f>G101/#REF!</f>
        <v>#REF!</v>
      </c>
      <c r="B101" s="204" t="str">
        <f>B11</f>
        <v>Unit linked life insurance</v>
      </c>
      <c r="C101" s="204"/>
      <c r="D101" s="204"/>
      <c r="E101" s="204"/>
      <c r="F101" s="204"/>
      <c r="G101" s="207">
        <f>Y11</f>
        <v>12303033.374625837</v>
      </c>
      <c r="H101" s="204"/>
    </row>
    <row r="102" spans="1:8">
      <c r="A102" s="206" t="e">
        <f>G102/#REF!</f>
        <v>#REF!</v>
      </c>
      <c r="B102" s="204" t="str">
        <f>B12</f>
        <v>Capital redemption</v>
      </c>
      <c r="C102" s="204"/>
      <c r="D102" s="204"/>
      <c r="E102" s="204"/>
      <c r="F102" s="204"/>
      <c r="G102" s="207">
        <f>Y12</f>
        <v>0</v>
      </c>
      <c r="H102" s="204"/>
    </row>
    <row r="103" spans="1:8">
      <c r="A103" s="206" t="e">
        <f>G103/#REF!</f>
        <v>#REF!</v>
      </c>
      <c r="B103" s="204" t="str">
        <f>B13</f>
        <v>Supplementary insurance</v>
      </c>
      <c r="C103" s="204"/>
      <c r="D103" s="204"/>
      <c r="E103" s="204"/>
      <c r="F103" s="204"/>
      <c r="G103" s="207">
        <f>Y13</f>
        <v>5362644.4251899971</v>
      </c>
      <c r="H103" s="204"/>
    </row>
    <row r="104" spans="1:8">
      <c r="A104" s="206" t="e">
        <f>G104/#REF!</f>
        <v>#REF!</v>
      </c>
      <c r="B104" s="204">
        <f>B17</f>
        <v>0</v>
      </c>
      <c r="C104" s="204"/>
      <c r="D104" s="204"/>
      <c r="E104" s="204"/>
      <c r="F104" s="204"/>
      <c r="G104" s="207">
        <f>Y17</f>
        <v>177832684.5159145</v>
      </c>
      <c r="H104" s="204"/>
    </row>
    <row r="105" spans="1:8">
      <c r="A105" s="206" t="e">
        <f>G105/#REF!</f>
        <v>#REF!</v>
      </c>
      <c r="B105" s="204" t="e">
        <f>#REF!</f>
        <v>#REF!</v>
      </c>
      <c r="C105" s="204"/>
      <c r="D105" s="204"/>
      <c r="E105" s="204"/>
      <c r="F105" s="204"/>
      <c r="G105" s="207" t="e">
        <f>#REF!</f>
        <v>#REF!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4"/>
      <c r="B107" s="205"/>
      <c r="C107" s="205"/>
      <c r="D107" s="205"/>
      <c r="E107" s="204"/>
      <c r="F107" s="204"/>
      <c r="G107" s="204"/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</sheetData>
  <mergeCells count="29">
    <mergeCell ref="Q18:R18"/>
    <mergeCell ref="U18:V18"/>
    <mergeCell ref="Y3:Z3"/>
    <mergeCell ref="S18:T18"/>
    <mergeCell ref="K3:L3"/>
    <mergeCell ref="Y18:Z18"/>
    <mergeCell ref="W18:X18"/>
    <mergeCell ref="O18:P18"/>
    <mergeCell ref="M18:N18"/>
    <mergeCell ref="S3:T3"/>
    <mergeCell ref="W3:X3"/>
    <mergeCell ref="Q3:R3"/>
    <mergeCell ref="U3:V3"/>
    <mergeCell ref="M3:N3"/>
    <mergeCell ref="A18:B18"/>
    <mergeCell ref="E18:F18"/>
    <mergeCell ref="I18:J18"/>
    <mergeCell ref="K18:L18"/>
    <mergeCell ref="G18:H18"/>
    <mergeCell ref="C18:D18"/>
    <mergeCell ref="A1:X1"/>
    <mergeCell ref="A17:B17"/>
    <mergeCell ref="O3:P3"/>
    <mergeCell ref="A3:A4"/>
    <mergeCell ref="B3:B4"/>
    <mergeCell ref="C3:D3"/>
    <mergeCell ref="E3:F3"/>
    <mergeCell ref="I3:J3"/>
    <mergeCell ref="G3:H3"/>
  </mergeCells>
  <conditionalFormatting sqref="Q18:R18">
    <cfRule type="cellIs" dxfId="2" priority="53" operator="greaterThan">
      <formula>S18</formula>
    </cfRule>
  </conditionalFormatting>
  <conditionalFormatting sqref="U18:V18">
    <cfRule type="cellIs" dxfId="1" priority="54" operator="greaterThan">
      <formula>M18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2" manualBreakCount="2">
    <brk id="10" max="20" man="1"/>
    <brk id="20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tabColor rgb="FF92D050"/>
  </sheetPr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activeCell="A2" sqref="A2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36" t="s">
        <v>817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1" t="s">
        <v>458</v>
      </c>
      <c r="B3" s="241" t="s">
        <v>494</v>
      </c>
      <c r="C3" s="241"/>
      <c r="D3" s="241"/>
      <c r="E3" s="241"/>
      <c r="F3" s="241" t="s">
        <v>495</v>
      </c>
      <c r="G3" s="241"/>
      <c r="H3" s="241"/>
      <c r="I3" s="241"/>
      <c r="J3" s="242" t="s">
        <v>496</v>
      </c>
      <c r="K3" s="243"/>
      <c r="L3" s="241" t="s">
        <v>497</v>
      </c>
      <c r="M3" s="239" t="s">
        <v>498</v>
      </c>
      <c r="N3" s="239"/>
      <c r="O3" s="239"/>
      <c r="P3" s="239"/>
      <c r="Q3" s="239"/>
      <c r="R3" s="239" t="s">
        <v>499</v>
      </c>
      <c r="S3" s="239"/>
      <c r="T3" s="239"/>
      <c r="U3" s="239"/>
    </row>
    <row r="4" spans="1:21" ht="18" customHeight="1">
      <c r="A4" s="241"/>
      <c r="B4" s="241" t="s">
        <v>500</v>
      </c>
      <c r="C4" s="241" t="s">
        <v>501</v>
      </c>
      <c r="D4" s="240" t="s">
        <v>502</v>
      </c>
      <c r="E4" s="240" t="s">
        <v>503</v>
      </c>
      <c r="F4" s="241" t="s">
        <v>500</v>
      </c>
      <c r="G4" s="241" t="s">
        <v>501</v>
      </c>
      <c r="H4" s="240" t="s">
        <v>502</v>
      </c>
      <c r="I4" s="240" t="s">
        <v>503</v>
      </c>
      <c r="J4" s="241" t="s">
        <v>500</v>
      </c>
      <c r="K4" s="241" t="s">
        <v>501</v>
      </c>
      <c r="L4" s="241"/>
      <c r="M4" s="237" t="s">
        <v>504</v>
      </c>
      <c r="N4" s="237" t="s">
        <v>505</v>
      </c>
      <c r="O4" s="237" t="s">
        <v>506</v>
      </c>
      <c r="P4" s="237" t="s">
        <v>507</v>
      </c>
      <c r="Q4" s="237" t="s">
        <v>508</v>
      </c>
      <c r="R4" s="237" t="s">
        <v>504</v>
      </c>
      <c r="S4" s="237" t="s">
        <v>509</v>
      </c>
      <c r="T4" s="237" t="s">
        <v>510</v>
      </c>
      <c r="U4" s="237" t="s">
        <v>511</v>
      </c>
    </row>
    <row r="5" spans="1:21" ht="115.5" customHeight="1">
      <c r="A5" s="241"/>
      <c r="B5" s="241"/>
      <c r="C5" s="241"/>
      <c r="D5" s="240"/>
      <c r="E5" s="240"/>
      <c r="F5" s="241"/>
      <c r="G5" s="241"/>
      <c r="H5" s="240"/>
      <c r="I5" s="240"/>
      <c r="J5" s="241"/>
      <c r="K5" s="241"/>
      <c r="L5" s="241"/>
      <c r="M5" s="238"/>
      <c r="N5" s="238"/>
      <c r="O5" s="238"/>
      <c r="P5" s="238"/>
      <c r="Q5" s="238"/>
      <c r="R5" s="238"/>
      <c r="S5" s="238"/>
      <c r="T5" s="238"/>
      <c r="U5" s="238"/>
    </row>
    <row r="6" spans="1:21" s="82" customFormat="1" ht="15.75">
      <c r="A6" s="134" t="s">
        <v>489</v>
      </c>
      <c r="B6" s="90">
        <v>656971584.18295026</v>
      </c>
      <c r="C6" s="90">
        <v>28315.811443415354</v>
      </c>
      <c r="D6" s="90">
        <v>10128263.763461903</v>
      </c>
      <c r="E6" s="90">
        <v>15626313.352874905</v>
      </c>
      <c r="F6" s="90">
        <v>81692784.44886826</v>
      </c>
      <c r="G6" s="90">
        <v>0</v>
      </c>
      <c r="H6" s="90">
        <v>4211.3873590999992</v>
      </c>
      <c r="I6" s="90">
        <v>3142229.0771163004</v>
      </c>
      <c r="J6" s="90">
        <v>61127291.830497578</v>
      </c>
      <c r="K6" s="90">
        <v>2573419.4024447589</v>
      </c>
      <c r="L6" s="90">
        <v>0</v>
      </c>
      <c r="M6" s="90">
        <v>5937791.7245361386</v>
      </c>
      <c r="N6" s="90">
        <v>45522.884286799585</v>
      </c>
      <c r="O6" s="90">
        <v>81482.06031701641</v>
      </c>
      <c r="P6" s="90">
        <v>201570.96401590217</v>
      </c>
      <c r="Q6" s="90">
        <v>2044.46</v>
      </c>
      <c r="R6" s="90">
        <v>227</v>
      </c>
      <c r="S6" s="90">
        <v>0</v>
      </c>
      <c r="T6" s="90">
        <v>0</v>
      </c>
      <c r="U6" s="90">
        <v>227</v>
      </c>
    </row>
    <row r="7" spans="1:21" ht="15.75">
      <c r="A7" s="135" t="s">
        <v>460</v>
      </c>
      <c r="B7" s="90">
        <v>656965463.30261993</v>
      </c>
      <c r="C7" s="90">
        <v>28315.811443415354</v>
      </c>
      <c r="D7" s="90">
        <v>10128263.763461903</v>
      </c>
      <c r="E7" s="90">
        <v>15626313.352874905</v>
      </c>
      <c r="F7" s="90">
        <v>0</v>
      </c>
      <c r="G7" s="90">
        <v>0</v>
      </c>
      <c r="H7" s="90">
        <v>0</v>
      </c>
      <c r="I7" s="90">
        <v>0</v>
      </c>
      <c r="J7" s="90">
        <v>60977260.101636276</v>
      </c>
      <c r="K7" s="90">
        <v>2573419.4024447589</v>
      </c>
      <c r="L7" s="90">
        <v>0</v>
      </c>
      <c r="M7" s="90">
        <v>5924602.124536139</v>
      </c>
      <c r="N7" s="90">
        <v>45522.884286799585</v>
      </c>
      <c r="O7" s="90">
        <v>81482.06031701641</v>
      </c>
      <c r="P7" s="90">
        <v>201570.96401590217</v>
      </c>
      <c r="Q7" s="90">
        <v>2041.04</v>
      </c>
      <c r="R7" s="90">
        <v>227</v>
      </c>
      <c r="S7" s="90">
        <v>0</v>
      </c>
      <c r="T7" s="90">
        <v>0</v>
      </c>
      <c r="U7" s="90">
        <v>227</v>
      </c>
    </row>
    <row r="8" spans="1:21" ht="15.75">
      <c r="A8" s="135" t="s">
        <v>461</v>
      </c>
      <c r="B8" s="90">
        <v>656646395.53980768</v>
      </c>
      <c r="C8" s="90">
        <v>11480.859999999999</v>
      </c>
      <c r="D8" s="90">
        <v>9979040.6758617554</v>
      </c>
      <c r="E8" s="90">
        <v>15493217.689621294</v>
      </c>
      <c r="F8" s="90">
        <v>0</v>
      </c>
      <c r="G8" s="90">
        <v>0</v>
      </c>
      <c r="H8" s="90">
        <v>0</v>
      </c>
      <c r="I8" s="90">
        <v>0</v>
      </c>
      <c r="J8" s="90">
        <v>18191766.725580469</v>
      </c>
      <c r="K8" s="90">
        <v>391319.2667435031</v>
      </c>
      <c r="L8" s="90">
        <v>0</v>
      </c>
      <c r="M8" s="90">
        <v>4259989.7336784275</v>
      </c>
      <c r="N8" s="90">
        <v>9915.4442867995785</v>
      </c>
      <c r="O8" s="90">
        <v>15662.470317016403</v>
      </c>
      <c r="P8" s="90">
        <v>26565</v>
      </c>
      <c r="Q8" s="90">
        <v>1669.12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319067.76281220838</v>
      </c>
      <c r="C9" s="90">
        <v>16834.951443415353</v>
      </c>
      <c r="D9" s="90">
        <v>149223.08760014802</v>
      </c>
      <c r="E9" s="90">
        <v>133095.66325361113</v>
      </c>
      <c r="F9" s="90">
        <v>0</v>
      </c>
      <c r="G9" s="90">
        <v>0</v>
      </c>
      <c r="H9" s="90">
        <v>0</v>
      </c>
      <c r="I9" s="90">
        <v>0</v>
      </c>
      <c r="J9" s="90">
        <v>42785493.376055822</v>
      </c>
      <c r="K9" s="90">
        <v>2182100.1357012554</v>
      </c>
      <c r="L9" s="90">
        <v>0</v>
      </c>
      <c r="M9" s="90">
        <v>1664612.3908577112</v>
      </c>
      <c r="N9" s="90">
        <v>35607.440000000002</v>
      </c>
      <c r="O9" s="90">
        <v>65819.59</v>
      </c>
      <c r="P9" s="90">
        <v>175005.96401590217</v>
      </c>
      <c r="Q9" s="90">
        <v>371.92</v>
      </c>
      <c r="R9" s="90">
        <v>227</v>
      </c>
      <c r="S9" s="90">
        <v>0</v>
      </c>
      <c r="T9" s="90">
        <v>0</v>
      </c>
      <c r="U9" s="90">
        <v>227</v>
      </c>
    </row>
    <row r="10" spans="1:21" ht="25.5">
      <c r="A10" s="135" t="s">
        <v>463</v>
      </c>
      <c r="B10" s="90">
        <v>6120.8803304000003</v>
      </c>
      <c r="C10" s="90">
        <v>0</v>
      </c>
      <c r="D10" s="90">
        <v>0</v>
      </c>
      <c r="E10" s="90">
        <v>0</v>
      </c>
      <c r="F10" s="90">
        <v>81692784.44886826</v>
      </c>
      <c r="G10" s="90">
        <v>0</v>
      </c>
      <c r="H10" s="90">
        <v>4211.3873590999992</v>
      </c>
      <c r="I10" s="90">
        <v>3142229.0771163004</v>
      </c>
      <c r="J10" s="90">
        <v>150031.72886130001</v>
      </c>
      <c r="K10" s="90">
        <v>0</v>
      </c>
      <c r="L10" s="90">
        <v>0</v>
      </c>
      <c r="M10" s="90">
        <v>13189.6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490</v>
      </c>
      <c r="B11" s="90">
        <v>68006655.444800705</v>
      </c>
      <c r="C11" s="90">
        <v>1384.45</v>
      </c>
      <c r="D11" s="90">
        <v>407772.60361728544</v>
      </c>
      <c r="E11" s="90">
        <v>1987839.9999116999</v>
      </c>
      <c r="F11" s="90">
        <v>0</v>
      </c>
      <c r="G11" s="90">
        <v>0</v>
      </c>
      <c r="H11" s="90">
        <v>0</v>
      </c>
      <c r="I11" s="90">
        <v>0</v>
      </c>
      <c r="J11" s="90">
        <v>372025.03835561103</v>
      </c>
      <c r="K11" s="90">
        <v>532.94999999999709</v>
      </c>
      <c r="L11" s="90">
        <v>0</v>
      </c>
      <c r="M11" s="90">
        <v>150444.9981794006</v>
      </c>
      <c r="N11" s="90">
        <v>1546.06</v>
      </c>
      <c r="O11" s="90">
        <v>9960.2000000000007</v>
      </c>
      <c r="P11" s="90">
        <v>23289.83</v>
      </c>
      <c r="Q11" s="90">
        <v>978.2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491</v>
      </c>
      <c r="B12" s="90">
        <v>287373.13832639996</v>
      </c>
      <c r="C12" s="90">
        <v>0</v>
      </c>
      <c r="D12" s="90">
        <v>1895854.1294954233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1078730.3464602516</v>
      </c>
      <c r="K12" s="90">
        <v>1759.7794767999999</v>
      </c>
      <c r="L12" s="90">
        <v>0</v>
      </c>
      <c r="M12" s="90">
        <v>-1037646.1530505636</v>
      </c>
      <c r="N12" s="90">
        <v>10873.47728911366</v>
      </c>
      <c r="O12" s="90">
        <v>8776.3700000000008</v>
      </c>
      <c r="P12" s="90">
        <v>18746.169999999998</v>
      </c>
      <c r="Q12" s="90">
        <v>7037.46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1388698.1169105</v>
      </c>
      <c r="C14" s="90">
        <v>234335.84132484274</v>
      </c>
      <c r="D14" s="90">
        <v>60291.832265561534</v>
      </c>
      <c r="E14" s="90">
        <v>14078.92</v>
      </c>
      <c r="F14" s="90">
        <v>0</v>
      </c>
      <c r="G14" s="90">
        <v>0</v>
      </c>
      <c r="H14" s="90">
        <v>0</v>
      </c>
      <c r="I14" s="90">
        <v>0</v>
      </c>
      <c r="J14" s="90">
        <v>11440020.333735857</v>
      </c>
      <c r="K14" s="90">
        <v>2415273.7213286962</v>
      </c>
      <c r="L14" s="90">
        <v>0</v>
      </c>
      <c r="M14" s="90">
        <v>533092.28353174997</v>
      </c>
      <c r="N14" s="90">
        <v>30278.150784378242</v>
      </c>
      <c r="O14" s="90">
        <v>137858.87749999604</v>
      </c>
      <c r="P14" s="90">
        <v>350836.05098481185</v>
      </c>
      <c r="Q14" s="90">
        <v>554.66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487</v>
      </c>
      <c r="B15" s="91">
        <v>726654310.8829881</v>
      </c>
      <c r="C15" s="91">
        <v>264036.10276825808</v>
      </c>
      <c r="D15" s="91">
        <v>12492182.328840174</v>
      </c>
      <c r="E15" s="91">
        <v>17628232.272786602</v>
      </c>
      <c r="F15" s="91">
        <v>81692784.44886826</v>
      </c>
      <c r="G15" s="91">
        <v>0</v>
      </c>
      <c r="H15" s="91">
        <v>4211.3873590999992</v>
      </c>
      <c r="I15" s="91">
        <v>3142229.0771163004</v>
      </c>
      <c r="J15" s="91">
        <v>74018067.549049318</v>
      </c>
      <c r="K15" s="91">
        <v>4990985.8532502549</v>
      </c>
      <c r="L15" s="91">
        <v>0</v>
      </c>
      <c r="M15" s="91">
        <v>5583682.8531967262</v>
      </c>
      <c r="N15" s="91">
        <v>88220.57236029148</v>
      </c>
      <c r="O15" s="91">
        <v>238077.50781701246</v>
      </c>
      <c r="P15" s="91">
        <v>594443.01500071399</v>
      </c>
      <c r="Q15" s="91">
        <v>10614.779999999999</v>
      </c>
      <c r="R15" s="91">
        <v>227</v>
      </c>
      <c r="S15" s="91">
        <v>0</v>
      </c>
      <c r="T15" s="91">
        <v>0</v>
      </c>
      <c r="U15" s="91">
        <v>227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tabColor rgb="FF92D050"/>
  </sheetPr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activeCell="A2" sqref="A2:U2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36" t="s">
        <v>818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12.75" customHeight="1">
      <c r="A2" s="246" t="s">
        <v>125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s="82" customFormat="1" ht="35.25" customHeight="1">
      <c r="A3" s="241" t="s">
        <v>458</v>
      </c>
      <c r="B3" s="241" t="s">
        <v>512</v>
      </c>
      <c r="C3" s="241"/>
      <c r="D3" s="241"/>
      <c r="E3" s="241"/>
      <c r="F3" s="248" t="s">
        <v>513</v>
      </c>
      <c r="G3" s="245" t="s">
        <v>514</v>
      </c>
      <c r="H3" s="245"/>
      <c r="I3" s="245"/>
      <c r="J3" s="245"/>
      <c r="K3" s="241" t="s">
        <v>515</v>
      </c>
      <c r="L3" s="241"/>
      <c r="M3" s="241" t="s">
        <v>516</v>
      </c>
      <c r="N3" s="241" t="s">
        <v>517</v>
      </c>
      <c r="O3" s="241" t="s">
        <v>813</v>
      </c>
      <c r="P3" s="247"/>
      <c r="Q3" s="241" t="s">
        <v>518</v>
      </c>
      <c r="R3" s="245" t="s">
        <v>519</v>
      </c>
      <c r="S3" s="245"/>
      <c r="T3" s="245"/>
      <c r="U3" s="245"/>
    </row>
    <row r="4" spans="1:21" ht="75.75" customHeight="1">
      <c r="A4" s="241"/>
      <c r="B4" s="241" t="s">
        <v>500</v>
      </c>
      <c r="C4" s="241" t="s">
        <v>501</v>
      </c>
      <c r="D4" s="241" t="s">
        <v>520</v>
      </c>
      <c r="E4" s="241" t="s">
        <v>521</v>
      </c>
      <c r="F4" s="248"/>
      <c r="G4" s="241" t="s">
        <v>500</v>
      </c>
      <c r="H4" s="241" t="s">
        <v>501</v>
      </c>
      <c r="I4" s="244" t="s">
        <v>522</v>
      </c>
      <c r="J4" s="244"/>
      <c r="K4" s="241"/>
      <c r="L4" s="241"/>
      <c r="M4" s="241"/>
      <c r="N4" s="241"/>
      <c r="O4" s="247"/>
      <c r="P4" s="247"/>
      <c r="Q4" s="247"/>
      <c r="R4" s="245" t="s">
        <v>500</v>
      </c>
      <c r="S4" s="248" t="s">
        <v>523</v>
      </c>
      <c r="T4" s="245" t="s">
        <v>524</v>
      </c>
      <c r="U4" s="245" t="s">
        <v>525</v>
      </c>
    </row>
    <row r="5" spans="1:21" ht="94.5">
      <c r="A5" s="241"/>
      <c r="B5" s="241"/>
      <c r="C5" s="241"/>
      <c r="D5" s="241"/>
      <c r="E5" s="241"/>
      <c r="F5" s="248"/>
      <c r="G5" s="241"/>
      <c r="H5" s="241"/>
      <c r="I5" s="133" t="s">
        <v>526</v>
      </c>
      <c r="J5" s="133" t="s">
        <v>527</v>
      </c>
      <c r="K5" s="143" t="s">
        <v>528</v>
      </c>
      <c r="L5" s="133" t="s">
        <v>529</v>
      </c>
      <c r="M5" s="241"/>
      <c r="N5" s="241"/>
      <c r="O5" s="144" t="s">
        <v>504</v>
      </c>
      <c r="P5" s="144" t="s">
        <v>530</v>
      </c>
      <c r="Q5" s="247"/>
      <c r="R5" s="245"/>
      <c r="S5" s="248"/>
      <c r="T5" s="245"/>
      <c r="U5" s="245"/>
    </row>
    <row r="6" spans="1:21" ht="15.75">
      <c r="A6" s="134" t="s">
        <v>489</v>
      </c>
      <c r="B6" s="90">
        <v>30773765.88155961</v>
      </c>
      <c r="C6" s="90">
        <v>1655705.8527483961</v>
      </c>
      <c r="D6" s="90">
        <v>8759319.1476393808</v>
      </c>
      <c r="E6" s="90">
        <v>130816.47858405994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3281174.3497718996</v>
      </c>
      <c r="L6" s="90">
        <v>-141408.99127000003</v>
      </c>
      <c r="M6" s="90">
        <v>4792.2229112840632</v>
      </c>
      <c r="N6" s="90">
        <v>8451287.5578093231</v>
      </c>
      <c r="O6" s="90">
        <v>842302794.47436833</v>
      </c>
      <c r="P6" s="90">
        <v>4274276.0066365702</v>
      </c>
      <c r="Q6" s="90">
        <v>9940312275.689661</v>
      </c>
      <c r="R6" s="90">
        <v>4662829532.5261869</v>
      </c>
      <c r="S6" s="90">
        <v>926564696.88420224</v>
      </c>
      <c r="T6" s="90">
        <v>329763227.04146874</v>
      </c>
      <c r="U6" s="90">
        <v>640267789.99092317</v>
      </c>
    </row>
    <row r="7" spans="1:21" ht="15.75">
      <c r="A7" s="135" t="s">
        <v>460</v>
      </c>
      <c r="B7" s="90">
        <v>28433915.265945606</v>
      </c>
      <c r="C7" s="90">
        <v>1655250.7506656961</v>
      </c>
      <c r="D7" s="90">
        <v>8357270.158529059</v>
      </c>
      <c r="E7" s="90">
        <v>130606.5499391163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3281174.3497718996</v>
      </c>
      <c r="L7" s="90">
        <v>-141408.99127000003</v>
      </c>
      <c r="M7" s="90">
        <v>4792.2229112840632</v>
      </c>
      <c r="N7" s="90">
        <v>8422467.3937288094</v>
      </c>
      <c r="O7" s="90">
        <v>758085186.63661373</v>
      </c>
      <c r="P7" s="90">
        <v>4273820.9045538697</v>
      </c>
      <c r="Q7" s="90">
        <v>9873915587.3899746</v>
      </c>
      <c r="R7" s="90">
        <v>4662635143.9365177</v>
      </c>
      <c r="S7" s="90">
        <v>914639727.03504562</v>
      </c>
      <c r="T7" s="90">
        <v>300373334.24424207</v>
      </c>
      <c r="U7" s="90">
        <v>640254931.99092317</v>
      </c>
    </row>
    <row r="8" spans="1:21" ht="15.75">
      <c r="A8" s="135" t="s">
        <v>461</v>
      </c>
      <c r="B8" s="90">
        <v>12959052.814048748</v>
      </c>
      <c r="C8" s="90">
        <v>374717.83144799422</v>
      </c>
      <c r="D8" s="90">
        <v>1349795.4874493787</v>
      </c>
      <c r="E8" s="90">
        <v>24578.055295488801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3281174.3497718996</v>
      </c>
      <c r="L8" s="90">
        <v>-141408.99127000003</v>
      </c>
      <c r="M8" s="90">
        <v>0</v>
      </c>
      <c r="N8" s="90">
        <v>8422467.3937288094</v>
      </c>
      <c r="O8" s="90">
        <v>699500856.82293761</v>
      </c>
      <c r="P8" s="90">
        <v>777517.95819149737</v>
      </c>
      <c r="Q8" s="90">
        <v>1262951187.8477683</v>
      </c>
      <c r="R8" s="90">
        <v>612932361.56213415</v>
      </c>
      <c r="S8" s="90">
        <v>5212917.3612791011</v>
      </c>
      <c r="T8" s="90">
        <v>2764507.8913425012</v>
      </c>
      <c r="U8" s="90">
        <v>103813894.6976057</v>
      </c>
    </row>
    <row r="9" spans="1:21" ht="15.75">
      <c r="A9" s="135" t="s">
        <v>462</v>
      </c>
      <c r="B9" s="90">
        <v>15474862.451896857</v>
      </c>
      <c r="C9" s="90">
        <v>1280532.919217702</v>
      </c>
      <c r="D9" s="90">
        <v>7007474.6710796813</v>
      </c>
      <c r="E9" s="90">
        <v>106028.49464362749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4792.2229112840632</v>
      </c>
      <c r="N9" s="90">
        <v>0</v>
      </c>
      <c r="O9" s="90">
        <v>58584329.813676186</v>
      </c>
      <c r="P9" s="90">
        <v>3496302.946362373</v>
      </c>
      <c r="Q9" s="90">
        <v>8610964399.5422077</v>
      </c>
      <c r="R9" s="90">
        <v>4049702782.3743834</v>
      </c>
      <c r="S9" s="90">
        <v>909426809.67376649</v>
      </c>
      <c r="T9" s="90">
        <v>297608826.35289955</v>
      </c>
      <c r="U9" s="90">
        <v>536441037.29331744</v>
      </c>
    </row>
    <row r="10" spans="1:21" ht="15.75">
      <c r="A10" s="135" t="s">
        <v>463</v>
      </c>
      <c r="B10" s="90">
        <v>2339850.6156140058</v>
      </c>
      <c r="C10" s="90">
        <v>455.10208269999998</v>
      </c>
      <c r="D10" s="90">
        <v>402048.98911032343</v>
      </c>
      <c r="E10" s="90">
        <v>209.92864494365014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28820.164080514234</v>
      </c>
      <c r="O10" s="90">
        <v>84217607.837754473</v>
      </c>
      <c r="P10" s="90">
        <v>455.10208269999998</v>
      </c>
      <c r="Q10" s="90">
        <v>66396688.299687296</v>
      </c>
      <c r="R10" s="90">
        <v>194388.58966960001</v>
      </c>
      <c r="S10" s="90">
        <v>11924969.849156801</v>
      </c>
      <c r="T10" s="90">
        <v>29389892.797226701</v>
      </c>
      <c r="U10" s="90">
        <v>12858</v>
      </c>
    </row>
    <row r="11" spans="1:21" ht="15.75">
      <c r="A11" s="134" t="s">
        <v>490</v>
      </c>
      <c r="B11" s="90">
        <v>2973192.2389656841</v>
      </c>
      <c r="C11" s="90">
        <v>0</v>
      </c>
      <c r="D11" s="90">
        <v>28535.238702567607</v>
      </c>
      <c r="E11" s="90">
        <v>12412.008998189596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5118.7609179006749</v>
      </c>
      <c r="L11" s="90">
        <v>0</v>
      </c>
      <c r="M11" s="90">
        <v>0</v>
      </c>
      <c r="N11" s="90">
        <v>137026.74132765946</v>
      </c>
      <c r="O11" s="90">
        <v>71494018.224367574</v>
      </c>
      <c r="P11" s="90">
        <v>1917.3999999999971</v>
      </c>
      <c r="Q11" s="90">
        <v>72844823.946836308</v>
      </c>
      <c r="R11" s="90">
        <v>7260986.7710021902</v>
      </c>
      <c r="S11" s="90">
        <v>672161.91869100125</v>
      </c>
      <c r="T11" s="90">
        <v>818837.98509520083</v>
      </c>
      <c r="U11" s="90">
        <v>3510027</v>
      </c>
    </row>
    <row r="12" spans="1:21" ht="15.75">
      <c r="A12" s="134" t="s">
        <v>491</v>
      </c>
      <c r="B12" s="90">
        <v>822065.53466162772</v>
      </c>
      <c r="C12" s="90">
        <v>2613.3027907150004</v>
      </c>
      <c r="D12" s="90">
        <v>549595.77535813593</v>
      </c>
      <c r="E12" s="90">
        <v>3868.6364093471248</v>
      </c>
      <c r="F12" s="90">
        <v>0</v>
      </c>
      <c r="G12" s="90">
        <v>335041058.58657569</v>
      </c>
      <c r="H12" s="90">
        <v>0</v>
      </c>
      <c r="I12" s="90">
        <v>111184106.26212369</v>
      </c>
      <c r="J12" s="90">
        <v>105969.05</v>
      </c>
      <c r="K12" s="90">
        <v>0</v>
      </c>
      <c r="L12" s="90">
        <v>0</v>
      </c>
      <c r="M12" s="90">
        <v>0</v>
      </c>
      <c r="N12" s="90">
        <v>0</v>
      </c>
      <c r="O12" s="90">
        <v>337229227.60602397</v>
      </c>
      <c r="P12" s="90">
        <v>4373.0822675150002</v>
      </c>
      <c r="Q12" s="90">
        <v>105435788.14500351</v>
      </c>
      <c r="R12" s="90">
        <v>16101010.678249605</v>
      </c>
      <c r="S12" s="90">
        <v>9947118.5076821037</v>
      </c>
      <c r="T12" s="90">
        <v>61128.644375650001</v>
      </c>
      <c r="U12" s="90">
        <v>1184329.920281</v>
      </c>
    </row>
    <row r="13" spans="1:21" ht="15.75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493</v>
      </c>
      <c r="B14" s="90">
        <v>3719036.7065161588</v>
      </c>
      <c r="C14" s="90">
        <v>268048.04280395393</v>
      </c>
      <c r="D14" s="90">
        <v>1942351.4299358034</v>
      </c>
      <c r="E14" s="90">
        <v>24498.776097299982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454350.12</v>
      </c>
      <c r="N14" s="90">
        <v>0</v>
      </c>
      <c r="O14" s="90">
        <v>17141105.277162515</v>
      </c>
      <c r="P14" s="90">
        <v>2917657.6054574931</v>
      </c>
      <c r="Q14" s="90">
        <v>823252572.08739543</v>
      </c>
      <c r="R14" s="90">
        <v>1000853031.2530136</v>
      </c>
      <c r="S14" s="90">
        <v>191849134.07712415</v>
      </c>
      <c r="T14" s="90">
        <v>747760.13863769977</v>
      </c>
      <c r="U14" s="90">
        <v>139128332.47807908</v>
      </c>
    </row>
    <row r="15" spans="1:21" s="82" customFormat="1" ht="15.75">
      <c r="A15" s="72" t="s">
        <v>487</v>
      </c>
      <c r="B15" s="91">
        <v>38288060.361703083</v>
      </c>
      <c r="C15" s="91">
        <v>1926367.1983430653</v>
      </c>
      <c r="D15" s="91">
        <v>11279801.591635888</v>
      </c>
      <c r="E15" s="91">
        <v>171595.90008889663</v>
      </c>
      <c r="F15" s="91">
        <v>139114</v>
      </c>
      <c r="G15" s="91">
        <v>335041058.58657569</v>
      </c>
      <c r="H15" s="91">
        <v>0</v>
      </c>
      <c r="I15" s="91">
        <v>111184106.26212369</v>
      </c>
      <c r="J15" s="91">
        <v>105969.05</v>
      </c>
      <c r="K15" s="91">
        <v>3286293.1106898007</v>
      </c>
      <c r="L15" s="91">
        <v>-141408.99127000003</v>
      </c>
      <c r="M15" s="91">
        <v>459142.34291128407</v>
      </c>
      <c r="N15" s="91">
        <v>8588314.2991369832</v>
      </c>
      <c r="O15" s="91">
        <v>1268167145.5819223</v>
      </c>
      <c r="P15" s="91">
        <v>7198224.09436158</v>
      </c>
      <c r="Q15" s="91">
        <v>10941845459.868898</v>
      </c>
      <c r="R15" s="91">
        <v>5687044561.2284527</v>
      </c>
      <c r="S15" s="91">
        <v>1129033111.3876996</v>
      </c>
      <c r="T15" s="91">
        <v>331390953.80957729</v>
      </c>
      <c r="U15" s="91">
        <v>784090479.38928318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J15"/>
  <sheetViews>
    <sheetView view="pageBreakPreview" zoomScaleNormal="80" zoomScaleSheetLayoutView="100" workbookViewId="0">
      <selection activeCell="A2" sqref="A2:J2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49" t="s">
        <v>819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s="73" customFormat="1" ht="13.5" customHeight="1">
      <c r="A2" s="260" t="s">
        <v>125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0" s="74" customFormat="1" ht="33" customHeight="1">
      <c r="A3" s="250" t="s">
        <v>458</v>
      </c>
      <c r="B3" s="252" t="s">
        <v>531</v>
      </c>
      <c r="C3" s="254" t="s">
        <v>532</v>
      </c>
      <c r="D3" s="255"/>
      <c r="E3" s="256" t="s">
        <v>533</v>
      </c>
      <c r="F3" s="256"/>
      <c r="G3" s="254" t="s">
        <v>534</v>
      </c>
      <c r="H3" s="257"/>
      <c r="I3" s="256" t="s">
        <v>535</v>
      </c>
      <c r="J3" s="258" t="s">
        <v>536</v>
      </c>
    </row>
    <row r="4" spans="1:10" s="75" customFormat="1" ht="78.75">
      <c r="A4" s="251"/>
      <c r="B4" s="253"/>
      <c r="C4" s="142" t="s">
        <v>537</v>
      </c>
      <c r="D4" s="142" t="s">
        <v>538</v>
      </c>
      <c r="E4" s="146" t="s">
        <v>539</v>
      </c>
      <c r="F4" s="146" t="s">
        <v>540</v>
      </c>
      <c r="G4" s="146" t="s">
        <v>541</v>
      </c>
      <c r="H4" s="146" t="s">
        <v>542</v>
      </c>
      <c r="I4" s="256"/>
      <c r="J4" s="259"/>
    </row>
    <row r="5" spans="1:10" s="76" customFormat="1">
      <c r="A5" s="134" t="s">
        <v>489</v>
      </c>
      <c r="B5" s="90">
        <v>285102.42785689764</v>
      </c>
      <c r="C5" s="90">
        <v>40276451.681494989</v>
      </c>
      <c r="D5" s="90">
        <v>2628526.3745162804</v>
      </c>
      <c r="E5" s="90">
        <v>377809.39323341672</v>
      </c>
      <c r="F5" s="90">
        <v>3217927.2911455855</v>
      </c>
      <c r="G5" s="90">
        <v>1398814.4500000002</v>
      </c>
      <c r="H5" s="90">
        <v>26508543.622468404</v>
      </c>
      <c r="I5" s="90">
        <v>6885243.1374235954</v>
      </c>
      <c r="J5" s="90">
        <v>81578418.378139168</v>
      </c>
    </row>
    <row r="6" spans="1:10" s="76" customFormat="1">
      <c r="A6" s="135" t="s">
        <v>460</v>
      </c>
      <c r="B6" s="90">
        <v>270113.3099527345</v>
      </c>
      <c r="C6" s="90">
        <v>40041006.321345575</v>
      </c>
      <c r="D6" s="90">
        <v>2151302.5046162801</v>
      </c>
      <c r="E6" s="90">
        <v>328524.5032334167</v>
      </c>
      <c r="F6" s="90">
        <v>2669005.1274605538</v>
      </c>
      <c r="G6" s="90">
        <v>1274387.6800000002</v>
      </c>
      <c r="H6" s="90">
        <v>23980947.238590937</v>
      </c>
      <c r="I6" s="90">
        <v>4599002.2174235955</v>
      </c>
      <c r="J6" s="90">
        <v>75314288.902623102</v>
      </c>
    </row>
    <row r="7" spans="1:10" s="76" customFormat="1">
      <c r="A7" s="135" t="s">
        <v>461</v>
      </c>
      <c r="B7" s="90">
        <v>101458.39026303851</v>
      </c>
      <c r="C7" s="90">
        <v>8302528.2108316617</v>
      </c>
      <c r="D7" s="90">
        <v>1381213.5126519206</v>
      </c>
      <c r="E7" s="90">
        <v>272609.63418882148</v>
      </c>
      <c r="F7" s="90">
        <v>1808057.7023488465</v>
      </c>
      <c r="G7" s="90">
        <v>1274104.4600000002</v>
      </c>
      <c r="H7" s="90">
        <v>13574231.819419596</v>
      </c>
      <c r="I7" s="90">
        <v>3711181.2622900354</v>
      </c>
      <c r="J7" s="90">
        <v>30425384.991993919</v>
      </c>
    </row>
    <row r="8" spans="1:10" s="76" customFormat="1">
      <c r="A8" s="135" t="s">
        <v>462</v>
      </c>
      <c r="B8" s="90">
        <v>168654.91968969599</v>
      </c>
      <c r="C8" s="90">
        <v>31738478.110513914</v>
      </c>
      <c r="D8" s="90">
        <v>770088.99196435977</v>
      </c>
      <c r="E8" s="90">
        <v>55914.869044595209</v>
      </c>
      <c r="F8" s="90">
        <v>860947.42511170753</v>
      </c>
      <c r="G8" s="90">
        <v>283.21999999999997</v>
      </c>
      <c r="H8" s="90">
        <v>10406715.419171344</v>
      </c>
      <c r="I8" s="90">
        <v>887820.95513355872</v>
      </c>
      <c r="J8" s="90">
        <v>44888903.910629176</v>
      </c>
    </row>
    <row r="9" spans="1:10" s="76" customFormat="1" ht="25.5">
      <c r="A9" s="135" t="s">
        <v>463</v>
      </c>
      <c r="B9" s="90">
        <v>14989.117904163139</v>
      </c>
      <c r="C9" s="90">
        <v>235445.36014940328</v>
      </c>
      <c r="D9" s="90">
        <v>477223.86989999999</v>
      </c>
      <c r="E9" s="90">
        <v>49284.89</v>
      </c>
      <c r="F9" s="90">
        <v>548922.1636850317</v>
      </c>
      <c r="G9" s="90">
        <v>124426.76999999999</v>
      </c>
      <c r="H9" s="90">
        <v>2527596.3838774613</v>
      </c>
      <c r="I9" s="90">
        <v>2286240.92</v>
      </c>
      <c r="J9" s="90">
        <v>6264129.4755160594</v>
      </c>
    </row>
    <row r="10" spans="1:10" s="76" customFormat="1" ht="25.5">
      <c r="A10" s="134" t="s">
        <v>490</v>
      </c>
      <c r="B10" s="90">
        <v>4756.8458024687488</v>
      </c>
      <c r="C10" s="90">
        <v>222551.86272585308</v>
      </c>
      <c r="D10" s="90">
        <v>175658.32577555091</v>
      </c>
      <c r="E10" s="90">
        <v>16365.87</v>
      </c>
      <c r="F10" s="90">
        <v>188382.19374307102</v>
      </c>
      <c r="G10" s="90">
        <v>71347.929999999993</v>
      </c>
      <c r="H10" s="90">
        <v>1699433.5188290053</v>
      </c>
      <c r="I10" s="90">
        <v>794414.47584750282</v>
      </c>
      <c r="J10" s="90">
        <v>3172911.0227234517</v>
      </c>
    </row>
    <row r="11" spans="1:10" s="76" customFormat="1" ht="27.75" customHeight="1">
      <c r="A11" s="134" t="s">
        <v>491</v>
      </c>
      <c r="B11" s="90">
        <v>28649.307994235074</v>
      </c>
      <c r="C11" s="90">
        <v>3989705.4683390548</v>
      </c>
      <c r="D11" s="90">
        <v>592863.77323258424</v>
      </c>
      <c r="E11" s="90">
        <v>28638.429566839441</v>
      </c>
      <c r="F11" s="90">
        <v>192581.85762488787</v>
      </c>
      <c r="G11" s="90">
        <v>351356.53</v>
      </c>
      <c r="H11" s="90">
        <v>1974872.7884025252</v>
      </c>
      <c r="I11" s="90">
        <v>645345.24472910841</v>
      </c>
      <c r="J11" s="90">
        <v>7804013.3998892354</v>
      </c>
    </row>
    <row r="12" spans="1:10" s="76" customFormat="1">
      <c r="A12" s="136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493</v>
      </c>
      <c r="B13" s="90">
        <v>28424.76</v>
      </c>
      <c r="C13" s="90">
        <v>7206859.7926393924</v>
      </c>
      <c r="D13" s="90">
        <v>754243.91777011566</v>
      </c>
      <c r="E13" s="90">
        <v>16826.330516056922</v>
      </c>
      <c r="F13" s="90">
        <v>100581.90798866737</v>
      </c>
      <c r="G13" s="90">
        <v>272755.29850000003</v>
      </c>
      <c r="H13" s="90">
        <v>2233274.7816110416</v>
      </c>
      <c r="I13" s="90">
        <v>25583.579999999998</v>
      </c>
      <c r="J13" s="90">
        <v>10638550.369025275</v>
      </c>
    </row>
    <row r="14" spans="1:10" s="77" customFormat="1">
      <c r="A14" s="72" t="s">
        <v>487</v>
      </c>
      <c r="B14" s="91">
        <v>346933.34165360144</v>
      </c>
      <c r="C14" s="91">
        <v>51695568.805199273</v>
      </c>
      <c r="D14" s="91">
        <v>4151292.3912945315</v>
      </c>
      <c r="E14" s="91">
        <v>439640.02331631305</v>
      </c>
      <c r="F14" s="91">
        <v>3699473.2505022124</v>
      </c>
      <c r="G14" s="91">
        <v>2094274.2084999999</v>
      </c>
      <c r="H14" s="91">
        <v>32416124.711310975</v>
      </c>
      <c r="I14" s="91">
        <v>8350586.438000205</v>
      </c>
      <c r="J14" s="91">
        <v>103193893.16977714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AG16"/>
  <sheetViews>
    <sheetView view="pageBreakPreview" zoomScaleNormal="70" zoomScaleSheetLayoutView="100" workbookViewId="0">
      <pane xSplit="1" ySplit="5" topLeftCell="H6" activePane="bottomRight" state="frozen"/>
      <selection sqref="A1:AB1"/>
      <selection pane="topRight" sqref="A1:AB1"/>
      <selection pane="bottomLeft" sqref="A1:AB1"/>
      <selection pane="bottomRight" activeCell="A2" sqref="A2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1" t="s">
        <v>820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2" t="s">
        <v>458</v>
      </c>
      <c r="B3" s="262" t="s">
        <v>543</v>
      </c>
      <c r="C3" s="262"/>
      <c r="D3" s="262" t="s">
        <v>544</v>
      </c>
      <c r="E3" s="262"/>
      <c r="F3" s="267" t="s">
        <v>545</v>
      </c>
      <c r="G3" s="267"/>
      <c r="H3" s="268" t="s">
        <v>546</v>
      </c>
      <c r="I3" s="268"/>
      <c r="J3" s="268"/>
      <c r="K3" s="268"/>
      <c r="L3" s="268"/>
      <c r="M3" s="266" t="s">
        <v>547</v>
      </c>
      <c r="N3" s="266"/>
      <c r="O3" s="262" t="s">
        <v>548</v>
      </c>
      <c r="P3" s="265"/>
      <c r="Q3" s="265"/>
      <c r="R3" s="241" t="s">
        <v>549</v>
      </c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62" t="s">
        <v>550</v>
      </c>
    </row>
    <row r="4" spans="1:33" ht="28.5" customHeight="1">
      <c r="A4" s="262"/>
      <c r="B4" s="262" t="s">
        <v>551</v>
      </c>
      <c r="C4" s="262" t="s">
        <v>552</v>
      </c>
      <c r="D4" s="262" t="s">
        <v>553</v>
      </c>
      <c r="E4" s="262" t="s">
        <v>554</v>
      </c>
      <c r="F4" s="262" t="s">
        <v>553</v>
      </c>
      <c r="G4" s="262" t="s">
        <v>554</v>
      </c>
      <c r="H4" s="262" t="s">
        <v>555</v>
      </c>
      <c r="I4" s="262" t="s">
        <v>556</v>
      </c>
      <c r="J4" s="263" t="s">
        <v>557</v>
      </c>
      <c r="K4" s="256" t="s">
        <v>558</v>
      </c>
      <c r="L4" s="262" t="s">
        <v>559</v>
      </c>
      <c r="M4" s="266"/>
      <c r="N4" s="266"/>
      <c r="O4" s="262" t="s">
        <v>504</v>
      </c>
      <c r="P4" s="262" t="s">
        <v>558</v>
      </c>
      <c r="Q4" s="270"/>
      <c r="R4" s="271" t="s">
        <v>560</v>
      </c>
      <c r="S4" s="271"/>
      <c r="T4" s="248" t="s">
        <v>561</v>
      </c>
      <c r="U4" s="248"/>
      <c r="V4" s="248"/>
      <c r="W4" s="245" t="s">
        <v>562</v>
      </c>
      <c r="X4" s="245"/>
      <c r="Y4" s="245" t="s">
        <v>563</v>
      </c>
      <c r="Z4" s="245"/>
      <c r="AA4" s="245" t="s">
        <v>504</v>
      </c>
      <c r="AB4" s="245"/>
      <c r="AC4" s="272" t="s">
        <v>564</v>
      </c>
      <c r="AD4" s="272"/>
      <c r="AE4" s="269"/>
    </row>
    <row r="5" spans="1:33" s="109" customFormat="1" ht="94.5">
      <c r="A5" s="262"/>
      <c r="B5" s="262"/>
      <c r="C5" s="262"/>
      <c r="D5" s="262"/>
      <c r="E5" s="262"/>
      <c r="F5" s="262"/>
      <c r="G5" s="262"/>
      <c r="H5" s="262"/>
      <c r="I5" s="262"/>
      <c r="J5" s="264"/>
      <c r="K5" s="256"/>
      <c r="L5" s="262"/>
      <c r="M5" s="147" t="s">
        <v>565</v>
      </c>
      <c r="N5" s="147" t="s">
        <v>566</v>
      </c>
      <c r="O5" s="262"/>
      <c r="P5" s="147" t="s">
        <v>567</v>
      </c>
      <c r="Q5" s="147" t="s">
        <v>568</v>
      </c>
      <c r="R5" s="133" t="s">
        <v>569</v>
      </c>
      <c r="S5" s="133" t="s">
        <v>570</v>
      </c>
      <c r="T5" s="145" t="s">
        <v>571</v>
      </c>
      <c r="U5" s="145" t="s">
        <v>572</v>
      </c>
      <c r="V5" s="145" t="s">
        <v>573</v>
      </c>
      <c r="W5" s="133" t="s">
        <v>569</v>
      </c>
      <c r="X5" s="133" t="s">
        <v>570</v>
      </c>
      <c r="Y5" s="133" t="s">
        <v>569</v>
      </c>
      <c r="Z5" s="133" t="s">
        <v>570</v>
      </c>
      <c r="AA5" s="133" t="s">
        <v>569</v>
      </c>
      <c r="AB5" s="133" t="s">
        <v>570</v>
      </c>
      <c r="AC5" s="133" t="s">
        <v>569</v>
      </c>
      <c r="AD5" s="133" t="s">
        <v>570</v>
      </c>
      <c r="AE5" s="269"/>
    </row>
    <row r="6" spans="1:33" s="84" customFormat="1">
      <c r="A6" s="134" t="s">
        <v>489</v>
      </c>
      <c r="B6" s="90">
        <v>433630</v>
      </c>
      <c r="C6" s="90">
        <v>152687</v>
      </c>
      <c r="D6" s="90">
        <v>1381149</v>
      </c>
      <c r="E6" s="90">
        <v>382856</v>
      </c>
      <c r="F6" s="90">
        <v>15738992228.250465</v>
      </c>
      <c r="G6" s="90">
        <v>2865221874.0744696</v>
      </c>
      <c r="H6" s="90">
        <v>244934940.05799997</v>
      </c>
      <c r="I6" s="90">
        <v>244886316.65799993</v>
      </c>
      <c r="J6" s="90">
        <v>48714550.5405</v>
      </c>
      <c r="K6" s="90">
        <v>80423482.372747824</v>
      </c>
      <c r="L6" s="90">
        <v>84732965.123999998</v>
      </c>
      <c r="M6" s="90">
        <v>11734091.8515353</v>
      </c>
      <c r="N6" s="90">
        <v>10729850.86131922</v>
      </c>
      <c r="O6" s="90">
        <v>249964567.81025085</v>
      </c>
      <c r="P6" s="90">
        <v>43126668.529999994</v>
      </c>
      <c r="Q6" s="90">
        <v>32629144.599999998</v>
      </c>
      <c r="R6" s="90">
        <v>11386</v>
      </c>
      <c r="S6" s="90">
        <v>61623810.125243291</v>
      </c>
      <c r="T6" s="90">
        <v>7357</v>
      </c>
      <c r="U6" s="90">
        <v>0</v>
      </c>
      <c r="V6" s="90">
        <v>29145496.172761701</v>
      </c>
      <c r="W6" s="90">
        <v>1783</v>
      </c>
      <c r="X6" s="90">
        <v>15641100.815282403</v>
      </c>
      <c r="Y6" s="90">
        <v>20462</v>
      </c>
      <c r="Z6" s="90">
        <v>6145025.0585057996</v>
      </c>
      <c r="AA6" s="90">
        <v>40988</v>
      </c>
      <c r="AB6" s="90">
        <v>112555432.17179316</v>
      </c>
      <c r="AC6" s="90">
        <v>1824</v>
      </c>
      <c r="AD6" s="90">
        <v>8017188.8676946005</v>
      </c>
      <c r="AE6" s="90">
        <v>6705572.8600000003</v>
      </c>
    </row>
    <row r="7" spans="1:33" s="84" customFormat="1">
      <c r="A7" s="135" t="s">
        <v>460</v>
      </c>
      <c r="B7" s="90">
        <v>422315</v>
      </c>
      <c r="C7" s="90">
        <v>152474</v>
      </c>
      <c r="D7" s="90">
        <v>1335190</v>
      </c>
      <c r="E7" s="90">
        <v>358569</v>
      </c>
      <c r="F7" s="90">
        <v>15734331632.802444</v>
      </c>
      <c r="G7" s="90">
        <v>2864303527.0744696</v>
      </c>
      <c r="H7" s="90">
        <v>219575906.57799995</v>
      </c>
      <c r="I7" s="90">
        <v>219542194.17799997</v>
      </c>
      <c r="J7" s="90">
        <v>48237599.78050001</v>
      </c>
      <c r="K7" s="90">
        <v>71772971.372747824</v>
      </c>
      <c r="L7" s="90">
        <v>84722534.533999994</v>
      </c>
      <c r="M7" s="90">
        <v>11058954.591535302</v>
      </c>
      <c r="N7" s="90">
        <v>7374365.8613192206</v>
      </c>
      <c r="O7" s="90">
        <v>225615775.27025086</v>
      </c>
      <c r="P7" s="90">
        <v>42649717.769999988</v>
      </c>
      <c r="Q7" s="90">
        <v>20161380.359999996</v>
      </c>
      <c r="R7" s="90">
        <v>8623</v>
      </c>
      <c r="S7" s="90">
        <v>40165860.705243297</v>
      </c>
      <c r="T7" s="90">
        <v>5734</v>
      </c>
      <c r="U7" s="90">
        <v>0</v>
      </c>
      <c r="V7" s="90">
        <v>26409939.672761701</v>
      </c>
      <c r="W7" s="90">
        <v>1721</v>
      </c>
      <c r="X7" s="90">
        <v>15202216.205282399</v>
      </c>
      <c r="Y7" s="90">
        <v>20384</v>
      </c>
      <c r="Z7" s="90">
        <v>6064835.3285057992</v>
      </c>
      <c r="AA7" s="90">
        <v>36462</v>
      </c>
      <c r="AB7" s="90">
        <v>87842851.911793187</v>
      </c>
      <c r="AC7" s="90">
        <v>671</v>
      </c>
      <c r="AD7" s="90">
        <v>3859144.6476945998</v>
      </c>
      <c r="AE7" s="90">
        <v>6705572.8600000003</v>
      </c>
    </row>
    <row r="8" spans="1:33" s="84" customFormat="1">
      <c r="A8" s="135" t="s">
        <v>461</v>
      </c>
      <c r="B8" s="90">
        <v>146590</v>
      </c>
      <c r="C8" s="90">
        <v>10934</v>
      </c>
      <c r="D8" s="90">
        <v>159147</v>
      </c>
      <c r="E8" s="90">
        <v>34147</v>
      </c>
      <c r="F8" s="90">
        <v>1763515821.1252391</v>
      </c>
      <c r="G8" s="90">
        <v>138516253.24990007</v>
      </c>
      <c r="H8" s="90">
        <v>125116477.44399998</v>
      </c>
      <c r="I8" s="90">
        <v>125091334.44399998</v>
      </c>
      <c r="J8" s="90">
        <v>3591557.0004999996</v>
      </c>
      <c r="K8" s="90">
        <v>25567981.322000004</v>
      </c>
      <c r="L8" s="90">
        <v>84722534.533999994</v>
      </c>
      <c r="M8" s="90">
        <v>2996072.2343033003</v>
      </c>
      <c r="N8" s="90">
        <v>2886007.6813192209</v>
      </c>
      <c r="O8" s="90">
        <v>124645003.67025089</v>
      </c>
      <c r="P8" s="90">
        <v>3528732.21</v>
      </c>
      <c r="Q8" s="90">
        <v>11772078.130000003</v>
      </c>
      <c r="R8" s="90">
        <v>8623</v>
      </c>
      <c r="S8" s="90">
        <v>40165860.705243297</v>
      </c>
      <c r="T8" s="90">
        <v>5734</v>
      </c>
      <c r="U8" s="90">
        <v>0</v>
      </c>
      <c r="V8" s="90">
        <v>26409939.672761701</v>
      </c>
      <c r="W8" s="90">
        <v>277</v>
      </c>
      <c r="X8" s="90">
        <v>2554803.8794999998</v>
      </c>
      <c r="Y8" s="90">
        <v>17774</v>
      </c>
      <c r="Z8" s="90">
        <v>3911066.0299999993</v>
      </c>
      <c r="AA8" s="90">
        <v>32408</v>
      </c>
      <c r="AB8" s="90">
        <v>73041670.287504986</v>
      </c>
      <c r="AC8" s="90">
        <v>378</v>
      </c>
      <c r="AD8" s="90">
        <v>1669799.5595</v>
      </c>
      <c r="AE8" s="90">
        <v>0</v>
      </c>
    </row>
    <row r="9" spans="1:33" s="84" customFormat="1">
      <c r="A9" s="135" t="s">
        <v>462</v>
      </c>
      <c r="B9" s="90">
        <v>275725</v>
      </c>
      <c r="C9" s="90">
        <v>141540</v>
      </c>
      <c r="D9" s="90">
        <v>1176043</v>
      </c>
      <c r="E9" s="90">
        <v>324422</v>
      </c>
      <c r="F9" s="90">
        <v>13970815811.677206</v>
      </c>
      <c r="G9" s="90">
        <v>2725787273.8245697</v>
      </c>
      <c r="H9" s="90">
        <v>94459429.134000003</v>
      </c>
      <c r="I9" s="90">
        <v>94450859.734000012</v>
      </c>
      <c r="J9" s="90">
        <v>44646042.780000001</v>
      </c>
      <c r="K9" s="90">
        <v>46204990.050747819</v>
      </c>
      <c r="L9" s="90">
        <v>0</v>
      </c>
      <c r="M9" s="90">
        <v>8062882.3572319997</v>
      </c>
      <c r="N9" s="90">
        <v>4488358.18</v>
      </c>
      <c r="O9" s="90">
        <v>100970771.59999999</v>
      </c>
      <c r="P9" s="90">
        <v>39120985.560000002</v>
      </c>
      <c r="Q9" s="90">
        <v>8389302.2300000004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1444</v>
      </c>
      <c r="X9" s="90">
        <v>12647412.3257824</v>
      </c>
      <c r="Y9" s="90">
        <v>2610</v>
      </c>
      <c r="Z9" s="90">
        <v>2153769.2985057998</v>
      </c>
      <c r="AA9" s="90">
        <v>4054</v>
      </c>
      <c r="AB9" s="90">
        <v>14801181.624288199</v>
      </c>
      <c r="AC9" s="90">
        <v>293</v>
      </c>
      <c r="AD9" s="90">
        <v>2189345.0881945998</v>
      </c>
      <c r="AE9" s="90">
        <v>6705572.8600000003</v>
      </c>
    </row>
    <row r="10" spans="1:33" s="84" customFormat="1" ht="25.5">
      <c r="A10" s="135" t="s">
        <v>463</v>
      </c>
      <c r="B10" s="90">
        <v>11315</v>
      </c>
      <c r="C10" s="90">
        <v>213</v>
      </c>
      <c r="D10" s="90">
        <v>45959</v>
      </c>
      <c r="E10" s="90">
        <v>24287</v>
      </c>
      <c r="F10" s="90">
        <v>4660595.4480215991</v>
      </c>
      <c r="G10" s="90">
        <v>918347</v>
      </c>
      <c r="H10" s="90">
        <v>25359033.48</v>
      </c>
      <c r="I10" s="90">
        <v>25344122.48</v>
      </c>
      <c r="J10" s="90">
        <v>476950.76</v>
      </c>
      <c r="K10" s="90">
        <v>8650511</v>
      </c>
      <c r="L10" s="90">
        <v>10430.59</v>
      </c>
      <c r="M10" s="90">
        <v>675137.26</v>
      </c>
      <c r="N10" s="90">
        <v>3355485</v>
      </c>
      <c r="O10" s="90">
        <v>24348792.539999999</v>
      </c>
      <c r="P10" s="90">
        <v>476950.76</v>
      </c>
      <c r="Q10" s="90">
        <v>12467764.24</v>
      </c>
      <c r="R10" s="90">
        <v>2763</v>
      </c>
      <c r="S10" s="90">
        <v>21457949.419999998</v>
      </c>
      <c r="T10" s="90">
        <v>1623</v>
      </c>
      <c r="U10" s="90">
        <v>0</v>
      </c>
      <c r="V10" s="90">
        <v>2735556.5</v>
      </c>
      <c r="W10" s="90">
        <v>62</v>
      </c>
      <c r="X10" s="90">
        <v>438884.61000000004</v>
      </c>
      <c r="Y10" s="90">
        <v>78</v>
      </c>
      <c r="Z10" s="90">
        <v>80189.73</v>
      </c>
      <c r="AA10" s="90">
        <v>4526</v>
      </c>
      <c r="AB10" s="90">
        <v>24712580.260000002</v>
      </c>
      <c r="AC10" s="90">
        <v>1153</v>
      </c>
      <c r="AD10" s="90">
        <v>4158044.22</v>
      </c>
      <c r="AE10" s="90">
        <v>0</v>
      </c>
    </row>
    <row r="11" spans="1:33" s="84" customFormat="1" ht="25.5">
      <c r="A11" s="134" t="s">
        <v>490</v>
      </c>
      <c r="B11" s="90">
        <v>24250</v>
      </c>
      <c r="C11" s="90">
        <v>213</v>
      </c>
      <c r="D11" s="90">
        <v>23934</v>
      </c>
      <c r="E11" s="90">
        <v>213</v>
      </c>
      <c r="F11" s="90">
        <v>128042611.23898871</v>
      </c>
      <c r="G11" s="90">
        <v>1895483.23</v>
      </c>
      <c r="H11" s="90">
        <v>7887508.8839999987</v>
      </c>
      <c r="I11" s="90">
        <v>7886455.8839999987</v>
      </c>
      <c r="J11" s="90">
        <v>2709.03</v>
      </c>
      <c r="K11" s="90">
        <v>153972.84999999998</v>
      </c>
      <c r="L11" s="90">
        <v>2588229.8939999999</v>
      </c>
      <c r="M11" s="90">
        <v>143562.03999999998</v>
      </c>
      <c r="N11" s="90">
        <v>22063.649999999998</v>
      </c>
      <c r="O11" s="90">
        <v>8016826.0499999998</v>
      </c>
      <c r="P11" s="90">
        <v>2494.0300000000002</v>
      </c>
      <c r="Q11" s="90">
        <v>131585.60000000001</v>
      </c>
      <c r="R11" s="90">
        <v>702</v>
      </c>
      <c r="S11" s="90">
        <v>3599004.61</v>
      </c>
      <c r="T11" s="90">
        <v>739</v>
      </c>
      <c r="U11" s="90">
        <v>0</v>
      </c>
      <c r="V11" s="90">
        <v>1630194.8</v>
      </c>
      <c r="W11" s="90">
        <v>5</v>
      </c>
      <c r="X11" s="90">
        <v>29528.530000000002</v>
      </c>
      <c r="Y11" s="90">
        <v>186</v>
      </c>
      <c r="Z11" s="90">
        <v>92008.97</v>
      </c>
      <c r="AA11" s="90">
        <v>1632</v>
      </c>
      <c r="AB11" s="90">
        <v>5350736.91</v>
      </c>
      <c r="AC11" s="90">
        <v>33</v>
      </c>
      <c r="AD11" s="90">
        <v>148699.57</v>
      </c>
      <c r="AE11" s="90">
        <v>0</v>
      </c>
    </row>
    <row r="12" spans="1:33" s="84" customFormat="1">
      <c r="A12" s="134" t="s">
        <v>491</v>
      </c>
      <c r="B12" s="90">
        <v>32595</v>
      </c>
      <c r="C12" s="90">
        <v>10480</v>
      </c>
      <c r="D12" s="90">
        <v>30282</v>
      </c>
      <c r="E12" s="90">
        <v>9909</v>
      </c>
      <c r="F12" s="90">
        <v>282362086.75874412</v>
      </c>
      <c r="G12" s="90">
        <v>87377619.428423107</v>
      </c>
      <c r="H12" s="90">
        <v>91339906.706500009</v>
      </c>
      <c r="I12" s="90">
        <v>11506641.896499995</v>
      </c>
      <c r="J12" s="90">
        <v>70655255.660000011</v>
      </c>
      <c r="K12" s="90">
        <v>43775425.780000001</v>
      </c>
      <c r="L12" s="90">
        <v>497820.42799999996</v>
      </c>
      <c r="M12" s="90">
        <v>131436.12</v>
      </c>
      <c r="N12" s="90">
        <v>159212.1410106516</v>
      </c>
      <c r="O12" s="90">
        <v>88303601.509230465</v>
      </c>
      <c r="P12" s="90">
        <v>66838938.590000011</v>
      </c>
      <c r="Q12" s="90">
        <v>7096449.870000001</v>
      </c>
      <c r="R12" s="90">
        <v>159</v>
      </c>
      <c r="S12" s="90">
        <v>2504996.7299999995</v>
      </c>
      <c r="T12" s="90">
        <v>1126</v>
      </c>
      <c r="U12" s="90">
        <v>65</v>
      </c>
      <c r="V12" s="90">
        <v>9001988.8566316012</v>
      </c>
      <c r="W12" s="90">
        <v>48</v>
      </c>
      <c r="X12" s="90">
        <v>732295.15</v>
      </c>
      <c r="Y12" s="90">
        <v>42</v>
      </c>
      <c r="Z12" s="90">
        <v>35103.330000000009</v>
      </c>
      <c r="AA12" s="90">
        <v>1440</v>
      </c>
      <c r="AB12" s="90">
        <v>12274384.066631602</v>
      </c>
      <c r="AC12" s="90">
        <v>19</v>
      </c>
      <c r="AD12" s="90">
        <v>150032.68</v>
      </c>
      <c r="AE12" s="90">
        <v>0</v>
      </c>
    </row>
    <row r="13" spans="1:33" s="84" customFormat="1">
      <c r="A13" s="136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7" t="s">
        <v>493</v>
      </c>
      <c r="B14" s="90">
        <v>136194</v>
      </c>
      <c r="C14" s="90">
        <v>23460</v>
      </c>
      <c r="D14" s="90">
        <v>531936.6681529833</v>
      </c>
      <c r="E14" s="90">
        <v>87784.86790493771</v>
      </c>
      <c r="F14" s="90">
        <v>8303641497.7843065</v>
      </c>
      <c r="G14" s="90">
        <v>2104694529.3187499</v>
      </c>
      <c r="H14" s="90">
        <v>27257432.961500004</v>
      </c>
      <c r="I14" s="90">
        <v>27233844.361500002</v>
      </c>
      <c r="J14" s="90">
        <v>6294288.2599999998</v>
      </c>
      <c r="K14" s="90">
        <v>8560022.3571700919</v>
      </c>
      <c r="L14" s="90">
        <v>0</v>
      </c>
      <c r="M14" s="90">
        <v>394420.85733039997</v>
      </c>
      <c r="N14" s="90">
        <v>434024.43055201182</v>
      </c>
      <c r="O14" s="90">
        <v>21152614.160023</v>
      </c>
      <c r="P14" s="90">
        <v>710478.85</v>
      </c>
      <c r="Q14" s="90">
        <v>4212546.6952600917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56</v>
      </c>
      <c r="X14" s="90">
        <v>717033.8</v>
      </c>
      <c r="Y14" s="90">
        <v>8210</v>
      </c>
      <c r="Z14" s="90">
        <v>4617185.8651899965</v>
      </c>
      <c r="AA14" s="90">
        <v>8266</v>
      </c>
      <c r="AB14" s="90">
        <v>5334219.6651899964</v>
      </c>
      <c r="AC14" s="90">
        <v>320</v>
      </c>
      <c r="AD14" s="90">
        <v>528948.08000000007</v>
      </c>
      <c r="AE14" s="90">
        <v>0</v>
      </c>
    </row>
    <row r="15" spans="1:33" s="110" customFormat="1">
      <c r="A15" s="72" t="s">
        <v>487</v>
      </c>
      <c r="B15" s="91">
        <v>626669</v>
      </c>
      <c r="C15" s="91">
        <v>186840</v>
      </c>
      <c r="D15" s="91">
        <v>1967301.6681529833</v>
      </c>
      <c r="E15" s="91">
        <v>480762.86790493771</v>
      </c>
      <c r="F15" s="91">
        <v>24453038424.032509</v>
      </c>
      <c r="G15" s="91">
        <v>5059189506.0516434</v>
      </c>
      <c r="H15" s="91">
        <v>371419788.61000001</v>
      </c>
      <c r="I15" s="91">
        <v>291513258.79999995</v>
      </c>
      <c r="J15" s="91">
        <v>125666803.49050002</v>
      </c>
      <c r="K15" s="91">
        <v>132912903.35991791</v>
      </c>
      <c r="L15" s="91">
        <v>87819015.44600001</v>
      </c>
      <c r="M15" s="91">
        <v>12403510.868865704</v>
      </c>
      <c r="N15" s="91">
        <v>11345151.082881883</v>
      </c>
      <c r="O15" s="91">
        <v>367437609.52950436</v>
      </c>
      <c r="P15" s="91">
        <v>110678580.00000001</v>
      </c>
      <c r="Q15" s="91">
        <v>44069726.765260085</v>
      </c>
      <c r="R15" s="91">
        <v>12247</v>
      </c>
      <c r="S15" s="91">
        <v>67727811.46524331</v>
      </c>
      <c r="T15" s="91">
        <v>9222</v>
      </c>
      <c r="U15" s="91">
        <v>65</v>
      </c>
      <c r="V15" s="91">
        <v>39777679.829393305</v>
      </c>
      <c r="W15" s="91">
        <v>1892</v>
      </c>
      <c r="X15" s="91">
        <v>17119958.295282401</v>
      </c>
      <c r="Y15" s="91">
        <v>28900</v>
      </c>
      <c r="Z15" s="91">
        <v>10889323.223695796</v>
      </c>
      <c r="AA15" s="91">
        <v>52326</v>
      </c>
      <c r="AB15" s="91">
        <v>135514772.81361476</v>
      </c>
      <c r="AC15" s="91">
        <v>2196</v>
      </c>
      <c r="AD15" s="91">
        <v>8844869.1976945996</v>
      </c>
      <c r="AE15" s="91">
        <v>6705572.8600000003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N33"/>
  <sheetViews>
    <sheetView view="pageBreakPreview" zoomScaleNormal="70" zoomScaleSheetLayoutView="100" workbookViewId="0">
      <pane xSplit="1" ySplit="4" topLeftCell="B5" activePane="bottomRight" state="frozen"/>
      <selection sqref="A1:AB1"/>
      <selection pane="topRight" sqref="A1:AB1"/>
      <selection pane="bottomLeft" sqref="A1:AB1"/>
      <selection pane="bottomRight" activeCell="A2" sqref="A2:N2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3" t="s">
        <v>821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.75" customHeight="1">
      <c r="A2" s="274" t="s">
        <v>125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 s="89" customFormat="1" ht="36" customHeight="1">
      <c r="A3" s="262" t="s">
        <v>458</v>
      </c>
      <c r="B3" s="262" t="s">
        <v>574</v>
      </c>
      <c r="C3" s="262" t="s">
        <v>575</v>
      </c>
      <c r="D3" s="262" t="s">
        <v>576</v>
      </c>
      <c r="E3" s="262"/>
      <c r="F3" s="262" t="s">
        <v>577</v>
      </c>
      <c r="G3" s="262" t="s">
        <v>578</v>
      </c>
      <c r="H3" s="262" t="s">
        <v>579</v>
      </c>
      <c r="I3" s="262" t="s">
        <v>580</v>
      </c>
      <c r="J3" s="262"/>
      <c r="K3" s="276" t="s">
        <v>581</v>
      </c>
      <c r="L3" s="277"/>
      <c r="M3" s="262" t="s">
        <v>582</v>
      </c>
      <c r="N3" s="262" t="s">
        <v>583</v>
      </c>
    </row>
    <row r="4" spans="1:14" s="76" customFormat="1" ht="94.5">
      <c r="A4" s="262"/>
      <c r="B4" s="262"/>
      <c r="C4" s="262"/>
      <c r="D4" s="148" t="s">
        <v>504</v>
      </c>
      <c r="E4" s="148" t="s">
        <v>584</v>
      </c>
      <c r="F4" s="262"/>
      <c r="G4" s="262"/>
      <c r="H4" s="262"/>
      <c r="I4" s="148" t="s">
        <v>504</v>
      </c>
      <c r="J4" s="148" t="s">
        <v>585</v>
      </c>
      <c r="K4" s="148" t="s">
        <v>504</v>
      </c>
      <c r="L4" s="148" t="s">
        <v>586</v>
      </c>
      <c r="M4" s="262"/>
      <c r="N4" s="275"/>
    </row>
    <row r="5" spans="1:14" s="76" customFormat="1">
      <c r="A5" s="134" t="s">
        <v>489</v>
      </c>
      <c r="B5" s="90">
        <v>3531953.8884522077</v>
      </c>
      <c r="C5" s="90">
        <v>0</v>
      </c>
      <c r="D5" s="90">
        <v>2600085.1964309709</v>
      </c>
      <c r="E5" s="90">
        <v>10144.622640953865</v>
      </c>
      <c r="F5" s="90">
        <v>239988.81622159999</v>
      </c>
      <c r="G5" s="90">
        <v>299024.90346298012</v>
      </c>
      <c r="H5" s="90">
        <v>1369814.9443633659</v>
      </c>
      <c r="I5" s="90">
        <v>1581758.9244116414</v>
      </c>
      <c r="J5" s="90">
        <v>322788.84999999998</v>
      </c>
      <c r="K5" s="90">
        <v>16834.939999999999</v>
      </c>
      <c r="L5" s="90">
        <v>0</v>
      </c>
      <c r="M5" s="90">
        <v>149492.88696778007</v>
      </c>
      <c r="N5" s="90">
        <v>1404243.312631872</v>
      </c>
    </row>
    <row r="6" spans="1:14" s="76" customFormat="1">
      <c r="A6" s="135" t="s">
        <v>460</v>
      </c>
      <c r="B6" s="90">
        <v>3529040.765197007</v>
      </c>
      <c r="C6" s="90">
        <v>0</v>
      </c>
      <c r="D6" s="90">
        <v>2600085.1964309709</v>
      </c>
      <c r="E6" s="90">
        <v>10144.622640953865</v>
      </c>
      <c r="F6" s="90">
        <v>239988.81622159999</v>
      </c>
      <c r="G6" s="90">
        <v>299024.90346298012</v>
      </c>
      <c r="H6" s="90">
        <v>1369814.9443633659</v>
      </c>
      <c r="I6" s="90">
        <v>1581207.9244116414</v>
      </c>
      <c r="J6" s="90">
        <v>322788.84999999998</v>
      </c>
      <c r="K6" s="90">
        <v>16834.939999999999</v>
      </c>
      <c r="L6" s="90">
        <v>0</v>
      </c>
      <c r="M6" s="90">
        <v>149492.88696778007</v>
      </c>
      <c r="N6" s="90">
        <v>1403088.2654053718</v>
      </c>
    </row>
    <row r="7" spans="1:14" s="76" customFormat="1">
      <c r="A7" s="135" t="s">
        <v>461</v>
      </c>
      <c r="B7" s="90">
        <v>1282634.7202843074</v>
      </c>
      <c r="C7" s="90">
        <v>0</v>
      </c>
      <c r="D7" s="90">
        <v>2511475.1564309709</v>
      </c>
      <c r="E7" s="90">
        <v>0</v>
      </c>
      <c r="F7" s="90">
        <v>187830.0162216</v>
      </c>
      <c r="G7" s="90">
        <v>265354.34346298012</v>
      </c>
      <c r="H7" s="90">
        <v>322809.10321131593</v>
      </c>
      <c r="I7" s="90">
        <v>387007.97351659997</v>
      </c>
      <c r="J7" s="90">
        <v>0</v>
      </c>
      <c r="K7" s="90">
        <v>0</v>
      </c>
      <c r="L7" s="90">
        <v>0</v>
      </c>
      <c r="M7" s="90">
        <v>78649.213232280119</v>
      </c>
      <c r="N7" s="90">
        <v>574467.71472747193</v>
      </c>
    </row>
    <row r="8" spans="1:14" s="76" customFormat="1">
      <c r="A8" s="135" t="s">
        <v>462</v>
      </c>
      <c r="B8" s="90">
        <v>2246406.0449126996</v>
      </c>
      <c r="C8" s="90">
        <v>0</v>
      </c>
      <c r="D8" s="90">
        <v>88610.04</v>
      </c>
      <c r="E8" s="90">
        <v>10144.622640953865</v>
      </c>
      <c r="F8" s="90">
        <v>52158.799999999996</v>
      </c>
      <c r="G8" s="90">
        <v>33670.559999999998</v>
      </c>
      <c r="H8" s="90">
        <v>1047005.84115205</v>
      </c>
      <c r="I8" s="90">
        <v>1194199.9508950412</v>
      </c>
      <c r="J8" s="90">
        <v>322788.84999999998</v>
      </c>
      <c r="K8" s="90">
        <v>16834.939999999999</v>
      </c>
      <c r="L8" s="90">
        <v>0</v>
      </c>
      <c r="M8" s="90">
        <v>70843.673735499964</v>
      </c>
      <c r="N8" s="90">
        <v>828620.55067789997</v>
      </c>
    </row>
    <row r="9" spans="1:14" s="76" customFormat="1" ht="25.5">
      <c r="A9" s="135" t="s">
        <v>463</v>
      </c>
      <c r="B9" s="90">
        <v>2913.1232552000001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551</v>
      </c>
      <c r="J9" s="90">
        <v>0</v>
      </c>
      <c r="K9" s="90">
        <v>0</v>
      </c>
      <c r="L9" s="90">
        <v>0</v>
      </c>
      <c r="M9" s="90">
        <v>0</v>
      </c>
      <c r="N9" s="90">
        <v>1155.0472264999999</v>
      </c>
    </row>
    <row r="10" spans="1:14" s="76" customFormat="1" ht="25.5">
      <c r="A10" s="134" t="s">
        <v>490</v>
      </c>
      <c r="B10" s="90">
        <v>56424.351121696847</v>
      </c>
      <c r="C10" s="90">
        <v>0</v>
      </c>
      <c r="D10" s="90">
        <v>532.94999999999709</v>
      </c>
      <c r="E10" s="90">
        <v>0</v>
      </c>
      <c r="F10" s="90">
        <v>1497.23</v>
      </c>
      <c r="G10" s="90">
        <v>340.4800000000032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43388.575613165915</v>
      </c>
    </row>
    <row r="11" spans="1:14" s="76" customFormat="1">
      <c r="A11" s="134" t="s">
        <v>491</v>
      </c>
      <c r="B11" s="90">
        <v>36218.501939299997</v>
      </c>
      <c r="C11" s="90">
        <v>0</v>
      </c>
      <c r="D11" s="90">
        <v>1759.7794767999999</v>
      </c>
      <c r="E11" s="90">
        <v>0</v>
      </c>
      <c r="F11" s="90">
        <v>1955.5560966</v>
      </c>
      <c r="G11" s="90">
        <v>2119.8883541999999</v>
      </c>
      <c r="H11" s="90">
        <v>2041.69</v>
      </c>
      <c r="I11" s="90">
        <v>682</v>
      </c>
      <c r="J11" s="90">
        <v>0</v>
      </c>
      <c r="K11" s="90">
        <v>0</v>
      </c>
      <c r="L11" s="90">
        <v>0</v>
      </c>
      <c r="M11" s="90">
        <v>0</v>
      </c>
      <c r="N11" s="90">
        <v>15552.258468299999</v>
      </c>
    </row>
    <row r="12" spans="1:14" s="76" customFormat="1">
      <c r="A12" s="136" t="s">
        <v>492</v>
      </c>
      <c r="B12" s="90">
        <v>0</v>
      </c>
      <c r="C12" s="90">
        <v>0</v>
      </c>
      <c r="D12" s="90">
        <v>2188472.5721659097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493</v>
      </c>
      <c r="B13" s="90">
        <v>2125952.2947566235</v>
      </c>
      <c r="C13" s="90">
        <v>0</v>
      </c>
      <c r="D13" s="90">
        <v>226801.14916278666</v>
      </c>
      <c r="E13" s="90">
        <v>0</v>
      </c>
      <c r="F13" s="90">
        <v>320719.92462415266</v>
      </c>
      <c r="G13" s="90">
        <v>167562.21331757115</v>
      </c>
      <c r="H13" s="90">
        <v>564729.95835972426</v>
      </c>
      <c r="I13" s="90">
        <v>268048.04280395393</v>
      </c>
      <c r="J13" s="90">
        <v>35348</v>
      </c>
      <c r="K13" s="90">
        <v>0</v>
      </c>
      <c r="L13" s="90">
        <v>0</v>
      </c>
      <c r="M13" s="90">
        <v>13337</v>
      </c>
      <c r="N13" s="90">
        <v>679542.27795331506</v>
      </c>
    </row>
    <row r="14" spans="1:14" s="77" customFormat="1">
      <c r="A14" s="91" t="s">
        <v>487</v>
      </c>
      <c r="B14" s="91">
        <v>5750549.0362698268</v>
      </c>
      <c r="C14" s="91">
        <v>0</v>
      </c>
      <c r="D14" s="91">
        <v>5017651.6472364664</v>
      </c>
      <c r="E14" s="91">
        <v>10144.622640953865</v>
      </c>
      <c r="F14" s="91">
        <v>564161.52694235276</v>
      </c>
      <c r="G14" s="91">
        <v>469047.4851347513</v>
      </c>
      <c r="H14" s="91">
        <v>1936586.59272309</v>
      </c>
      <c r="I14" s="91">
        <v>1850488.9672155953</v>
      </c>
      <c r="J14" s="91">
        <v>358136.85</v>
      </c>
      <c r="K14" s="91">
        <v>16834.939999999999</v>
      </c>
      <c r="L14" s="91">
        <v>0</v>
      </c>
      <c r="M14" s="91">
        <v>162829.88696778007</v>
      </c>
      <c r="N14" s="91">
        <v>2142726.4246666529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sqref="A1:AB1"/>
      <selection pane="topRight" sqref="A1:AB1"/>
      <selection pane="bottomLeft" sqref="A1:AB1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78" t="s">
        <v>822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98" t="s">
        <v>125</v>
      </c>
    </row>
    <row r="2" spans="1:16" s="108" customFormat="1" ht="32.25" customHeight="1">
      <c r="A2" s="262" t="s">
        <v>458</v>
      </c>
      <c r="B2" s="262" t="s">
        <v>587</v>
      </c>
      <c r="C2" s="262" t="s">
        <v>588</v>
      </c>
      <c r="D2" s="262" t="s">
        <v>589</v>
      </c>
      <c r="E2" s="262" t="s">
        <v>590</v>
      </c>
      <c r="F2" s="262" t="s">
        <v>591</v>
      </c>
      <c r="G2" s="262" t="s">
        <v>592</v>
      </c>
      <c r="H2" s="262" t="s">
        <v>593</v>
      </c>
      <c r="I2" s="262" t="s">
        <v>496</v>
      </c>
      <c r="J2" s="262"/>
      <c r="K2" s="262" t="s">
        <v>512</v>
      </c>
      <c r="L2" s="262"/>
      <c r="M2" s="262" t="s">
        <v>594</v>
      </c>
      <c r="N2" s="262"/>
      <c r="O2" s="262" t="s">
        <v>595</v>
      </c>
      <c r="P2" s="262" t="s">
        <v>596</v>
      </c>
    </row>
    <row r="3" spans="1:16" s="108" customFormat="1" ht="126">
      <c r="A3" s="262"/>
      <c r="B3" s="262"/>
      <c r="C3" s="262"/>
      <c r="D3" s="262"/>
      <c r="E3" s="262"/>
      <c r="F3" s="262"/>
      <c r="G3" s="262"/>
      <c r="H3" s="262"/>
      <c r="I3" s="147" t="s">
        <v>504</v>
      </c>
      <c r="J3" s="148" t="s">
        <v>597</v>
      </c>
      <c r="K3" s="147" t="s">
        <v>504</v>
      </c>
      <c r="L3" s="148" t="s">
        <v>598</v>
      </c>
      <c r="M3" s="147" t="s">
        <v>504</v>
      </c>
      <c r="N3" s="148" t="s">
        <v>599</v>
      </c>
      <c r="O3" s="262"/>
      <c r="P3" s="262"/>
    </row>
    <row r="4" spans="1:16" s="112" customFormat="1">
      <c r="A4" s="134" t="s">
        <v>489</v>
      </c>
      <c r="B4" s="90">
        <v>3</v>
      </c>
      <c r="C4" s="90">
        <v>3319651719.2800002</v>
      </c>
      <c r="D4" s="90">
        <v>10899353.869999999</v>
      </c>
      <c r="E4" s="90">
        <v>5312138.4000000004</v>
      </c>
      <c r="F4" s="90">
        <v>200084.69</v>
      </c>
      <c r="G4" s="90">
        <v>339</v>
      </c>
      <c r="H4" s="90">
        <v>1535539.93</v>
      </c>
      <c r="I4" s="90">
        <v>6219263</v>
      </c>
      <c r="J4" s="90">
        <v>0</v>
      </c>
      <c r="K4" s="90">
        <v>7335446.2699999996</v>
      </c>
      <c r="L4" s="90">
        <v>0</v>
      </c>
      <c r="M4" s="90">
        <v>0</v>
      </c>
      <c r="N4" s="90">
        <v>0</v>
      </c>
      <c r="O4" s="90">
        <v>682443.62</v>
      </c>
      <c r="P4" s="90">
        <v>379350</v>
      </c>
    </row>
    <row r="5" spans="1:16" s="112" customFormat="1">
      <c r="A5" s="135" t="s">
        <v>460</v>
      </c>
      <c r="B5" s="90">
        <v>3</v>
      </c>
      <c r="C5" s="90">
        <v>3319651719.2800002</v>
      </c>
      <c r="D5" s="90">
        <v>10899353.869999999</v>
      </c>
      <c r="E5" s="90">
        <v>5312138.4000000004</v>
      </c>
      <c r="F5" s="90">
        <v>200084.69</v>
      </c>
      <c r="G5" s="90">
        <v>339</v>
      </c>
      <c r="H5" s="90">
        <v>1535539.93</v>
      </c>
      <c r="I5" s="90">
        <v>6219263</v>
      </c>
      <c r="J5" s="90">
        <v>0</v>
      </c>
      <c r="K5" s="90">
        <v>7335446.2699999996</v>
      </c>
      <c r="L5" s="90">
        <v>0</v>
      </c>
      <c r="M5" s="90">
        <v>0</v>
      </c>
      <c r="N5" s="90">
        <v>0</v>
      </c>
      <c r="O5" s="90">
        <v>682443.62</v>
      </c>
      <c r="P5" s="90">
        <v>379350</v>
      </c>
    </row>
    <row r="6" spans="1:16" s="112" customFormat="1">
      <c r="A6" s="135" t="s">
        <v>461</v>
      </c>
      <c r="B6" s="90">
        <v>0</v>
      </c>
      <c r="C6" s="90">
        <v>3144732655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174919064.28</v>
      </c>
      <c r="D7" s="90">
        <v>10899353.869999999</v>
      </c>
      <c r="E7" s="90">
        <v>5312138.4000000004</v>
      </c>
      <c r="F7" s="90">
        <v>200084.69</v>
      </c>
      <c r="G7" s="90">
        <v>339</v>
      </c>
      <c r="H7" s="90">
        <v>1535539.93</v>
      </c>
      <c r="I7" s="90">
        <v>6219263</v>
      </c>
      <c r="J7" s="90">
        <v>0</v>
      </c>
      <c r="K7" s="90">
        <v>7335446.2699999996</v>
      </c>
      <c r="L7" s="90">
        <v>0</v>
      </c>
      <c r="M7" s="90">
        <v>0</v>
      </c>
      <c r="N7" s="90">
        <v>0</v>
      </c>
      <c r="O7" s="90">
        <v>682443.62</v>
      </c>
      <c r="P7" s="90">
        <v>379350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490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491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492</v>
      </c>
      <c r="B11" s="90">
        <v>0</v>
      </c>
      <c r="C11" s="90">
        <v>3128125405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493</v>
      </c>
      <c r="B12" s="90">
        <v>2</v>
      </c>
      <c r="C12" s="90">
        <v>0</v>
      </c>
      <c r="D12" s="90">
        <v>10495258</v>
      </c>
      <c r="E12" s="90">
        <v>5794603</v>
      </c>
      <c r="F12" s="90">
        <v>0</v>
      </c>
      <c r="G12" s="90">
        <v>1629</v>
      </c>
      <c r="H12" s="90">
        <v>575195</v>
      </c>
      <c r="I12" s="90">
        <v>955320</v>
      </c>
      <c r="J12" s="90">
        <v>0</v>
      </c>
      <c r="K12" s="90">
        <v>921287</v>
      </c>
      <c r="L12" s="90">
        <v>0</v>
      </c>
      <c r="M12" s="90">
        <v>0</v>
      </c>
      <c r="N12" s="90">
        <v>0</v>
      </c>
      <c r="O12" s="90">
        <v>771140.1</v>
      </c>
      <c r="P12" s="90">
        <v>429775.82</v>
      </c>
    </row>
    <row r="13" spans="1:16" s="113" customFormat="1">
      <c r="A13" s="72" t="s">
        <v>487</v>
      </c>
      <c r="B13" s="91">
        <v>5</v>
      </c>
      <c r="C13" s="91">
        <v>6447777124.2799997</v>
      </c>
      <c r="D13" s="91">
        <v>21394611.870000001</v>
      </c>
      <c r="E13" s="91">
        <v>11106741.4</v>
      </c>
      <c r="F13" s="91">
        <v>200084.69</v>
      </c>
      <c r="G13" s="91">
        <v>1968</v>
      </c>
      <c r="H13" s="91">
        <v>2110734.9300000002</v>
      </c>
      <c r="I13" s="91">
        <v>7174583</v>
      </c>
      <c r="J13" s="91">
        <v>0</v>
      </c>
      <c r="K13" s="91">
        <v>8256733.2699999996</v>
      </c>
      <c r="L13" s="91">
        <v>0</v>
      </c>
      <c r="M13" s="91">
        <v>0</v>
      </c>
      <c r="N13" s="91">
        <v>0</v>
      </c>
      <c r="O13" s="91">
        <v>1453583.72</v>
      </c>
      <c r="P13" s="91">
        <v>809125.82000000007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79" t="s">
        <v>825</v>
      </c>
      <c r="B1" s="279"/>
      <c r="C1" s="279"/>
      <c r="D1" s="279"/>
      <c r="E1" s="279"/>
    </row>
    <row r="2" spans="1:5" s="97" customFormat="1" ht="15.75">
      <c r="A2" s="98"/>
      <c r="E2" s="200" t="s">
        <v>125</v>
      </c>
    </row>
    <row r="3" spans="1:5" s="97" customFormat="1" ht="15.75" customHeight="1">
      <c r="A3" s="280" t="s">
        <v>458</v>
      </c>
      <c r="B3" s="282" t="s">
        <v>487</v>
      </c>
      <c r="C3" s="282"/>
      <c r="D3" s="282"/>
      <c r="E3" s="282"/>
    </row>
    <row r="4" spans="1:5" s="97" customFormat="1" ht="38.25">
      <c r="A4" s="281"/>
      <c r="B4" s="149" t="s">
        <v>600</v>
      </c>
      <c r="C4" s="150" t="s">
        <v>601</v>
      </c>
      <c r="D4" s="150" t="s">
        <v>602</v>
      </c>
      <c r="E4" s="150" t="s">
        <v>603</v>
      </c>
    </row>
    <row r="5" spans="1:5" s="97" customFormat="1" ht="15.75">
      <c r="A5" s="134" t="s">
        <v>489</v>
      </c>
      <c r="B5" s="115">
        <v>7</v>
      </c>
      <c r="C5" s="115">
        <v>524020</v>
      </c>
      <c r="D5" s="115">
        <v>262</v>
      </c>
      <c r="E5" s="115">
        <v>0</v>
      </c>
    </row>
    <row r="6" spans="1:5" s="97" customFormat="1" ht="15.75">
      <c r="A6" s="135" t="s">
        <v>460</v>
      </c>
      <c r="B6" s="115">
        <v>7</v>
      </c>
      <c r="C6" s="115">
        <v>524020</v>
      </c>
      <c r="D6" s="115">
        <v>262</v>
      </c>
      <c r="E6" s="115">
        <v>0</v>
      </c>
    </row>
    <row r="7" spans="1:5" s="97" customFormat="1" ht="15.75">
      <c r="A7" s="135" t="s">
        <v>461</v>
      </c>
      <c r="B7" s="115">
        <v>2</v>
      </c>
      <c r="C7" s="115">
        <v>67260</v>
      </c>
      <c r="D7" s="115">
        <v>262</v>
      </c>
      <c r="E7" s="115">
        <v>0</v>
      </c>
    </row>
    <row r="8" spans="1:5" s="97" customFormat="1" ht="15.75">
      <c r="A8" s="135" t="s">
        <v>462</v>
      </c>
      <c r="B8" s="115">
        <v>5</v>
      </c>
      <c r="C8" s="115">
        <v>456760</v>
      </c>
      <c r="D8" s="115">
        <v>0</v>
      </c>
      <c r="E8" s="115">
        <v>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490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491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492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493</v>
      </c>
      <c r="B13" s="115">
        <v>5</v>
      </c>
      <c r="C13" s="115">
        <v>68305</v>
      </c>
      <c r="D13" s="115">
        <v>0</v>
      </c>
      <c r="E13" s="115">
        <v>0</v>
      </c>
    </row>
    <row r="14" spans="1:5" s="99" customFormat="1" ht="15.75">
      <c r="A14" s="72" t="s">
        <v>487</v>
      </c>
      <c r="B14" s="115">
        <v>12</v>
      </c>
      <c r="C14" s="115">
        <v>592325</v>
      </c>
      <c r="D14" s="115">
        <v>262</v>
      </c>
      <c r="E14" s="115">
        <v>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2020-03-05T07:47:48Z</cp:lastPrinted>
  <dcterms:created xsi:type="dcterms:W3CDTF">2002-02-28T09:17:57Z</dcterms:created>
  <dcterms:modified xsi:type="dcterms:W3CDTF">2020-03-05T07:58:05Z</dcterms:modified>
</cp:coreProperties>
</file>