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1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Payments!$A$1:$N$19</definedName>
    <definedName name="_xlnm.Print_Area" localSheetId="0">Premiums!$A$1:$N$19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9" i="47" l="1"/>
  <c r="E28" i="47"/>
  <c r="E27" i="47"/>
  <c r="E26" i="47"/>
  <c r="E25" i="47"/>
  <c r="E24" i="47"/>
  <c r="E23" i="47"/>
  <c r="E29" i="46"/>
  <c r="E30" i="47" l="1"/>
  <c r="E31" i="47" s="1"/>
  <c r="E28" i="46"/>
  <c r="E27" i="46"/>
  <c r="E25" i="46"/>
  <c r="E26" i="46"/>
  <c r="E24" i="46"/>
  <c r="E23" i="46"/>
  <c r="C27" i="47" l="1"/>
  <c r="C23" i="47"/>
  <c r="C26" i="47"/>
  <c r="C29" i="47"/>
  <c r="C25" i="47"/>
  <c r="C28" i="47"/>
  <c r="C24" i="47"/>
  <c r="E30" i="46"/>
  <c r="C29" i="46" l="1"/>
  <c r="C77" i="46"/>
  <c r="C26" i="46"/>
  <c r="C25" i="46"/>
  <c r="C27" i="46"/>
  <c r="C23" i="46"/>
  <c r="C28" i="46"/>
  <c r="C24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<sst xmlns="http://schemas.openxmlformats.org/spreadsheetml/2006/main" count="1051" uniqueCount="655">
  <si>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</si>
  <si>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</si>
  <si>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</si>
  <si>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</si>
  <si>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</si>
  <si>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</si>
  <si>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</si>
  <si>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</si>
  <si>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</si>
  <si>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</si>
  <si>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</si>
  <si>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</si>
  <si>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</si>
  <si>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</si>
  <si>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</si>
  <si>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</si>
  <si>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</si>
  <si>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</si>
  <si>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</si>
  <si>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</si>
  <si>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</si>
  <si>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</si>
  <si>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</si>
  <si>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</si>
  <si>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</si>
  <si>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</si>
  <si>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</si>
  <si>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</si>
  <si>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</si>
  <si>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</si>
  <si>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</si>
  <si>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</si>
  <si>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</si>
  <si>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</si>
  <si>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</si>
  <si>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</si>
  <si>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</si>
  <si>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</si>
  <si>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</si>
  <si>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</si>
  <si>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</si>
  <si>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</si>
  <si>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</si>
  <si>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</si>
  <si>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</si>
  <si>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</si>
  <si>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</si>
  <si>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</si>
  <si>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</si>
  <si>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</si>
  <si>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</si>
  <si>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</si>
  <si>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</si>
  <si>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</si>
  <si>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</si>
  <si>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</si>
  <si>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</si>
  <si>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</si>
  <si>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</si>
  <si>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</si>
  <si>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</si>
  <si>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</si>
  <si>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</si>
  <si>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</si>
  <si>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</si>
  <si>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</si>
  <si>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</si>
  <si>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</si>
  <si>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</si>
  <si>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</si>
  <si>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</si>
  <si>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</si>
  <si>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</si>
  <si>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</si>
  <si>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</si>
  <si>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</si>
  <si>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</si>
  <si>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</si>
  <si>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</si>
  <si>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</si>
  <si>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</si>
  <si>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</si>
  <si>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</si>
  <si>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</si>
  <si>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</si>
  <si>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</si>
  <si>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</si>
  <si>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</si>
  <si>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</si>
  <si>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</si>
  <si>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</si>
  <si>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</si>
  <si>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</si>
  <si>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</si>
  <si>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</si>
  <si>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</si>
  <si>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</si>
  <si>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</si>
  <si>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</si>
  <si>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</si>
  <si>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</si>
  <si>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</si>
  <si>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</si>
  <si>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</si>
  <si>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</si>
  <si>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</si>
  <si>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</si>
  <si>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</si>
  <si>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</si>
  <si>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</si>
  <si>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</si>
  <si>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</si>
  <si>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</si>
  <si>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</si>
  <si>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</si>
  <si>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</si>
  <si>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</si>
  <si>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</si>
  <si>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</si>
  <si>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</si>
  <si>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</si>
  <si>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</si>
  <si>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</si>
  <si>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</si>
  <si>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</si>
  <si>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</si>
  <si>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</si>
  <si>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</si>
  <si>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</si>
  <si>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</si>
  <si>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</si>
  <si>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</si>
  <si>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</si>
  <si>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</si>
  <si>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</si>
  <si>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</si>
  <si>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</si>
  <si>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</si>
  <si>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</si>
  <si>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</si>
  <si>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</si>
  <si>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</si>
  <si>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</si>
  <si>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</si>
  <si>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</si>
  <si>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</si>
  <si>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</si>
  <si>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</si>
  <si>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</si>
  <si>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</si>
  <si>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</si>
  <si>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</si>
  <si>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</si>
  <si>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</si>
  <si>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</si>
  <si>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</si>
  <si>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</si>
  <si>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</si>
  <si>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</si>
  <si>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</si>
  <si>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</si>
  <si>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</si>
  <si>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</si>
  <si>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</si>
  <si>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</si>
  <si>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</si>
  <si>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</si>
  <si>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</si>
  <si>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</si>
  <si>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</si>
  <si>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</si>
  <si>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</si>
  <si>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</si>
  <si>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</si>
  <si>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</si>
  <si>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</si>
  <si>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</si>
  <si>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</si>
  <si>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</si>
  <si>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</si>
  <si>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</si>
  <si>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</si>
  <si>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</si>
  <si>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</si>
  <si>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</si>
  <si>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</si>
  <si>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</si>
  <si>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</si>
  <si>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</si>
  <si>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</si>
  <si>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</si>
  <si>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</si>
  <si>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</si>
  <si>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</si>
  <si>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</si>
  <si>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</si>
  <si>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</si>
  <si>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</si>
  <si>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</si>
  <si>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</si>
  <si>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</si>
  <si>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</si>
  <si>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</si>
  <si>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</si>
  <si>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</si>
  <si>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</si>
  <si>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</si>
  <si>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</si>
  <si>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</si>
  <si>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</si>
  <si>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</si>
  <si>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</si>
  <si>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</si>
  <si>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</si>
  <si>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</si>
  <si>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</si>
  <si>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</si>
  <si>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</si>
  <si>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</si>
  <si>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</si>
  <si>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</si>
  <si>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</si>
  <si>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</si>
  <si>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</si>
  <si>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</si>
  <si>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</si>
  <si>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</si>
  <si>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</si>
  <si>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</si>
  <si>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</si>
  <si>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</si>
  <si>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</si>
  <si>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</si>
  <si>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</si>
  <si>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</si>
  <si>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</si>
  <si>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</si>
  <si>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</si>
  <si>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</si>
  <si>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</si>
  <si>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</si>
  <si>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</si>
  <si>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</si>
  <si>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</si>
  <si>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</si>
  <si>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</si>
  <si>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</si>
  <si>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</si>
  <si>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</si>
  <si>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</si>
  <si>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</si>
  <si>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</si>
  <si>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</si>
  <si>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</si>
  <si>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</si>
  <si>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</si>
  <si>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</si>
  <si>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</si>
  <si>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</si>
  <si>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</si>
  <si>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</si>
  <si>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</si>
  <si>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</si>
  <si>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</si>
  <si>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</si>
  <si>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</si>
  <si>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</si>
  <si>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</si>
  <si>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</si>
  <si>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</si>
  <si>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</si>
  <si>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</si>
  <si>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</si>
  <si>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</si>
  <si>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</si>
  <si>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</si>
  <si>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</si>
  <si>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</si>
  <si>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</si>
  <si>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</si>
  <si>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</si>
  <si>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</si>
  <si>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</si>
  <si>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</si>
  <si>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</si>
  <si>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</si>
  <si>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</si>
  <si>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</si>
  <si>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</si>
  <si>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</si>
  <si>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</si>
  <si>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</si>
  <si>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</si>
  <si>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</si>
  <si>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</si>
  <si>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</si>
  <si>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</si>
  <si>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</si>
  <si>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</si>
  <si>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</si>
  <si>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</si>
  <si>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</si>
  <si>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</si>
  <si>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</si>
  <si>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</si>
  <si>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</si>
  <si>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</si>
  <si>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</si>
  <si>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</si>
  <si>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</si>
  <si>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</si>
  <si>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</si>
  <si>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</si>
  <si>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</si>
  <si>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</si>
  <si>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</si>
  <si>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</si>
  <si>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</si>
  <si>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</si>
  <si>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</si>
  <si>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</si>
  <si>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</si>
  <si>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</si>
  <si>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</si>
  <si>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</si>
  <si>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</si>
  <si>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</si>
  <si>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</si>
  <si>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</si>
  <si>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</si>
  <si>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</si>
  <si>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</si>
  <si>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</si>
  <si>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</si>
  <si>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</si>
  <si>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</si>
  <si>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</si>
  <si>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</si>
  <si>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</si>
  <si>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</si>
  <si>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</si>
  <si>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</si>
  <si>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</si>
  <si>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</si>
  <si>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</si>
  <si>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</si>
  <si>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</si>
  <si>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</si>
  <si>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</si>
  <si>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</si>
  <si>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</si>
  <si>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</si>
  <si>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</si>
  <si>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</si>
  <si>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</si>
  <si>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</si>
  <si>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</si>
  <si>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</si>
  <si>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</si>
  <si>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</si>
  <si>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</si>
  <si>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</si>
  <si>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</si>
  <si>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</si>
  <si>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</si>
  <si>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</si>
  <si>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</si>
  <si>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</si>
  <si>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</si>
  <si>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</si>
  <si>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</si>
  <si>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</si>
  <si>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</si>
  <si>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</si>
  <si>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</si>
  <si>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</si>
  <si>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</si>
  <si>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</si>
  <si>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</si>
  <si>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</si>
  <si>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</si>
  <si>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</si>
  <si>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</si>
  <si>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</si>
  <si>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</si>
  <si>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</si>
  <si>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</si>
  <si>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</si>
  <si>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</si>
  <si>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</si>
  <si>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</si>
  <si>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</si>
  <si>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</si>
  <si>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</si>
  <si>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</si>
  <si>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</si>
  <si>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</si>
  <si>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</si>
  <si>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</si>
  <si>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</si>
  <si>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</si>
  <si>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</si>
  <si>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</si>
  <si>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</si>
  <si>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</si>
  <si>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</si>
  <si>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</si>
  <si>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</si>
  <si>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</si>
  <si>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</si>
  <si>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</si>
  <si>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</si>
  <si>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</si>
  <si>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</si>
  <si>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</si>
  <si>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</si>
  <si>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</si>
  <si>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</si>
  <si>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</si>
  <si>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</si>
  <si>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</si>
  <si>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</si>
  <si>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</si>
  <si>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</si>
  <si>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</si>
  <si>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</si>
  <si>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</si>
  <si>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</si>
  <si>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</si>
  <si>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</si>
  <si>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</si>
  <si>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</si>
  <si>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</si>
  <si>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</si>
  <si>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</si>
  <si>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</si>
  <si>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</si>
  <si>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</si>
  <si>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</si>
  <si>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</si>
  <si>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</si>
  <si>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</si>
  <si>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</si>
  <si>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</si>
  <si>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</si>
  <si>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</si>
  <si>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</si>
  <si>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</si>
  <si>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</si>
  <si>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</si>
  <si>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</si>
  <si>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</si>
  <si>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</si>
  <si>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</si>
  <si>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</si>
  <si>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</si>
  <si>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</si>
  <si>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</si>
  <si>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</si>
  <si>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</si>
  <si>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</si>
  <si>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</si>
  <si>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</si>
  <si>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</si>
  <si>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</si>
  <si>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</si>
  <si>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</si>
  <si>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</si>
  <si>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</si>
  <si>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</si>
  <si>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</si>
  <si>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</si>
  <si>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</si>
  <si>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</si>
  <si>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</si>
  <si>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</si>
  <si>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</si>
  <si>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</si>
  <si>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</si>
  <si>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</si>
  <si>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</si>
  <si>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</si>
  <si>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</si>
  <si>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</si>
  <si>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</si>
  <si>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</si>
  <si>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</si>
  <si>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</si>
  <si>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</si>
  <si>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</si>
  <si>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</si>
  <si>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</si>
  <si>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</si>
  <si>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</si>
  <si>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</si>
  <si>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</si>
  <si>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</si>
  <si>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</si>
  <si>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</si>
  <si>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</si>
  <si>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</si>
  <si>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</si>
  <si>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</si>
  <si>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</si>
  <si>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</si>
  <si>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</si>
  <si>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</si>
  <si>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</si>
  <si>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</si>
  <si>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</si>
  <si>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</si>
  <si>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</si>
  <si>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</si>
  <si>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</si>
  <si>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</si>
  <si>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</si>
  <si>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</si>
  <si>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</si>
  <si>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</si>
  <si>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</si>
  <si>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</si>
  <si>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</si>
  <si>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</si>
  <si>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</si>
  <si>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</si>
  <si>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</si>
  <si>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</si>
  <si>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</si>
  <si>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</si>
  <si>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</si>
  <si>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</si>
  <si>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</si>
  <si>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</si>
  <si>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</si>
  <si>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</si>
  <si>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</si>
  <si>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</si>
  <si>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</si>
  <si>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</si>
  <si>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</si>
  <si>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</si>
  <si>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</si>
  <si>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</si>
  <si>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</si>
  <si>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</si>
  <si>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</si>
  <si>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</si>
  <si>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</si>
  <si>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</si>
  <si>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</si>
  <si>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</si>
  <si>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</si>
  <si>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</si>
  <si>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</si>
  <si>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</si>
  <si>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</si>
  <si>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</si>
  <si>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</si>
  <si>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</si>
  <si>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</si>
  <si>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</si>
  <si>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</si>
  <si>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</si>
  <si>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</si>
  <si>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</si>
  <si>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</si>
  <si>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</si>
  <si>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</si>
  <si>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</si>
  <si>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</si>
  <si>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</si>
  <si>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</si>
  <si>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</si>
  <si>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</si>
  <si>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</si>
  <si>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</si>
  <si>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</si>
  <si>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</si>
  <si>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</si>
  <si>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</si>
  <si>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</si>
  <si>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</si>
  <si>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</si>
  <si>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</si>
  <si>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</si>
  <si>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</si>
  <si>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</si>
  <si>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</si>
  <si>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</si>
  <si>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</si>
  <si>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</si>
  <si>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</si>
  <si>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</si>
  <si>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</si>
  <si>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</si>
  <si>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</si>
  <si>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</si>
  <si>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</si>
  <si>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</si>
  <si>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</si>
  <si>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</si>
  <si>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</si>
  <si>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</si>
  <si>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</si>
  <si>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</si>
  <si>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</si>
  <si>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</si>
  <si>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</si>
  <si>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</si>
  <si>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</si>
  <si>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</si>
  <si>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</si>
  <si>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</si>
  <si>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</si>
  <si>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</si>
  <si>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</si>
  <si>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</si>
  <si>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</si>
  <si>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</si>
  <si>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</si>
  <si>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</si>
  <si>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</si>
  <si>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</si>
  <si>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</si>
  <si>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</si>
  <si>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</si>
  <si>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</si>
  <si>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</si>
  <si>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</si>
  <si>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</si>
  <si>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</si>
  <si>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</si>
  <si>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</si>
  <si>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</si>
  <si>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</si>
  <si>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</si>
  <si>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</si>
  <si>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</si>
  <si>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</si>
  <si>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</si>
  <si>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</si>
  <si>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</si>
  <si>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</si>
  <si>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</si>
  <si>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</si>
  <si>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</si>
  <si>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</si>
  <si>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</si>
  <si>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30.11.2019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</si>
  <si>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GROUPAMA LIFE EXPRESS</t>
  </si>
  <si>
    <r>
      <t xml:space="preserve">CLAIMS PAID BY LIFE INSURERS AND INSURERS WITH MIXED ACTIVITY* AS AT 30.11.2019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</si>
  <si>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AGGREGATED STATEMENT OF PROFIT OR LOSS AND OTHER COMPREHENSIVE INCOME  OF LIFE INSURERS AND INSURERS WITH MIXED ACTIVITY* AS AT 30.11.2019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</si>
  <si>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30.11.2019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</si>
  <si>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30.11.2019 </t>
    </r>
    <r>
      <rPr>
        <b/>
        <vertAlign val="superscript"/>
        <sz val="12"/>
        <rFont val="Times New Roman"/>
        <family val="1"/>
        <charset val="204"/>
      </rPr>
      <t>1</t>
    </r>
  </si>
  <si>
    <t>*  Insurers with mixed activity carried out life, accident and sickness insurance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</si>
</sst>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43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7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30.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Premiums!$C$23:$C$29</c:f>
              <c:numCache>
                <c:formatCode>0.0%</c:formatCode>
                <c:ptCount val="7"/>
                <c:pt idx="0">
                  <c:v>0.48833885893387102</c:v>
                </c:pt>
                <c:pt idx="1">
                  <c:v>1.5553726067255842E-2</c:v>
                </c:pt>
                <c:pt idx="2">
                  <c:v>0.18567463992246072</c:v>
                </c:pt>
                <c:pt idx="3">
                  <c:v>0</c:v>
                </c:pt>
                <c:pt idx="4">
                  <c:v>5.4940276640221303E-2</c:v>
                </c:pt>
                <c:pt idx="5">
                  <c:v>3.7812389405113105E-2</c:v>
                </c:pt>
                <c:pt idx="6">
                  <c:v>0.21768010903107804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30.</a:t>
            </a:r>
            <a:r>
              <a:rPr lang="bg-BG" sz="1200" b="1" i="0" baseline="0">
                <a:effectLst/>
              </a:rPr>
              <a:t>11</a:t>
            </a:r>
            <a:r>
              <a:rPr lang="en-US" sz="1200" b="1" i="0" baseline="0">
                <a:effectLst/>
              </a:rPr>
              <a:t>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Payments!$C$23:$C$29</c:f>
              <c:numCache>
                <c:formatCode>0.0%</c:formatCode>
                <c:ptCount val="7"/>
                <c:pt idx="0">
                  <c:v>0.61891655252916866</c:v>
                </c:pt>
                <c:pt idx="1">
                  <c:v>3.1273441077701754E-2</c:v>
                </c:pt>
                <c:pt idx="2">
                  <c:v>6.9035212100765811E-2</c:v>
                </c:pt>
                <c:pt idx="3">
                  <c:v>0</c:v>
                </c:pt>
                <c:pt idx="4">
                  <c:v>3.1916569616508156E-2</c:v>
                </c:pt>
                <c:pt idx="5">
                  <c:v>1.5201884947559717E-2</c:v>
                </c:pt>
                <c:pt idx="6">
                  <c:v>0.23365633972829611</c:v>
                </c:pt>
              </c:numCache>
            </c:numRef>
          </c:cat>
          <c:val>
            <c:numRef>
              <c:f>Payments!$C$23:$C$29</c:f>
              <c:numCache>
                <c:formatCode>0.0%</c:formatCode>
                <c:ptCount val="7"/>
                <c:pt idx="0">
                  <c:v>0.61891655252916866</c:v>
                </c:pt>
                <c:pt idx="1">
                  <c:v>3.1273441077701754E-2</c:v>
                </c:pt>
                <c:pt idx="2">
                  <c:v>6.9035212100765811E-2</c:v>
                </c:pt>
                <c:pt idx="3">
                  <c:v>0</c:v>
                </c:pt>
                <c:pt idx="4">
                  <c:v>3.1916569616508156E-2</c:v>
                </c:pt>
                <c:pt idx="5">
                  <c:v>1.5201884947559717E-2</c:v>
                </c:pt>
                <c:pt idx="6">
                  <c:v>0.23365633972829611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19</xdr:row>
      <xdr:rowOff>95250</xdr:rowOff>
    </xdr:from>
    <xdr:to>
      <xdr:col>9</xdr:col>
      <xdr:colOff>1017815</xdr:colOff>
      <xdr:row>46</xdr:row>
      <xdr:rowOff>85726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19</xdr:row>
      <xdr:rowOff>121663</xdr:rowOff>
    </xdr:from>
    <xdr:to>
      <xdr:col>11</xdr:col>
      <xdr:colOff>291353</xdr:colOff>
      <xdr:row>46</xdr:row>
      <xdr:rowOff>102610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C5" sqref="C5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1" t="s">
        <v>648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1" t="s">
        <v>83</v>
      </c>
      <c r="O2" s="154"/>
      <c r="P2" s="82"/>
      <c r="Q2" s="82"/>
      <c r="R2" s="82"/>
    </row>
    <row r="3" spans="1:18" s="70" customFormat="1" ht="63">
      <c r="A3" s="68" t="s">
        <v>374</v>
      </c>
      <c r="B3" s="68" t="s">
        <v>375</v>
      </c>
      <c r="C3" s="153" t="s">
        <v>391</v>
      </c>
      <c r="D3" s="152" t="s">
        <v>394</v>
      </c>
      <c r="E3" s="152" t="s">
        <v>392</v>
      </c>
      <c r="F3" s="152" t="s">
        <v>393</v>
      </c>
      <c r="G3" s="152" t="s">
        <v>395</v>
      </c>
      <c r="H3" s="152" t="s">
        <v>649</v>
      </c>
      <c r="I3" s="152" t="s">
        <v>396</v>
      </c>
      <c r="J3" s="152" t="s">
        <v>397</v>
      </c>
      <c r="K3" s="152" t="s">
        <v>400</v>
      </c>
      <c r="L3" s="152" t="s">
        <v>398</v>
      </c>
      <c r="M3" s="152" t="s">
        <v>399</v>
      </c>
      <c r="N3" s="152" t="s">
        <v>389</v>
      </c>
    </row>
    <row r="4" spans="1:18" ht="15.75" customHeight="1">
      <c r="A4" s="91" t="s">
        <v>1</v>
      </c>
      <c r="B4" s="92" t="s">
        <v>377</v>
      </c>
      <c r="C4" s="85">
        <v>42933306</v>
      </c>
      <c r="D4" s="85">
        <v>42364888.689499997</v>
      </c>
      <c r="E4" s="85">
        <v>36368346.739999995</v>
      </c>
      <c r="F4" s="85">
        <v>47974433.380000003</v>
      </c>
      <c r="G4" s="85">
        <v>25457846.84</v>
      </c>
      <c r="H4" s="85">
        <v>10119781.579999994</v>
      </c>
      <c r="I4" s="85">
        <v>9864789.2699999996</v>
      </c>
      <c r="J4" s="85">
        <v>3154339.62</v>
      </c>
      <c r="K4" s="85">
        <v>896311</v>
      </c>
      <c r="L4" s="85">
        <v>126395.74</v>
      </c>
      <c r="M4" s="85">
        <v>1594628.8858166779</v>
      </c>
      <c r="N4" s="86">
        <v>220855067.74531668</v>
      </c>
      <c r="O4" s="71"/>
      <c r="P4" s="72"/>
    </row>
    <row r="5" spans="1:18" ht="15.75" customHeight="1">
      <c r="A5" s="91"/>
      <c r="B5" s="93" t="s">
        <v>378</v>
      </c>
      <c r="C5" s="85">
        <v>30260777</v>
      </c>
      <c r="D5" s="85">
        <v>42356726.499499999</v>
      </c>
      <c r="E5" s="85">
        <v>23926462.569999993</v>
      </c>
      <c r="F5" s="85">
        <v>47973370.010000005</v>
      </c>
      <c r="G5" s="85">
        <v>25457846.84</v>
      </c>
      <c r="H5" s="85">
        <v>10119781.579999994</v>
      </c>
      <c r="I5" s="85">
        <v>9864789.2699999996</v>
      </c>
      <c r="J5" s="85">
        <v>3154338.96</v>
      </c>
      <c r="K5" s="85">
        <v>896311</v>
      </c>
      <c r="L5" s="85">
        <v>126395.74</v>
      </c>
      <c r="M5" s="85">
        <v>1594628.8858166779</v>
      </c>
      <c r="N5" s="86">
        <v>195731428.3553167</v>
      </c>
      <c r="P5" s="72"/>
    </row>
    <row r="6" spans="1:18" ht="15.75" customHeight="1">
      <c r="A6" s="91"/>
      <c r="B6" s="93" t="s">
        <v>379</v>
      </c>
      <c r="C6" s="85">
        <v>16089482</v>
      </c>
      <c r="D6" s="85">
        <v>28226305.7995</v>
      </c>
      <c r="E6" s="85">
        <v>20007102.729999993</v>
      </c>
      <c r="F6" s="85">
        <v>13081677.309999999</v>
      </c>
      <c r="G6" s="85">
        <v>25457846.84</v>
      </c>
      <c r="H6" s="85">
        <v>641599.93000000005</v>
      </c>
      <c r="I6" s="85">
        <v>286911.75</v>
      </c>
      <c r="J6" s="85">
        <v>2697997.29</v>
      </c>
      <c r="K6" s="85">
        <v>648896</v>
      </c>
      <c r="L6" s="85">
        <v>126395.74</v>
      </c>
      <c r="M6" s="85">
        <v>542671.20000000019</v>
      </c>
      <c r="N6" s="86">
        <v>107806886.58950001</v>
      </c>
      <c r="P6" s="72"/>
    </row>
    <row r="7" spans="1:18">
      <c r="A7" s="91"/>
      <c r="B7" s="93" t="s">
        <v>380</v>
      </c>
      <c r="C7" s="85">
        <v>14171295</v>
      </c>
      <c r="D7" s="85">
        <v>14130420.700000001</v>
      </c>
      <c r="E7" s="85">
        <v>3919359.8400000003</v>
      </c>
      <c r="F7" s="85">
        <v>34891692.700000003</v>
      </c>
      <c r="G7" s="85">
        <v>0</v>
      </c>
      <c r="H7" s="85">
        <v>9478181.6499999948</v>
      </c>
      <c r="I7" s="85">
        <v>9577877.5199999996</v>
      </c>
      <c r="J7" s="85">
        <v>456341.67</v>
      </c>
      <c r="K7" s="85">
        <v>247415</v>
      </c>
      <c r="L7" s="85">
        <v>0</v>
      </c>
      <c r="M7" s="85">
        <v>1051957.6858166778</v>
      </c>
      <c r="N7" s="86">
        <v>87924541.765816674</v>
      </c>
      <c r="P7" s="72"/>
    </row>
    <row r="8" spans="1:18" ht="15.75" customHeight="1">
      <c r="A8" s="91"/>
      <c r="B8" s="93" t="s">
        <v>381</v>
      </c>
      <c r="C8" s="85">
        <v>12672529</v>
      </c>
      <c r="D8" s="85">
        <v>8162.19</v>
      </c>
      <c r="E8" s="85">
        <v>12441884.17</v>
      </c>
      <c r="F8" s="85">
        <v>1063.3699999999999</v>
      </c>
      <c r="G8" s="85">
        <v>0</v>
      </c>
      <c r="H8" s="85">
        <v>0</v>
      </c>
      <c r="I8" s="85">
        <v>0</v>
      </c>
      <c r="J8" s="85">
        <v>0.65999999999999992</v>
      </c>
      <c r="K8" s="85">
        <v>0</v>
      </c>
      <c r="L8" s="85">
        <v>0</v>
      </c>
      <c r="M8" s="85">
        <v>0</v>
      </c>
      <c r="N8" s="86">
        <v>25123639.390000001</v>
      </c>
      <c r="P8" s="72"/>
    </row>
    <row r="9" spans="1:18" ht="15.75" customHeight="1">
      <c r="A9" s="91" t="s">
        <v>2</v>
      </c>
      <c r="B9" s="92" t="s">
        <v>382</v>
      </c>
      <c r="C9" s="85">
        <v>599025</v>
      </c>
      <c r="D9" s="85">
        <v>261511.56349999999</v>
      </c>
      <c r="E9" s="85">
        <v>4170423.8699999996</v>
      </c>
      <c r="F9" s="85">
        <v>1461046.77</v>
      </c>
      <c r="G9" s="85">
        <v>0</v>
      </c>
      <c r="H9" s="85">
        <v>0</v>
      </c>
      <c r="I9" s="85">
        <v>152971.31</v>
      </c>
      <c r="J9" s="85">
        <v>389315.73000000004</v>
      </c>
      <c r="K9" s="85">
        <v>0</v>
      </c>
      <c r="L9" s="85">
        <v>0</v>
      </c>
      <c r="M9" s="85">
        <v>0</v>
      </c>
      <c r="N9" s="86">
        <v>7034294.2434999989</v>
      </c>
      <c r="O9" s="71"/>
      <c r="P9" s="72"/>
    </row>
    <row r="10" spans="1:18" ht="28.5" customHeight="1">
      <c r="A10" s="91" t="s">
        <v>3</v>
      </c>
      <c r="B10" s="92" t="s">
        <v>383</v>
      </c>
      <c r="C10" s="85">
        <v>7987904</v>
      </c>
      <c r="D10" s="85">
        <v>33932630.614</v>
      </c>
      <c r="E10" s="85">
        <v>36828446.229999997</v>
      </c>
      <c r="F10" s="85">
        <v>2244903.98</v>
      </c>
      <c r="G10" s="85">
        <v>2384552.42</v>
      </c>
      <c r="H10" s="85">
        <v>77543.560000000056</v>
      </c>
      <c r="I10" s="85">
        <v>0</v>
      </c>
      <c r="J10" s="85">
        <v>507105.26</v>
      </c>
      <c r="K10" s="85">
        <v>0</v>
      </c>
      <c r="L10" s="85">
        <v>0</v>
      </c>
      <c r="M10" s="85">
        <v>9721.8100000000013</v>
      </c>
      <c r="N10" s="86">
        <v>83972807.874000013</v>
      </c>
      <c r="O10" s="71"/>
      <c r="P10" s="72"/>
    </row>
    <row r="11" spans="1:18" ht="15.75" customHeight="1">
      <c r="A11" s="91" t="s">
        <v>4</v>
      </c>
      <c r="B11" s="94" t="s">
        <v>384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6">
        <v>0</v>
      </c>
      <c r="O11" s="71"/>
      <c r="P11" s="72"/>
    </row>
    <row r="12" spans="1:18" ht="15.75" customHeight="1">
      <c r="A12" s="91" t="s">
        <v>5</v>
      </c>
      <c r="B12" s="95" t="s">
        <v>385</v>
      </c>
      <c r="C12" s="85">
        <v>15620909</v>
      </c>
      <c r="D12" s="85">
        <v>5049320.9830000009</v>
      </c>
      <c r="E12" s="85">
        <v>0</v>
      </c>
      <c r="F12" s="85">
        <v>0</v>
      </c>
      <c r="G12" s="85">
        <v>1369932.3199999998</v>
      </c>
      <c r="H12" s="85">
        <v>0</v>
      </c>
      <c r="I12" s="85">
        <v>0</v>
      </c>
      <c r="J12" s="85">
        <v>172399.59999999998</v>
      </c>
      <c r="K12" s="85">
        <v>0</v>
      </c>
      <c r="L12" s="85">
        <v>2027526.06</v>
      </c>
      <c r="M12" s="85">
        <v>607081.77854545414</v>
      </c>
      <c r="N12" s="86">
        <v>24847169.741545457</v>
      </c>
      <c r="O12" s="71"/>
      <c r="P12" s="72"/>
    </row>
    <row r="13" spans="1:18" ht="15.75" customHeight="1">
      <c r="A13" s="96" t="s">
        <v>6</v>
      </c>
      <c r="B13" s="95" t="s">
        <v>386</v>
      </c>
      <c r="C13" s="85">
        <v>1905199</v>
      </c>
      <c r="D13" s="85">
        <v>7296489.8899999987</v>
      </c>
      <c r="E13" s="85">
        <v>985421.82000000007</v>
      </c>
      <c r="F13" s="85">
        <v>3703700.93</v>
      </c>
      <c r="G13" s="85">
        <v>0</v>
      </c>
      <c r="H13" s="85">
        <v>1446794.7599999998</v>
      </c>
      <c r="I13" s="85">
        <v>591561.01</v>
      </c>
      <c r="J13" s="85">
        <v>80005.39</v>
      </c>
      <c r="K13" s="85">
        <v>1091776</v>
      </c>
      <c r="L13" s="85">
        <v>0</v>
      </c>
      <c r="M13" s="85" t="s">
        <v>373</v>
      </c>
      <c r="N13" s="86">
        <v>17100948.799999997</v>
      </c>
      <c r="O13" s="71"/>
      <c r="P13" s="72"/>
    </row>
    <row r="14" spans="1:18" ht="31.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 t="s">
        <v>373</v>
      </c>
      <c r="N14" s="86">
        <v>0</v>
      </c>
      <c r="O14" s="71"/>
      <c r="P14" s="72"/>
    </row>
    <row r="15" spans="1:18" ht="15.75" customHeight="1">
      <c r="A15" s="96" t="s">
        <v>7</v>
      </c>
      <c r="B15" s="95" t="s">
        <v>388</v>
      </c>
      <c r="C15" s="85">
        <v>69730896</v>
      </c>
      <c r="D15" s="85">
        <v>12014055.810000002</v>
      </c>
      <c r="E15" s="85">
        <v>3909542.62</v>
      </c>
      <c r="F15" s="85">
        <v>11002035.26</v>
      </c>
      <c r="G15" s="85">
        <v>173361.61000000002</v>
      </c>
      <c r="H15" s="85">
        <v>0</v>
      </c>
      <c r="I15" s="85">
        <v>0</v>
      </c>
      <c r="J15" s="85">
        <v>0</v>
      </c>
      <c r="K15" s="85">
        <v>1467298</v>
      </c>
      <c r="L15" s="85">
        <v>150342.26</v>
      </c>
      <c r="M15" s="85" t="s">
        <v>373</v>
      </c>
      <c r="N15" s="86">
        <v>98447531.560000017</v>
      </c>
      <c r="O15" s="71"/>
      <c r="P15" s="72"/>
    </row>
    <row r="16" spans="1:18" s="70" customFormat="1" ht="16.5" customHeight="1">
      <c r="A16" s="157" t="s">
        <v>389</v>
      </c>
      <c r="B16" s="158"/>
      <c r="C16" s="87">
        <v>138777239</v>
      </c>
      <c r="D16" s="87">
        <v>100918897.55</v>
      </c>
      <c r="E16" s="87">
        <v>82262181.279999986</v>
      </c>
      <c r="F16" s="87">
        <v>66386120.32</v>
      </c>
      <c r="G16" s="87">
        <v>29385693.189999998</v>
      </c>
      <c r="H16" s="87">
        <v>11644119.899999995</v>
      </c>
      <c r="I16" s="87">
        <v>10609321.59</v>
      </c>
      <c r="J16" s="87">
        <v>4303165.5999999996</v>
      </c>
      <c r="K16" s="87">
        <v>3455385</v>
      </c>
      <c r="L16" s="87">
        <v>2304264.0600000005</v>
      </c>
      <c r="M16" s="87">
        <v>2211432.4743621321</v>
      </c>
      <c r="N16" s="86">
        <v>452257819.96436208</v>
      </c>
      <c r="P16" s="73"/>
    </row>
    <row r="17" spans="1:16" ht="30" customHeight="1">
      <c r="A17" s="159" t="s">
        <v>390</v>
      </c>
      <c r="B17" s="160"/>
      <c r="C17" s="88">
        <v>0.30685426071999294</v>
      </c>
      <c r="D17" s="88">
        <v>0.223144615958111</v>
      </c>
      <c r="E17" s="88">
        <v>0.18189222529415244</v>
      </c>
      <c r="F17" s="88">
        <v>0.1467882198813748</v>
      </c>
      <c r="G17" s="88">
        <v>6.4975533628839385E-2</v>
      </c>
      <c r="H17" s="88">
        <v>2.5746641375747913E-2</v>
      </c>
      <c r="I17" s="88">
        <v>2.3458569695568813E-2</v>
      </c>
      <c r="J17" s="88">
        <v>9.5148506229015325E-3</v>
      </c>
      <c r="K17" s="88">
        <v>7.6402990671831485E-3</v>
      </c>
      <c r="L17" s="88">
        <v>5.0950231445010203E-3</v>
      </c>
      <c r="M17" s="88">
        <v>4.8897606116272193E-3</v>
      </c>
      <c r="N17" s="88">
        <v>1</v>
      </c>
      <c r="P17" s="72"/>
    </row>
    <row r="18" spans="1:16">
      <c r="A18" s="90" t="s">
        <v>654</v>
      </c>
      <c r="G18" s="75"/>
      <c r="H18" s="75"/>
      <c r="J18" s="75"/>
      <c r="L18" s="75"/>
      <c r="M18" s="75"/>
      <c r="P18" s="75"/>
    </row>
    <row r="19" spans="1:16" ht="15.75" customHeight="1">
      <c r="A19" s="90" t="s">
        <v>376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5"/>
    </row>
    <row r="20" spans="1:16">
      <c r="C20" s="134"/>
      <c r="D20" s="134"/>
      <c r="E20" s="134"/>
      <c r="F20" s="134"/>
    </row>
    <row r="21" spans="1:16">
      <c r="C21" s="133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8">
        <f t="shared" ref="C23:C29" si="0">E23/$E$30</f>
        <v>0.48833885893387102</v>
      </c>
      <c r="D23" s="133" t="s">
        <v>377</v>
      </c>
      <c r="E23" s="137">
        <f>N4</f>
        <v>220855067.74531668</v>
      </c>
      <c r="F23" s="134"/>
    </row>
    <row r="24" spans="1:16">
      <c r="C24" s="138">
        <f t="shared" si="0"/>
        <v>1.5553726067255842E-2</v>
      </c>
      <c r="D24" s="133" t="s">
        <v>382</v>
      </c>
      <c r="E24" s="137">
        <f>N9</f>
        <v>7034294.2434999989</v>
      </c>
      <c r="F24" s="134"/>
    </row>
    <row r="25" spans="1:16">
      <c r="C25" s="138">
        <f t="shared" si="0"/>
        <v>0.18567463992246072</v>
      </c>
      <c r="D25" s="133" t="s">
        <v>383</v>
      </c>
      <c r="E25" s="137">
        <f>N10</f>
        <v>83972807.874000013</v>
      </c>
      <c r="F25" s="134"/>
    </row>
    <row r="26" spans="1:16">
      <c r="C26" s="138">
        <f t="shared" si="0"/>
        <v>0</v>
      </c>
      <c r="D26" s="133" t="s">
        <v>384</v>
      </c>
      <c r="E26" s="137">
        <f>N11</f>
        <v>0</v>
      </c>
      <c r="F26" s="134"/>
    </row>
    <row r="27" spans="1:16">
      <c r="C27" s="138">
        <f t="shared" si="0"/>
        <v>5.4940276640221303E-2</v>
      </c>
      <c r="D27" s="133" t="s">
        <v>385</v>
      </c>
      <c r="E27" s="137">
        <f>N12</f>
        <v>24847169.741545457</v>
      </c>
      <c r="F27" s="134"/>
    </row>
    <row r="28" spans="1:16">
      <c r="C28" s="138">
        <f t="shared" si="0"/>
        <v>3.7812389405113105E-2</v>
      </c>
      <c r="D28" s="134" t="s">
        <v>386</v>
      </c>
      <c r="E28" s="137">
        <f>N13</f>
        <v>17100948.799999997</v>
      </c>
      <c r="F28" s="134"/>
    </row>
    <row r="29" spans="1:16">
      <c r="C29" s="138">
        <f t="shared" si="0"/>
        <v>0.21768010903107804</v>
      </c>
      <c r="D29" s="134" t="s">
        <v>388</v>
      </c>
      <c r="E29" s="137">
        <f>N15</f>
        <v>98447531.560000017</v>
      </c>
      <c r="F29" s="134"/>
    </row>
    <row r="30" spans="1:16">
      <c r="C30" s="133"/>
      <c r="D30" s="134"/>
      <c r="E30" s="139">
        <f>SUM(E23:E29)</f>
        <v>452257819.96436214</v>
      </c>
      <c r="F30" s="134"/>
    </row>
    <row r="33" spans="11:14">
      <c r="K33" s="80"/>
      <c r="N33" s="80"/>
    </row>
    <row r="34" spans="11:14">
      <c r="K34" s="73"/>
      <c r="N34" s="83"/>
    </row>
    <row r="35" spans="11:14">
      <c r="K35" s="73"/>
      <c r="N35" s="83"/>
    </row>
    <row r="63" spans="1:6">
      <c r="A63" s="133"/>
      <c r="B63" s="134"/>
      <c r="C63" s="134"/>
      <c r="D63" s="134"/>
      <c r="E63" s="134"/>
      <c r="F63" s="134"/>
    </row>
    <row r="64" spans="1:6">
      <c r="A64" s="133"/>
      <c r="B64" s="134"/>
      <c r="C64" s="134"/>
      <c r="D64" s="134"/>
      <c r="E64" s="134"/>
      <c r="F64" s="134"/>
    </row>
    <row r="65" spans="2:6">
      <c r="E65" s="134"/>
      <c r="F65" s="134"/>
    </row>
    <row r="66" spans="2:6">
      <c r="E66" s="134"/>
      <c r="F66" s="134"/>
    </row>
    <row r="67" spans="2:6">
      <c r="E67" s="134"/>
      <c r="F67" s="134"/>
    </row>
    <row r="68" spans="2:6">
      <c r="E68" s="134"/>
      <c r="F68" s="134"/>
    </row>
    <row r="69" spans="2:6">
      <c r="E69" s="134"/>
      <c r="F69" s="134"/>
    </row>
    <row r="70" spans="2:6">
      <c r="E70" s="134"/>
      <c r="F70" s="134"/>
    </row>
    <row r="71" spans="2:6">
      <c r="E71" s="134"/>
      <c r="F71" s="134"/>
    </row>
    <row r="72" spans="2:6">
      <c r="E72" s="134"/>
      <c r="F72" s="134"/>
    </row>
    <row r="73" spans="2:6">
      <c r="E73" s="134"/>
      <c r="F73" s="134"/>
    </row>
    <row r="74" spans="2:6">
      <c r="E74" s="134"/>
      <c r="F74" s="134"/>
    </row>
    <row r="75" spans="2:6">
      <c r="E75" s="134"/>
      <c r="F75" s="134"/>
    </row>
    <row r="76" spans="2:6">
      <c r="E76" s="134"/>
      <c r="F76" s="134"/>
    </row>
    <row r="77" spans="2:6">
      <c r="C77" s="151">
        <f>E30-N16</f>
        <v>0</v>
      </c>
      <c r="E77" s="134"/>
      <c r="F77" s="134"/>
    </row>
    <row r="78" spans="2:6">
      <c r="B78" s="80"/>
      <c r="C78" s="80"/>
      <c r="E78" s="134"/>
      <c r="F78" s="134"/>
    </row>
    <row r="79" spans="2:6">
      <c r="E79" s="134"/>
      <c r="F79" s="134"/>
    </row>
    <row r="80" spans="2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A18" sqref="A18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6" ht="15.75" customHeight="1">
      <c r="A1" s="164" t="s">
        <v>650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N2" s="136" t="s">
        <v>83</v>
      </c>
      <c r="O2" s="155"/>
    </row>
    <row r="3" spans="1:16" s="84" customFormat="1" ht="63">
      <c r="A3" s="68" t="s">
        <v>374</v>
      </c>
      <c r="B3" s="68" t="s">
        <v>375</v>
      </c>
      <c r="C3" s="132" t="s">
        <v>392</v>
      </c>
      <c r="D3" s="132" t="s">
        <v>391</v>
      </c>
      <c r="E3" s="132" t="s">
        <v>394</v>
      </c>
      <c r="F3" s="132" t="s">
        <v>393</v>
      </c>
      <c r="G3" s="132" t="s">
        <v>395</v>
      </c>
      <c r="H3" s="132" t="s">
        <v>397</v>
      </c>
      <c r="I3" s="132" t="s">
        <v>396</v>
      </c>
      <c r="J3" s="132" t="s">
        <v>649</v>
      </c>
      <c r="K3" s="132" t="s">
        <v>400</v>
      </c>
      <c r="L3" s="132" t="s">
        <v>399</v>
      </c>
      <c r="M3" s="132" t="s">
        <v>398</v>
      </c>
      <c r="N3" s="69" t="s">
        <v>389</v>
      </c>
    </row>
    <row r="4" spans="1:16" ht="15.75" customHeight="1">
      <c r="A4" s="91" t="s">
        <v>1</v>
      </c>
      <c r="B4" s="92" t="s">
        <v>377</v>
      </c>
      <c r="C4" s="78">
        <v>28940364.199999999</v>
      </c>
      <c r="D4" s="78">
        <v>17281630</v>
      </c>
      <c r="E4" s="78">
        <v>21933174.985579539</v>
      </c>
      <c r="F4" s="78">
        <v>7685391.5899999999</v>
      </c>
      <c r="G4" s="78">
        <v>8386144.580000001</v>
      </c>
      <c r="H4" s="78">
        <v>2875779.05</v>
      </c>
      <c r="I4" s="78">
        <v>3150702.2000000007</v>
      </c>
      <c r="J4" s="78">
        <v>2547161.6339690001</v>
      </c>
      <c r="K4" s="78">
        <v>530783</v>
      </c>
      <c r="L4" s="78">
        <v>648814.70067409996</v>
      </c>
      <c r="M4" s="78">
        <v>103260.3</v>
      </c>
      <c r="N4" s="79">
        <v>94083206.240222633</v>
      </c>
      <c r="O4" s="80"/>
    </row>
    <row r="5" spans="1:16" ht="15.75" customHeight="1">
      <c r="A5" s="91"/>
      <c r="B5" s="93" t="s">
        <v>378</v>
      </c>
      <c r="C5" s="78">
        <v>17472577.32</v>
      </c>
      <c r="D5" s="78">
        <v>8641999</v>
      </c>
      <c r="E5" s="78">
        <v>21892896.973742958</v>
      </c>
      <c r="F5" s="78">
        <v>7685391.5899999999</v>
      </c>
      <c r="G5" s="78">
        <v>8386144.580000001</v>
      </c>
      <c r="H5" s="78">
        <v>2863743.26</v>
      </c>
      <c r="I5" s="78">
        <v>3150702.2000000007</v>
      </c>
      <c r="J5" s="78">
        <v>2547161.6339690001</v>
      </c>
      <c r="K5" s="78">
        <v>530783</v>
      </c>
      <c r="L5" s="78">
        <v>648814.70067409996</v>
      </c>
      <c r="M5" s="78">
        <v>103260.3</v>
      </c>
      <c r="N5" s="79">
        <v>73923474.558386043</v>
      </c>
      <c r="O5" s="72"/>
    </row>
    <row r="6" spans="1:16" ht="15.75" customHeight="1">
      <c r="A6" s="91"/>
      <c r="B6" s="93" t="s">
        <v>379</v>
      </c>
      <c r="C6" s="78">
        <v>15855522.450000001</v>
      </c>
      <c r="D6" s="78">
        <v>6486197</v>
      </c>
      <c r="E6" s="78">
        <v>19769284.224755846</v>
      </c>
      <c r="F6" s="78">
        <v>5592252.96</v>
      </c>
      <c r="G6" s="78">
        <v>8386144.580000001</v>
      </c>
      <c r="H6" s="78">
        <v>2663092.0499999998</v>
      </c>
      <c r="I6" s="78">
        <v>420155.41</v>
      </c>
      <c r="J6" s="78">
        <v>348970.72380609997</v>
      </c>
      <c r="K6" s="78">
        <v>412238</v>
      </c>
      <c r="L6" s="78">
        <v>279654.50067410007</v>
      </c>
      <c r="M6" s="78">
        <v>103260.3</v>
      </c>
      <c r="N6" s="79">
        <v>60316772.199236035</v>
      </c>
      <c r="O6" s="72"/>
    </row>
    <row r="7" spans="1:16">
      <c r="A7" s="91"/>
      <c r="B7" s="93" t="s">
        <v>380</v>
      </c>
      <c r="C7" s="78">
        <v>1617054.87</v>
      </c>
      <c r="D7" s="78">
        <v>2155802</v>
      </c>
      <c r="E7" s="78">
        <v>2123612.7489871108</v>
      </c>
      <c r="F7" s="78">
        <v>2093138.63</v>
      </c>
      <c r="G7" s="78">
        <v>0</v>
      </c>
      <c r="H7" s="78">
        <v>200651.21000000002</v>
      </c>
      <c r="I7" s="78">
        <v>2730546.7900000005</v>
      </c>
      <c r="J7" s="78">
        <v>2198190.9101629001</v>
      </c>
      <c r="K7" s="78">
        <v>118545</v>
      </c>
      <c r="L7" s="78">
        <v>369160.19999999995</v>
      </c>
      <c r="M7" s="78">
        <v>0</v>
      </c>
      <c r="N7" s="79">
        <v>13606702.359150011</v>
      </c>
      <c r="O7" s="72"/>
    </row>
    <row r="8" spans="1:16" ht="16.5" customHeight="1">
      <c r="A8" s="91"/>
      <c r="B8" s="93" t="s">
        <v>381</v>
      </c>
      <c r="C8" s="78">
        <v>11467786.879999999</v>
      </c>
      <c r="D8" s="78">
        <v>8639631</v>
      </c>
      <c r="E8" s="78">
        <v>40278.011836580685</v>
      </c>
      <c r="F8" s="78">
        <v>0</v>
      </c>
      <c r="G8" s="78">
        <v>0</v>
      </c>
      <c r="H8" s="78">
        <v>12035.79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9">
        <v>20159731.681836579</v>
      </c>
      <c r="O8" s="72"/>
    </row>
    <row r="9" spans="1:16" ht="16.5" customHeight="1">
      <c r="A9" s="91" t="s">
        <v>2</v>
      </c>
      <c r="B9" s="92" t="s">
        <v>382</v>
      </c>
      <c r="C9" s="78">
        <v>3231593.6399999997</v>
      </c>
      <c r="D9" s="78">
        <v>241772</v>
      </c>
      <c r="E9" s="78">
        <v>487004.52317920298</v>
      </c>
      <c r="F9" s="78">
        <v>382510.96</v>
      </c>
      <c r="G9" s="78">
        <v>0</v>
      </c>
      <c r="H9" s="78">
        <v>217832.62</v>
      </c>
      <c r="I9" s="78">
        <v>193247.99000000002</v>
      </c>
      <c r="J9" s="78">
        <v>0</v>
      </c>
      <c r="K9" s="78">
        <v>0</v>
      </c>
      <c r="L9" s="78">
        <v>0</v>
      </c>
      <c r="M9" s="78">
        <v>0</v>
      </c>
      <c r="N9" s="79">
        <v>4753961.7331792032</v>
      </c>
      <c r="O9" s="72"/>
    </row>
    <row r="10" spans="1:16" ht="28.5" customHeight="1">
      <c r="A10" s="91" t="s">
        <v>3</v>
      </c>
      <c r="B10" s="92" t="s">
        <v>383</v>
      </c>
      <c r="C10" s="78">
        <v>7274497.2800000003</v>
      </c>
      <c r="D10" s="78">
        <v>81245</v>
      </c>
      <c r="E10" s="78">
        <v>1392334.5168557675</v>
      </c>
      <c r="F10" s="78">
        <v>202956.19</v>
      </c>
      <c r="G10" s="78">
        <v>499290.33999999997</v>
      </c>
      <c r="H10" s="78">
        <v>688492.04</v>
      </c>
      <c r="I10" s="78">
        <v>0</v>
      </c>
      <c r="J10" s="78">
        <v>355416.96765229997</v>
      </c>
      <c r="K10" s="78">
        <v>0</v>
      </c>
      <c r="L10" s="78">
        <v>0</v>
      </c>
      <c r="M10" s="78">
        <v>0</v>
      </c>
      <c r="N10" s="79">
        <v>10494232.334508067</v>
      </c>
      <c r="O10" s="72"/>
    </row>
    <row r="11" spans="1:16" ht="15.75" customHeight="1">
      <c r="A11" s="91" t="s">
        <v>4</v>
      </c>
      <c r="B11" s="94" t="s">
        <v>384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9">
        <v>0</v>
      </c>
      <c r="O11" s="72"/>
    </row>
    <row r="12" spans="1:16" ht="15.75" customHeight="1">
      <c r="A12" s="91" t="s">
        <v>5</v>
      </c>
      <c r="B12" s="95" t="s">
        <v>385</v>
      </c>
      <c r="C12" s="78">
        <v>0</v>
      </c>
      <c r="D12" s="78">
        <v>2304768</v>
      </c>
      <c r="E12" s="78">
        <v>2153785.689999999</v>
      </c>
      <c r="F12" s="78">
        <v>0</v>
      </c>
      <c r="G12" s="78">
        <v>60332.84</v>
      </c>
      <c r="H12" s="78">
        <v>11505.08</v>
      </c>
      <c r="I12" s="78">
        <v>0</v>
      </c>
      <c r="J12" s="78">
        <v>0</v>
      </c>
      <c r="K12" s="78">
        <v>0</v>
      </c>
      <c r="L12" s="78">
        <v>111157.63</v>
      </c>
      <c r="M12" s="78">
        <v>210176.23</v>
      </c>
      <c r="N12" s="79">
        <v>4851725.47</v>
      </c>
      <c r="O12" s="72"/>
    </row>
    <row r="13" spans="1:16" ht="15.75" customHeight="1">
      <c r="A13" s="96" t="s">
        <v>6</v>
      </c>
      <c r="B13" s="95" t="s">
        <v>386</v>
      </c>
      <c r="C13" s="85">
        <v>178797.59000000003</v>
      </c>
      <c r="D13" s="85">
        <v>88081</v>
      </c>
      <c r="E13" s="85">
        <v>627185.03821313137</v>
      </c>
      <c r="F13" s="85">
        <v>993227.89</v>
      </c>
      <c r="G13" s="85">
        <v>0</v>
      </c>
      <c r="H13" s="85">
        <v>6938.83</v>
      </c>
      <c r="I13" s="85">
        <v>150880</v>
      </c>
      <c r="J13" s="85">
        <v>44196.965000000026</v>
      </c>
      <c r="K13" s="85">
        <v>221573</v>
      </c>
      <c r="L13" s="85" t="s">
        <v>373</v>
      </c>
      <c r="M13" s="85">
        <v>0</v>
      </c>
      <c r="N13" s="86">
        <v>2310880.3132131314</v>
      </c>
      <c r="O13" s="71"/>
      <c r="P13" s="72"/>
    </row>
    <row r="14" spans="1:16" ht="47.2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 t="s">
        <v>373</v>
      </c>
      <c r="M14" s="85">
        <v>0</v>
      </c>
      <c r="N14" s="86">
        <v>0</v>
      </c>
      <c r="O14" s="71"/>
      <c r="P14" s="72"/>
    </row>
    <row r="15" spans="1:16" ht="15.75" customHeight="1">
      <c r="A15" s="96" t="s">
        <v>7</v>
      </c>
      <c r="B15" s="95" t="s">
        <v>388</v>
      </c>
      <c r="C15" s="85">
        <v>2530864.69</v>
      </c>
      <c r="D15" s="85">
        <v>21528400</v>
      </c>
      <c r="E15" s="85">
        <v>5508879.3358379416</v>
      </c>
      <c r="F15" s="85">
        <v>4640636.9400000004</v>
      </c>
      <c r="G15" s="85">
        <v>34433.54</v>
      </c>
      <c r="H15" s="85">
        <v>0</v>
      </c>
      <c r="I15" s="85">
        <v>0</v>
      </c>
      <c r="J15" s="85">
        <v>0</v>
      </c>
      <c r="K15" s="85">
        <v>1094211</v>
      </c>
      <c r="L15" s="85" t="s">
        <v>373</v>
      </c>
      <c r="M15" s="85">
        <v>181316.9</v>
      </c>
      <c r="N15" s="86">
        <v>35518742.405837938</v>
      </c>
      <c r="O15" s="71"/>
      <c r="P15" s="72"/>
    </row>
    <row r="16" spans="1:16" s="70" customFormat="1" ht="15.75" customHeight="1">
      <c r="A16" s="157" t="s">
        <v>389</v>
      </c>
      <c r="B16" s="158"/>
      <c r="C16" s="87">
        <v>42156117.399999999</v>
      </c>
      <c r="D16" s="87">
        <v>41525896</v>
      </c>
      <c r="E16" s="87">
        <v>32102364.089665581</v>
      </c>
      <c r="F16" s="87">
        <v>13904723.57</v>
      </c>
      <c r="G16" s="87">
        <v>8980201.3000000007</v>
      </c>
      <c r="H16" s="87">
        <v>3800547.62</v>
      </c>
      <c r="I16" s="87">
        <v>3494830.1900000009</v>
      </c>
      <c r="J16" s="87">
        <v>2946775.5666212998</v>
      </c>
      <c r="K16" s="87">
        <v>1846567</v>
      </c>
      <c r="L16" s="87">
        <v>759972.33067409997</v>
      </c>
      <c r="M16" s="87">
        <v>494753.43000000005</v>
      </c>
      <c r="N16" s="79">
        <v>152012748.49696103</v>
      </c>
      <c r="O16" s="73"/>
    </row>
    <row r="17" spans="1:17" ht="30" customHeight="1">
      <c r="A17" s="162" t="s">
        <v>402</v>
      </c>
      <c r="B17" s="163"/>
      <c r="C17" s="88">
        <v>0.27731961836636854</v>
      </c>
      <c r="D17" s="88">
        <v>0.27317377266440368</v>
      </c>
      <c r="E17" s="88">
        <v>0.21118205155212597</v>
      </c>
      <c r="F17" s="88">
        <v>9.1470772731130356E-2</v>
      </c>
      <c r="G17" s="88">
        <v>5.9075316963823787E-2</v>
      </c>
      <c r="H17" s="88">
        <v>2.5001505844596837E-2</v>
      </c>
      <c r="I17" s="88">
        <v>2.2990375639908044E-2</v>
      </c>
      <c r="J17" s="88">
        <v>1.938505550197463E-2</v>
      </c>
      <c r="K17" s="88">
        <v>1.2147448278240399E-2</v>
      </c>
      <c r="L17" s="88">
        <v>4.9993986569441774E-3</v>
      </c>
      <c r="M17" s="88">
        <v>3.2546838004832925E-3</v>
      </c>
      <c r="N17" s="88">
        <v>0.99999999999999989</v>
      </c>
      <c r="O17" s="80"/>
      <c r="Q17" s="72"/>
    </row>
    <row r="18" spans="1:17">
      <c r="A18" s="90" t="s">
        <v>654</v>
      </c>
      <c r="B18" s="80"/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0" t="s">
        <v>376</v>
      </c>
      <c r="B19" s="80"/>
    </row>
    <row r="21" spans="1:17">
      <c r="B21" s="134"/>
      <c r="C21" s="133"/>
      <c r="D21" s="134"/>
      <c r="E21" s="134"/>
      <c r="F21" s="133"/>
    </row>
    <row r="22" spans="1:17">
      <c r="B22" s="134"/>
      <c r="C22" s="133"/>
      <c r="D22" s="134"/>
      <c r="E22" s="137"/>
      <c r="F22" s="133"/>
    </row>
    <row r="23" spans="1:17">
      <c r="B23" s="134"/>
      <c r="C23" s="138">
        <f t="shared" ref="C23:C29" si="0">E23/$E$30</f>
        <v>0.61891655252916866</v>
      </c>
      <c r="D23" s="133" t="s">
        <v>377</v>
      </c>
      <c r="E23" s="137">
        <f>N4</f>
        <v>94083206.240222633</v>
      </c>
      <c r="F23" s="133"/>
    </row>
    <row r="24" spans="1:17">
      <c r="B24" s="134"/>
      <c r="C24" s="138">
        <f t="shared" si="0"/>
        <v>3.1273441077701754E-2</v>
      </c>
      <c r="D24" s="133" t="s">
        <v>382</v>
      </c>
      <c r="E24" s="137">
        <f>N9</f>
        <v>4753961.7331792032</v>
      </c>
      <c r="F24" s="133"/>
    </row>
    <row r="25" spans="1:17">
      <c r="B25" s="134"/>
      <c r="C25" s="138">
        <f t="shared" si="0"/>
        <v>6.9035212100765811E-2</v>
      </c>
      <c r="D25" s="133" t="s">
        <v>383</v>
      </c>
      <c r="E25" s="137">
        <f>N10</f>
        <v>10494232.334508067</v>
      </c>
      <c r="F25" s="133"/>
    </row>
    <row r="26" spans="1:17">
      <c r="B26" s="134"/>
      <c r="C26" s="138">
        <f t="shared" si="0"/>
        <v>0</v>
      </c>
      <c r="D26" s="133" t="s">
        <v>384</v>
      </c>
      <c r="E26" s="137">
        <f>N11</f>
        <v>0</v>
      </c>
      <c r="F26" s="133"/>
    </row>
    <row r="27" spans="1:17">
      <c r="B27" s="134"/>
      <c r="C27" s="138">
        <f t="shared" si="0"/>
        <v>3.1916569616508156E-2</v>
      </c>
      <c r="D27" s="133" t="s">
        <v>385</v>
      </c>
      <c r="E27" s="137">
        <f>N12</f>
        <v>4851725.47</v>
      </c>
      <c r="F27" s="133"/>
    </row>
    <row r="28" spans="1:17">
      <c r="B28" s="134"/>
      <c r="C28" s="138">
        <f t="shared" si="0"/>
        <v>1.5201884947559717E-2</v>
      </c>
      <c r="D28" s="134" t="s">
        <v>386</v>
      </c>
      <c r="E28" s="137">
        <f>N13</f>
        <v>2310880.3132131314</v>
      </c>
      <c r="F28" s="133"/>
    </row>
    <row r="29" spans="1:17">
      <c r="B29" s="134"/>
      <c r="C29" s="138">
        <f t="shared" si="0"/>
        <v>0.23365633972829611</v>
      </c>
      <c r="D29" s="134" t="s">
        <v>388</v>
      </c>
      <c r="E29" s="137">
        <f>N15</f>
        <v>35518742.405837938</v>
      </c>
      <c r="F29" s="133"/>
    </row>
    <row r="30" spans="1:17">
      <c r="B30" s="134"/>
      <c r="C30" s="133"/>
      <c r="D30" s="134"/>
      <c r="E30" s="139">
        <f>SUM(E23:E29)</f>
        <v>152012748.49696094</v>
      </c>
      <c r="F30" s="133"/>
    </row>
    <row r="31" spans="1:17">
      <c r="B31" s="134"/>
      <c r="C31" s="133"/>
      <c r="D31" s="134"/>
      <c r="E31" s="139">
        <f>E30-N16</f>
        <v>0</v>
      </c>
      <c r="F31" s="133"/>
    </row>
    <row r="63" spans="1:6">
      <c r="A63" s="133"/>
      <c r="B63" s="134"/>
      <c r="C63" s="134"/>
      <c r="D63" s="133"/>
      <c r="E63" s="133"/>
      <c r="F63" s="133"/>
    </row>
    <row r="64" spans="1:6">
      <c r="A64" s="133"/>
      <c r="B64" s="134"/>
      <c r="C64" s="134"/>
      <c r="D64" s="133"/>
      <c r="E64" s="133"/>
      <c r="F64" s="133"/>
    </row>
    <row r="65" spans="6:6">
      <c r="F65" s="133"/>
    </row>
    <row r="66" spans="6:6">
      <c r="F66" s="133"/>
    </row>
    <row r="67" spans="6:6">
      <c r="F67" s="133"/>
    </row>
    <row r="68" spans="6:6">
      <c r="F68" s="133"/>
    </row>
    <row r="69" spans="6:6">
      <c r="F69" s="133"/>
    </row>
    <row r="70" spans="6:6">
      <c r="F70" s="133"/>
    </row>
    <row r="71" spans="6:6">
      <c r="F71" s="133"/>
    </row>
    <row r="72" spans="6:6">
      <c r="F72" s="133"/>
    </row>
    <row r="73" spans="6:6">
      <c r="F73" s="133"/>
    </row>
    <row r="74" spans="6:6">
      <c r="F74" s="133"/>
    </row>
    <row r="75" spans="6:6">
      <c r="F75" s="133"/>
    </row>
    <row r="76" spans="6:6">
      <c r="F76" s="133"/>
    </row>
    <row r="77" spans="6:6">
      <c r="F77" s="133"/>
    </row>
    <row r="78" spans="6:6">
      <c r="F78" s="133"/>
    </row>
    <row r="79" spans="6:6">
      <c r="F79" s="133"/>
    </row>
    <row r="80" spans="6:6">
      <c r="F80" s="133"/>
    </row>
    <row r="81" spans="6:6">
      <c r="F81" s="133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B7" sqref="B7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0" t="s">
        <v>653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9" t="s">
        <v>375</v>
      </c>
      <c r="B3" s="169" t="s">
        <v>409</v>
      </c>
      <c r="C3" s="169" t="s">
        <v>410</v>
      </c>
      <c r="D3" s="169"/>
      <c r="E3" s="169"/>
      <c r="F3" s="169"/>
      <c r="G3" s="169"/>
      <c r="H3" s="169" t="s">
        <v>417</v>
      </c>
      <c r="I3" s="174" t="s">
        <v>418</v>
      </c>
      <c r="J3" s="174"/>
      <c r="K3" s="174"/>
      <c r="L3" s="174"/>
      <c r="M3" s="174"/>
      <c r="N3" s="174"/>
      <c r="O3" s="174"/>
      <c r="P3" s="174"/>
      <c r="Q3" s="174"/>
      <c r="R3" s="173" t="s">
        <v>428</v>
      </c>
      <c r="S3" s="173"/>
      <c r="T3" s="173"/>
      <c r="U3" s="173"/>
      <c r="V3" s="173"/>
      <c r="W3" s="173"/>
      <c r="X3" s="173"/>
    </row>
    <row r="4" spans="1:41" ht="15.6" customHeight="1">
      <c r="A4" s="169"/>
      <c r="B4" s="169"/>
      <c r="C4" s="168" t="s">
        <v>411</v>
      </c>
      <c r="D4" s="168" t="s">
        <v>412</v>
      </c>
      <c r="E4" s="169" t="s">
        <v>413</v>
      </c>
      <c r="F4" s="169" t="s">
        <v>414</v>
      </c>
      <c r="G4" s="171"/>
      <c r="H4" s="169"/>
      <c r="I4" s="167" t="s">
        <v>421</v>
      </c>
      <c r="J4" s="167" t="s">
        <v>422</v>
      </c>
      <c r="K4" s="167" t="s">
        <v>423</v>
      </c>
      <c r="L4" s="167" t="s">
        <v>424</v>
      </c>
      <c r="M4" s="167" t="s">
        <v>419</v>
      </c>
      <c r="N4" s="167"/>
      <c r="O4" s="167"/>
      <c r="P4" s="172" t="s">
        <v>420</v>
      </c>
      <c r="Q4" s="172"/>
      <c r="R4" s="169" t="s">
        <v>429</v>
      </c>
      <c r="S4" s="169" t="s">
        <v>430</v>
      </c>
      <c r="T4" s="169"/>
      <c r="U4" s="169"/>
      <c r="V4" s="169" t="s">
        <v>434</v>
      </c>
      <c r="W4" s="169" t="s">
        <v>435</v>
      </c>
      <c r="X4" s="165" t="s">
        <v>408</v>
      </c>
    </row>
    <row r="5" spans="1:41" s="43" customFormat="1" ht="108" customHeight="1">
      <c r="A5" s="169"/>
      <c r="B5" s="169"/>
      <c r="C5" s="168"/>
      <c r="D5" s="168"/>
      <c r="E5" s="169"/>
      <c r="F5" s="89" t="s">
        <v>415</v>
      </c>
      <c r="G5" s="66" t="s">
        <v>416</v>
      </c>
      <c r="H5" s="169"/>
      <c r="I5" s="167"/>
      <c r="J5" s="167"/>
      <c r="K5" s="167"/>
      <c r="L5" s="167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69"/>
      <c r="S5" s="66" t="s">
        <v>431</v>
      </c>
      <c r="T5" s="66" t="s">
        <v>432</v>
      </c>
      <c r="U5" s="66" t="s">
        <v>433</v>
      </c>
      <c r="V5" s="169"/>
      <c r="W5" s="169"/>
      <c r="X5" s="166"/>
    </row>
    <row r="6" spans="1:41" s="46" customFormat="1">
      <c r="A6" s="92" t="s">
        <v>403</v>
      </c>
      <c r="B6" s="44">
        <v>1407133.0981776575</v>
      </c>
      <c r="C6" s="44">
        <v>220855067.74531668</v>
      </c>
      <c r="D6" s="44">
        <v>220855067.74531668</v>
      </c>
      <c r="E6" s="44">
        <v>6006086.1138420003</v>
      </c>
      <c r="F6" s="44">
        <v>44997417.449999996</v>
      </c>
      <c r="G6" s="44">
        <v>129322389.10745041</v>
      </c>
      <c r="H6" s="44">
        <v>225839319.76071835</v>
      </c>
      <c r="I6" s="44">
        <v>50268720.248586796</v>
      </c>
      <c r="J6" s="44">
        <v>24435474.336393412</v>
      </c>
      <c r="K6" s="44">
        <v>13852174.1896629</v>
      </c>
      <c r="L6" s="44">
        <v>5271618.07</v>
      </c>
      <c r="M6" s="44">
        <v>36183</v>
      </c>
      <c r="N6" s="44">
        <v>93825783.844643086</v>
      </c>
      <c r="O6" s="44">
        <v>678199.30298409995</v>
      </c>
      <c r="P6" s="44">
        <v>1817</v>
      </c>
      <c r="Q6" s="44">
        <v>7813453.8476946</v>
      </c>
      <c r="R6" s="44">
        <v>257422.39557953508</v>
      </c>
      <c r="S6" s="44">
        <v>41960167.531137109</v>
      </c>
      <c r="T6" s="44">
        <v>6234507.8714757785</v>
      </c>
      <c r="U6" s="44">
        <v>17205500.460403822</v>
      </c>
      <c r="V6" s="44">
        <v>24288461.649734329</v>
      </c>
      <c r="W6" s="44">
        <v>9389076.7939438913</v>
      </c>
      <c r="X6" s="44">
        <v>75895128.370394871</v>
      </c>
    </row>
    <row r="7" spans="1:41" s="46" customFormat="1">
      <c r="A7" s="93" t="s">
        <v>378</v>
      </c>
      <c r="B7" s="47">
        <v>1354436.0981776575</v>
      </c>
      <c r="C7" s="47">
        <v>195731428.35531667</v>
      </c>
      <c r="D7" s="47">
        <v>195731428.35531667</v>
      </c>
      <c r="E7" s="47">
        <v>5606540.7628420005</v>
      </c>
      <c r="F7" s="47">
        <v>44643290.089999996</v>
      </c>
      <c r="G7" s="47">
        <v>118902991.2074504</v>
      </c>
      <c r="H7" s="47">
        <v>204435207.23071834</v>
      </c>
      <c r="I7" s="47">
        <v>33074973.558586802</v>
      </c>
      <c r="J7" s="47">
        <v>21941172.436393406</v>
      </c>
      <c r="K7" s="47">
        <v>13456642.7596629</v>
      </c>
      <c r="L7" s="47">
        <v>5208028.05</v>
      </c>
      <c r="M7" s="47">
        <v>32094</v>
      </c>
      <c r="N7" s="47">
        <v>73678613.804643095</v>
      </c>
      <c r="O7" s="47">
        <v>678199.30298409995</v>
      </c>
      <c r="P7" s="47">
        <v>665</v>
      </c>
      <c r="Q7" s="47">
        <v>3816429.6276946003</v>
      </c>
      <c r="R7" s="47">
        <v>244860.75374295455</v>
      </c>
      <c r="S7" s="47">
        <v>40825174.886649325</v>
      </c>
      <c r="T7" s="47">
        <v>5703622.4315099781</v>
      </c>
      <c r="U7" s="47">
        <v>17193500.982041322</v>
      </c>
      <c r="V7" s="47">
        <v>21973609.976627052</v>
      </c>
      <c r="W7" s="47">
        <v>9222460.2370621096</v>
      </c>
      <c r="X7" s="47">
        <v>72266105.854081452</v>
      </c>
    </row>
    <row r="8" spans="1:41" s="46" customFormat="1">
      <c r="A8" s="93" t="s">
        <v>379</v>
      </c>
      <c r="B8" s="47">
        <v>161665.09817765746</v>
      </c>
      <c r="C8" s="47">
        <v>107806886.58950001</v>
      </c>
      <c r="D8" s="47">
        <v>107806886.58950001</v>
      </c>
      <c r="E8" s="47">
        <v>1146434.4358419999</v>
      </c>
      <c r="F8" s="47">
        <v>3006019.58</v>
      </c>
      <c r="G8" s="47">
        <v>74429637.587450385</v>
      </c>
      <c r="H8" s="47">
        <v>110672117.26071839</v>
      </c>
      <c r="I8" s="47">
        <v>33074973.558586802</v>
      </c>
      <c r="J8" s="47">
        <v>21941172.436393406</v>
      </c>
      <c r="K8" s="47">
        <v>1964032.8895</v>
      </c>
      <c r="L8" s="47">
        <v>3246378.36</v>
      </c>
      <c r="M8" s="47">
        <v>28501</v>
      </c>
      <c r="N8" s="47">
        <v>60226556.244480193</v>
      </c>
      <c r="O8" s="47">
        <v>245043.69298409999</v>
      </c>
      <c r="P8" s="47">
        <v>373</v>
      </c>
      <c r="Q8" s="47">
        <v>1625505.6595000003</v>
      </c>
      <c r="R8" s="47">
        <v>90215.954755843908</v>
      </c>
      <c r="S8" s="47">
        <v>10210683.067035399</v>
      </c>
      <c r="T8" s="47">
        <v>2919379.1645419998</v>
      </c>
      <c r="U8" s="47">
        <v>7950529.6980914287</v>
      </c>
      <c r="V8" s="47">
        <v>13223654.797116261</v>
      </c>
      <c r="W8" s="47">
        <v>512651.14865636476</v>
      </c>
      <c r="X8" s="47">
        <v>24037204.967563871</v>
      </c>
    </row>
    <row r="9" spans="1:41" s="46" customFormat="1">
      <c r="A9" s="93" t="s">
        <v>380</v>
      </c>
      <c r="B9" s="47">
        <v>1192771</v>
      </c>
      <c r="C9" s="47">
        <v>87924541.765816674</v>
      </c>
      <c r="D9" s="47">
        <v>87924541.765816674</v>
      </c>
      <c r="E9" s="47">
        <v>4460106.3269999996</v>
      </c>
      <c r="F9" s="47">
        <v>41637270.50999999</v>
      </c>
      <c r="G9" s="47">
        <v>44473353.620000005</v>
      </c>
      <c r="H9" s="47">
        <v>93763089.969999999</v>
      </c>
      <c r="I9" s="47">
        <v>0</v>
      </c>
      <c r="J9" s="47">
        <v>0</v>
      </c>
      <c r="K9" s="47">
        <v>11492609.870162901</v>
      </c>
      <c r="L9" s="47">
        <v>1961649.6899999997</v>
      </c>
      <c r="M9" s="47">
        <v>3593</v>
      </c>
      <c r="N9" s="47">
        <v>13452057.5601629</v>
      </c>
      <c r="O9" s="47">
        <v>433155.61</v>
      </c>
      <c r="P9" s="47">
        <v>292</v>
      </c>
      <c r="Q9" s="47">
        <v>2190923.9681945997</v>
      </c>
      <c r="R9" s="47">
        <v>154644.79898711064</v>
      </c>
      <c r="S9" s="47">
        <v>30614491.819613937</v>
      </c>
      <c r="T9" s="47">
        <v>2784243.2669679783</v>
      </c>
      <c r="U9" s="47">
        <v>9242971.283949893</v>
      </c>
      <c r="V9" s="47">
        <v>8749955.1795107871</v>
      </c>
      <c r="W9" s="47">
        <v>8709809.0884057451</v>
      </c>
      <c r="X9" s="47">
        <v>48228900.886517584</v>
      </c>
    </row>
    <row r="10" spans="1:41" s="46" customFormat="1">
      <c r="A10" s="93" t="s">
        <v>381</v>
      </c>
      <c r="B10" s="47">
        <v>52697</v>
      </c>
      <c r="C10" s="47">
        <v>25123639.390000004</v>
      </c>
      <c r="D10" s="47">
        <v>25123639.390000004</v>
      </c>
      <c r="E10" s="47">
        <v>399545.35100000002</v>
      </c>
      <c r="F10" s="47">
        <v>354127.35999999999</v>
      </c>
      <c r="G10" s="47">
        <v>10419397.9</v>
      </c>
      <c r="H10" s="47">
        <v>21404112.530000001</v>
      </c>
      <c r="I10" s="47">
        <v>17193746.689999998</v>
      </c>
      <c r="J10" s="47">
        <v>2494301.9000000004</v>
      </c>
      <c r="K10" s="47">
        <v>395531.43</v>
      </c>
      <c r="L10" s="47">
        <v>63590.020000000004</v>
      </c>
      <c r="M10" s="47">
        <v>4089</v>
      </c>
      <c r="N10" s="47">
        <v>20147170.039999999</v>
      </c>
      <c r="O10" s="47">
        <v>0</v>
      </c>
      <c r="P10" s="47">
        <v>1152</v>
      </c>
      <c r="Q10" s="47">
        <v>3997024.2199999997</v>
      </c>
      <c r="R10" s="47">
        <v>12561.641836580531</v>
      </c>
      <c r="S10" s="47">
        <v>1134992.6444877791</v>
      </c>
      <c r="T10" s="47">
        <v>530885.43996580003</v>
      </c>
      <c r="U10" s="47">
        <v>11999.4783625</v>
      </c>
      <c r="V10" s="47">
        <v>2314851.6731072771</v>
      </c>
      <c r="W10" s="47">
        <v>166616.55688178225</v>
      </c>
      <c r="X10" s="47">
        <v>3629022.5163134197</v>
      </c>
    </row>
    <row r="11" spans="1:41" s="46" customFormat="1">
      <c r="A11" s="92" t="s">
        <v>404</v>
      </c>
      <c r="B11" s="44">
        <v>24445</v>
      </c>
      <c r="C11" s="44">
        <v>7034294.2434999989</v>
      </c>
      <c r="D11" s="44">
        <v>7034294.2434999989</v>
      </c>
      <c r="E11" s="44">
        <v>140538.068</v>
      </c>
      <c r="F11" s="44">
        <v>4628.1499999999996</v>
      </c>
      <c r="G11" s="44">
        <v>2551655.6</v>
      </c>
      <c r="H11" s="44">
        <v>7197600.8100000005</v>
      </c>
      <c r="I11" s="44">
        <v>3308371.11</v>
      </c>
      <c r="J11" s="44">
        <v>1334490.53</v>
      </c>
      <c r="K11" s="44">
        <v>22627.39</v>
      </c>
      <c r="L11" s="44">
        <v>84250.91</v>
      </c>
      <c r="M11" s="44">
        <v>1446</v>
      </c>
      <c r="N11" s="44">
        <v>4749739.9399999995</v>
      </c>
      <c r="O11" s="44">
        <v>0</v>
      </c>
      <c r="P11" s="44">
        <v>33</v>
      </c>
      <c r="Q11" s="44">
        <v>148699.57</v>
      </c>
      <c r="R11" s="44">
        <v>4221.7931792032232</v>
      </c>
      <c r="S11" s="44">
        <v>537370.34116238635</v>
      </c>
      <c r="T11" s="44">
        <v>70565.923009599996</v>
      </c>
      <c r="U11" s="44">
        <v>281983.13541230623</v>
      </c>
      <c r="V11" s="44">
        <v>1561977.3401745588</v>
      </c>
      <c r="W11" s="44">
        <v>164811.18795682868</v>
      </c>
      <c r="X11" s="44">
        <v>2268380.6624729768</v>
      </c>
    </row>
    <row r="12" spans="1:41" s="46" customFormat="1">
      <c r="A12" s="92" t="s">
        <v>405</v>
      </c>
      <c r="B12" s="44">
        <v>29497.741591030433</v>
      </c>
      <c r="C12" s="44">
        <v>83972807.873999998</v>
      </c>
      <c r="D12" s="44">
        <v>10043584.803999998</v>
      </c>
      <c r="E12" s="44">
        <v>9510.4687790000007</v>
      </c>
      <c r="F12" s="44">
        <v>65832639.029999994</v>
      </c>
      <c r="G12" s="44">
        <v>13239858.613393519</v>
      </c>
      <c r="H12" s="44">
        <v>81352155.181384027</v>
      </c>
      <c r="I12" s="44">
        <v>2266455.06</v>
      </c>
      <c r="J12" s="44">
        <v>7404190.0476523014</v>
      </c>
      <c r="K12" s="44">
        <v>729174.39</v>
      </c>
      <c r="L12" s="44">
        <v>67243.28</v>
      </c>
      <c r="M12" s="44">
        <v>1280</v>
      </c>
      <c r="N12" s="44">
        <v>10469263.777652299</v>
      </c>
      <c r="O12" s="44">
        <v>0</v>
      </c>
      <c r="P12" s="44">
        <v>19</v>
      </c>
      <c r="Q12" s="44">
        <v>150032.68</v>
      </c>
      <c r="R12" s="44">
        <v>24968.55685576774</v>
      </c>
      <c r="S12" s="44">
        <v>4344227.0502295792</v>
      </c>
      <c r="T12" s="44">
        <v>271537.08296209999</v>
      </c>
      <c r="U12" s="44">
        <v>1994477.6727152234</v>
      </c>
      <c r="V12" s="44">
        <v>1865917.8556352868</v>
      </c>
      <c r="W12" s="44">
        <v>38831.599532602821</v>
      </c>
      <c r="X12" s="44">
        <v>6273945.0622532358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531766.5768458622</v>
      </c>
      <c r="C14" s="44">
        <v>24847169.741545457</v>
      </c>
      <c r="D14" s="44">
        <v>24847169.741545457</v>
      </c>
      <c r="E14" s="44">
        <v>4825008.9397532176</v>
      </c>
      <c r="F14" s="44">
        <v>4647176.8899999941</v>
      </c>
      <c r="G14" s="44">
        <v>10902713.03964274</v>
      </c>
      <c r="H14" s="44">
        <v>19305870.914410163</v>
      </c>
      <c r="I14" s="44">
        <v>0</v>
      </c>
      <c r="J14" s="44">
        <v>0</v>
      </c>
      <c r="K14" s="44">
        <v>523624.61</v>
      </c>
      <c r="L14" s="44">
        <v>4285284.8155149994</v>
      </c>
      <c r="M14" s="44">
        <v>7741</v>
      </c>
      <c r="N14" s="44">
        <v>4823042.6899999995</v>
      </c>
      <c r="O14" s="44">
        <v>347939.62867655454</v>
      </c>
      <c r="P14" s="44">
        <v>280</v>
      </c>
      <c r="Q14" s="44">
        <v>503913.04</v>
      </c>
      <c r="R14" s="44">
        <v>28682.78</v>
      </c>
      <c r="S14" s="44">
        <v>7397378.2695912607</v>
      </c>
      <c r="T14" s="44">
        <v>1454749</v>
      </c>
      <c r="U14" s="44">
        <v>4248702</v>
      </c>
      <c r="V14" s="44">
        <v>2176029.8549741688</v>
      </c>
      <c r="W14" s="44">
        <v>1797.6007701919505</v>
      </c>
      <c r="X14" s="44">
        <v>9603888.5053356197</v>
      </c>
    </row>
    <row r="15" spans="1:41" s="46" customFormat="1">
      <c r="A15" s="99" t="s">
        <v>389</v>
      </c>
      <c r="B15" s="44">
        <v>1992842.4166145502</v>
      </c>
      <c r="C15" s="44">
        <v>336709339.60436207</v>
      </c>
      <c r="D15" s="44">
        <v>262780116.53436211</v>
      </c>
      <c r="E15" s="44">
        <v>10981143.590374216</v>
      </c>
      <c r="F15" s="44">
        <v>115481861.52</v>
      </c>
      <c r="G15" s="44">
        <v>156016616.36048666</v>
      </c>
      <c r="H15" s="44">
        <v>333694946.66651249</v>
      </c>
      <c r="I15" s="44">
        <v>55843546.418586791</v>
      </c>
      <c r="J15" s="44">
        <v>33174154.914045706</v>
      </c>
      <c r="K15" s="44">
        <v>15127600.5796629</v>
      </c>
      <c r="L15" s="44">
        <v>9708397.0755149964</v>
      </c>
      <c r="M15" s="44">
        <v>46650</v>
      </c>
      <c r="N15" s="44">
        <v>113867830.25229542</v>
      </c>
      <c r="O15" s="44">
        <v>1026138.9316606544</v>
      </c>
      <c r="P15" s="44">
        <v>2149</v>
      </c>
      <c r="Q15" s="44">
        <v>8616099.1376945991</v>
      </c>
      <c r="R15" s="44">
        <v>315295.5256145061</v>
      </c>
      <c r="S15" s="44">
        <v>54239143.192120336</v>
      </c>
      <c r="T15" s="44">
        <v>8031359.8774474785</v>
      </c>
      <c r="U15" s="44">
        <v>23730663.268531352</v>
      </c>
      <c r="V15" s="44">
        <v>29892386.700518347</v>
      </c>
      <c r="W15" s="44">
        <v>9594517.1822035164</v>
      </c>
      <c r="X15" s="44">
        <v>94041342.600456685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6" t="s">
        <v>652</v>
      </c>
      <c r="B1" s="176"/>
      <c r="C1" s="176"/>
    </row>
    <row r="2" spans="1:5">
      <c r="A2" s="49"/>
      <c r="B2" s="50"/>
      <c r="C2" s="50"/>
    </row>
    <row r="3" spans="1:5" ht="21" customHeight="1">
      <c r="A3" s="177" t="s">
        <v>436</v>
      </c>
      <c r="B3" s="177"/>
      <c r="C3" s="179" t="s">
        <v>556</v>
      </c>
    </row>
    <row r="4" spans="1:5">
      <c r="A4" s="177"/>
      <c r="B4" s="177"/>
      <c r="C4" s="180"/>
    </row>
    <row r="5" spans="1:5">
      <c r="A5" s="177"/>
      <c r="B5" s="177"/>
      <c r="C5" s="181"/>
    </row>
    <row r="6" spans="1:5">
      <c r="A6" s="178">
        <v>1</v>
      </c>
      <c r="B6" s="178"/>
      <c r="C6" s="52">
        <v>2</v>
      </c>
    </row>
    <row r="7" spans="1:5">
      <c r="A7" s="140" t="s">
        <v>18</v>
      </c>
      <c r="B7" s="141" t="s">
        <v>437</v>
      </c>
      <c r="C7" s="47">
        <v>24706.787590000004</v>
      </c>
      <c r="D7" s="45"/>
      <c r="E7" s="45"/>
    </row>
    <row r="8" spans="1:5">
      <c r="A8" s="140" t="s">
        <v>11</v>
      </c>
      <c r="B8" s="142" t="s">
        <v>438</v>
      </c>
      <c r="C8" s="47">
        <v>3551.9921099999997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19131.769650000002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50020.96355</v>
      </c>
    </row>
    <row r="13" spans="1:5">
      <c r="A13" s="101">
        <v>1</v>
      </c>
      <c r="B13" s="102" t="s">
        <v>444</v>
      </c>
      <c r="C13" s="47">
        <v>13779.88055</v>
      </c>
    </row>
    <row r="14" spans="1:5" ht="31.5">
      <c r="A14" s="140" t="s">
        <v>8</v>
      </c>
      <c r="B14" s="142" t="s">
        <v>445</v>
      </c>
      <c r="C14" s="47">
        <v>133593.10926</v>
      </c>
      <c r="D14" s="45"/>
      <c r="E14" s="45"/>
    </row>
    <row r="15" spans="1:5">
      <c r="A15" s="140" t="s">
        <v>1</v>
      </c>
      <c r="B15" s="142" t="s">
        <v>446</v>
      </c>
      <c r="C15" s="47">
        <v>133404.86099000002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188.24826999999999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1191527.4674545128</v>
      </c>
      <c r="D19" s="45"/>
      <c r="E19" s="45"/>
    </row>
    <row r="20" spans="1:5">
      <c r="A20" s="140" t="s">
        <v>1</v>
      </c>
      <c r="B20" s="142" t="s">
        <v>451</v>
      </c>
      <c r="C20" s="47">
        <v>166290.38400000002</v>
      </c>
    </row>
    <row r="21" spans="1:5">
      <c r="A21" s="140" t="s">
        <v>2</v>
      </c>
      <c r="B21" s="142" t="s">
        <v>452</v>
      </c>
      <c r="C21" s="47">
        <v>999749.74583451287</v>
      </c>
    </row>
    <row r="22" spans="1:5">
      <c r="A22" s="140"/>
      <c r="B22" s="142" t="s">
        <v>453</v>
      </c>
      <c r="C22" s="47">
        <v>815998.27864451299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4147.2200199999997</v>
      </c>
    </row>
    <row r="26" spans="1:5">
      <c r="A26" s="140" t="s">
        <v>6</v>
      </c>
      <c r="B26" s="142" t="s">
        <v>457</v>
      </c>
      <c r="C26" s="47">
        <v>20394.011599999998</v>
      </c>
    </row>
    <row r="27" spans="1:5">
      <c r="A27" s="140" t="s">
        <v>7</v>
      </c>
      <c r="B27" s="142" t="s">
        <v>440</v>
      </c>
      <c r="C27" s="47">
        <v>946.10599999999999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1375141.5402645129</v>
      </c>
      <c r="D29" s="45"/>
      <c r="E29" s="45"/>
    </row>
    <row r="30" spans="1:5">
      <c r="A30" s="143" t="s">
        <v>460</v>
      </c>
      <c r="B30" s="144" t="s">
        <v>461</v>
      </c>
      <c r="C30" s="47">
        <v>329395.44967548712</v>
      </c>
    </row>
    <row r="31" spans="1:5" s="53" customFormat="1">
      <c r="A31" s="143" t="s">
        <v>462</v>
      </c>
      <c r="B31" s="144" t="s">
        <v>463</v>
      </c>
      <c r="C31" s="47">
        <v>53119.504289999997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43823.280460000002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659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44482.280460000002</v>
      </c>
      <c r="D39" s="45"/>
      <c r="E39" s="45"/>
    </row>
    <row r="40" spans="1:5">
      <c r="A40" s="140" t="s">
        <v>8</v>
      </c>
      <c r="B40" s="142" t="s">
        <v>470</v>
      </c>
      <c r="C40" s="47">
        <v>1713.6960700000002</v>
      </c>
    </row>
    <row r="41" spans="1:5">
      <c r="A41" s="140" t="s">
        <v>11</v>
      </c>
      <c r="B41" s="142" t="s">
        <v>466</v>
      </c>
      <c r="C41" s="47">
        <v>0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6923.5277599999999</v>
      </c>
    </row>
    <row r="44" spans="1:5">
      <c r="A44" s="140" t="s">
        <v>11</v>
      </c>
      <c r="B44" s="142" t="s">
        <v>466</v>
      </c>
      <c r="C44" s="47">
        <v>49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14527.04624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263.84218999999996</v>
      </c>
    </row>
    <row r="50" spans="1:5">
      <c r="A50" s="140">
        <v>4</v>
      </c>
      <c r="B50" s="104" t="s">
        <v>477</v>
      </c>
      <c r="C50" s="47">
        <v>10210.6567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25001.545129999999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7572.0068600000013</v>
      </c>
      <c r="D57" s="45"/>
      <c r="E57" s="45"/>
    </row>
    <row r="58" spans="1:5">
      <c r="A58" s="143" t="s">
        <v>1</v>
      </c>
      <c r="B58" s="142" t="s">
        <v>486</v>
      </c>
      <c r="C58" s="47">
        <v>2241.57492</v>
      </c>
    </row>
    <row r="59" spans="1:5">
      <c r="A59" s="143" t="s">
        <v>2</v>
      </c>
      <c r="B59" s="142" t="s">
        <v>440</v>
      </c>
      <c r="C59" s="47">
        <v>5330.4319400000004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51246.319799999997</v>
      </c>
    </row>
    <row r="62" spans="1:5">
      <c r="A62" s="143" t="s">
        <v>2</v>
      </c>
      <c r="B62" s="142" t="s">
        <v>489</v>
      </c>
      <c r="C62" s="47">
        <v>395.82150000000001</v>
      </c>
    </row>
    <row r="63" spans="1:5">
      <c r="A63" s="143" t="s">
        <v>3</v>
      </c>
      <c r="B63" s="142" t="s">
        <v>490</v>
      </c>
      <c r="C63" s="47">
        <v>1</v>
      </c>
    </row>
    <row r="64" spans="1:5">
      <c r="A64" s="140"/>
      <c r="B64" s="144" t="s">
        <v>491</v>
      </c>
      <c r="C64" s="47">
        <v>51643.141299999996</v>
      </c>
      <c r="D64" s="45"/>
      <c r="E64" s="45"/>
    </row>
    <row r="65" spans="1:6">
      <c r="A65" s="140" t="s">
        <v>232</v>
      </c>
      <c r="B65" s="142" t="s">
        <v>440</v>
      </c>
      <c r="C65" s="47">
        <v>271.93394000000001</v>
      </c>
    </row>
    <row r="66" spans="1:6">
      <c r="A66" s="140"/>
      <c r="B66" s="144" t="s">
        <v>492</v>
      </c>
      <c r="C66" s="47">
        <v>59487.0821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44051.992339999997</v>
      </c>
    </row>
    <row r="70" spans="1:6">
      <c r="A70" s="143" t="s">
        <v>9</v>
      </c>
      <c r="B70" s="142" t="s">
        <v>497</v>
      </c>
      <c r="C70" s="47">
        <v>631.20645000000002</v>
      </c>
    </row>
    <row r="71" spans="1:6">
      <c r="A71" s="143"/>
      <c r="B71" s="144" t="s">
        <v>498</v>
      </c>
      <c r="C71" s="47">
        <v>44683.198789999995</v>
      </c>
      <c r="D71" s="45"/>
      <c r="E71" s="45"/>
      <c r="F71" s="53"/>
    </row>
    <row r="72" spans="1:6">
      <c r="A72" s="143"/>
      <c r="B72" s="145" t="s">
        <v>499</v>
      </c>
      <c r="C72" s="47">
        <v>1911535.1078400002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375.39322999999996</v>
      </c>
      <c r="F73" s="53"/>
    </row>
    <row r="74" spans="1:6">
      <c r="A74" s="175" t="s">
        <v>502</v>
      </c>
      <c r="B74" s="175"/>
      <c r="C74" s="47">
        <v>0</v>
      </c>
    </row>
    <row r="75" spans="1:6">
      <c r="A75" s="146" t="s">
        <v>503</v>
      </c>
      <c r="B75" s="147" t="s">
        <v>504</v>
      </c>
      <c r="C75" s="47">
        <v>0</v>
      </c>
    </row>
    <row r="76" spans="1:6">
      <c r="A76" s="143" t="s">
        <v>0</v>
      </c>
      <c r="B76" s="148" t="s">
        <v>505</v>
      </c>
      <c r="C76" s="47">
        <v>166122.008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766</v>
      </c>
    </row>
    <row r="80" spans="1:6">
      <c r="A80" s="143" t="s">
        <v>9</v>
      </c>
      <c r="B80" s="142" t="s">
        <v>509</v>
      </c>
      <c r="C80" s="47">
        <v>112197.7876</v>
      </c>
    </row>
    <row r="81" spans="1:5">
      <c r="A81" s="143" t="s">
        <v>10</v>
      </c>
      <c r="B81" s="142" t="s">
        <v>510</v>
      </c>
      <c r="C81" s="47">
        <v>65318.88738</v>
      </c>
    </row>
    <row r="82" spans="1:5">
      <c r="A82" s="143" t="s">
        <v>12</v>
      </c>
      <c r="B82" s="142" t="s">
        <v>511</v>
      </c>
      <c r="C82" s="47">
        <v>147122.45337</v>
      </c>
    </row>
    <row r="83" spans="1:5">
      <c r="A83" s="143" t="s">
        <v>15</v>
      </c>
      <c r="B83" s="142" t="s">
        <v>512</v>
      </c>
      <c r="C83" s="47">
        <v>-4897.32168</v>
      </c>
    </row>
    <row r="84" spans="1:5">
      <c r="A84" s="143" t="s">
        <v>16</v>
      </c>
      <c r="B84" s="142" t="s">
        <v>513</v>
      </c>
      <c r="C84" s="47">
        <v>33665.870499894598</v>
      </c>
    </row>
    <row r="85" spans="1:5">
      <c r="A85" s="149"/>
      <c r="B85" s="144" t="s">
        <v>514</v>
      </c>
      <c r="C85" s="47">
        <v>520295.6851698946</v>
      </c>
      <c r="D85" s="45"/>
      <c r="E85" s="45"/>
    </row>
    <row r="86" spans="1:5">
      <c r="A86" s="143" t="s">
        <v>441</v>
      </c>
      <c r="B86" s="144" t="s">
        <v>515</v>
      </c>
      <c r="C86" s="47">
        <v>1950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99772.413520000002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726780.33106000011</v>
      </c>
    </row>
    <row r="92" spans="1:5">
      <c r="A92" s="140" t="s">
        <v>4</v>
      </c>
      <c r="B92" s="104" t="s">
        <v>522</v>
      </c>
      <c r="C92" s="47">
        <v>55706.391756747944</v>
      </c>
    </row>
    <row r="93" spans="1:5">
      <c r="A93" s="140" t="s">
        <v>5</v>
      </c>
      <c r="B93" s="104" t="s">
        <v>523</v>
      </c>
      <c r="C93" s="47">
        <v>174</v>
      </c>
    </row>
    <row r="94" spans="1:5">
      <c r="A94" s="140" t="s">
        <v>6</v>
      </c>
      <c r="B94" s="104" t="s">
        <v>524</v>
      </c>
      <c r="C94" s="47">
        <v>85956.805070000002</v>
      </c>
    </row>
    <row r="95" spans="1:5">
      <c r="A95" s="140" t="s">
        <v>7</v>
      </c>
      <c r="B95" s="104" t="s">
        <v>525</v>
      </c>
      <c r="C95" s="47">
        <v>3737.3568599999999</v>
      </c>
    </row>
    <row r="96" spans="1:5">
      <c r="A96" s="140" t="s">
        <v>19</v>
      </c>
      <c r="B96" s="104" t="s">
        <v>526</v>
      </c>
      <c r="C96" s="47">
        <v>1242.0661775112665</v>
      </c>
    </row>
    <row r="97" spans="1:5">
      <c r="A97" s="140" t="s">
        <v>17</v>
      </c>
      <c r="B97" s="104" t="s">
        <v>527</v>
      </c>
      <c r="C97" s="47">
        <v>8608.2971600000001</v>
      </c>
    </row>
    <row r="98" spans="1:5">
      <c r="A98" s="106"/>
      <c r="B98" s="103" t="s">
        <v>528</v>
      </c>
      <c r="C98" s="47">
        <v>981977.66160425928</v>
      </c>
      <c r="D98" s="45"/>
      <c r="E98" s="45"/>
    </row>
    <row r="99" spans="1:5">
      <c r="A99" s="140" t="s">
        <v>462</v>
      </c>
      <c r="B99" s="103" t="s">
        <v>529</v>
      </c>
      <c r="C99" s="47">
        <v>328564.18478325207</v>
      </c>
    </row>
    <row r="100" spans="1:5">
      <c r="A100" s="101" t="s">
        <v>530</v>
      </c>
      <c r="B100" s="105" t="s">
        <v>531</v>
      </c>
      <c r="C100" s="47">
        <v>153</v>
      </c>
      <c r="D100" s="45"/>
      <c r="E100" s="45"/>
    </row>
    <row r="101" spans="1:5">
      <c r="A101" s="107" t="s">
        <v>1</v>
      </c>
      <c r="B101" s="102" t="s">
        <v>532</v>
      </c>
      <c r="C101" s="47">
        <v>153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1529</v>
      </c>
    </row>
    <row r="105" spans="1:5">
      <c r="A105" s="143" t="s">
        <v>493</v>
      </c>
      <c r="B105" s="144" t="s">
        <v>536</v>
      </c>
      <c r="C105" s="47">
        <v>76539.279669999989</v>
      </c>
      <c r="D105" s="45"/>
      <c r="E105" s="45"/>
    </row>
    <row r="106" spans="1:5">
      <c r="A106" s="143" t="s">
        <v>0</v>
      </c>
      <c r="B106" s="142" t="s">
        <v>537</v>
      </c>
      <c r="C106" s="47">
        <v>34587.356919999998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6631.551660000001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35320.371090000001</v>
      </c>
    </row>
    <row r="123" spans="1:3">
      <c r="A123" s="143" t="s">
        <v>11</v>
      </c>
      <c r="B123" s="142" t="s">
        <v>538</v>
      </c>
      <c r="C123" s="47">
        <v>7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3620.0131600000004</v>
      </c>
    </row>
    <row r="126" spans="1:3">
      <c r="A126" s="143" t="s">
        <v>11</v>
      </c>
      <c r="B126" s="142" t="s">
        <v>547</v>
      </c>
      <c r="C126" s="47">
        <v>3731.13301</v>
      </c>
    </row>
    <row r="127" spans="1:3">
      <c r="A127" s="143" t="s">
        <v>11</v>
      </c>
      <c r="B127" s="142" t="s">
        <v>548</v>
      </c>
      <c r="C127" s="47">
        <v>363.71188000000001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525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525</v>
      </c>
      <c r="D131" s="45"/>
      <c r="E131" s="45"/>
    </row>
    <row r="132" spans="1:5">
      <c r="A132" s="117"/>
      <c r="B132" s="119" t="s">
        <v>553</v>
      </c>
      <c r="C132" s="47">
        <v>1911533.8112274059</v>
      </c>
      <c r="D132" s="45"/>
      <c r="E132" s="45"/>
    </row>
    <row r="133" spans="1:5">
      <c r="A133" s="150" t="s">
        <v>554</v>
      </c>
      <c r="B133" s="119" t="s">
        <v>555</v>
      </c>
      <c r="C133" s="47">
        <v>375.39322999999996</v>
      </c>
    </row>
    <row r="134" spans="1:5">
      <c r="A134" s="76" t="s">
        <v>654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2" t="s">
        <v>651</v>
      </c>
      <c r="B1" s="182"/>
      <c r="C1" s="182"/>
    </row>
    <row r="2" spans="1:5" ht="15.75">
      <c r="A2" s="49"/>
      <c r="B2" s="49"/>
      <c r="C2" s="49"/>
    </row>
    <row r="3" spans="1:5" ht="15.75">
      <c r="A3" s="183"/>
      <c r="B3" s="184"/>
      <c r="C3" s="59" t="s">
        <v>556</v>
      </c>
    </row>
    <row r="4" spans="1:5" ht="15.75">
      <c r="A4" s="185">
        <v>1</v>
      </c>
      <c r="B4" s="186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115548.09604999999</v>
      </c>
      <c r="D7" s="45"/>
      <c r="E7" s="45"/>
    </row>
    <row r="8" spans="1:5" ht="31.5">
      <c r="A8" s="112"/>
      <c r="B8" s="111" t="s">
        <v>560</v>
      </c>
      <c r="C8" s="135">
        <v>-2063.55233</v>
      </c>
    </row>
    <row r="9" spans="1:5" ht="15.75">
      <c r="A9" s="112" t="s">
        <v>561</v>
      </c>
      <c r="B9" s="111" t="s">
        <v>562</v>
      </c>
      <c r="C9" s="135">
        <v>-52623.308490000003</v>
      </c>
    </row>
    <row r="10" spans="1:5" ht="15.75">
      <c r="A10" s="112" t="s">
        <v>563</v>
      </c>
      <c r="B10" s="111" t="s">
        <v>564</v>
      </c>
      <c r="C10" s="135">
        <v>-2651.9583099998617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-419.36736103508571</v>
      </c>
    </row>
    <row r="13" spans="1:5" ht="15.75">
      <c r="A13" s="113"/>
      <c r="B13" s="114" t="s">
        <v>568</v>
      </c>
      <c r="C13" s="135">
        <v>59853.461888965052</v>
      </c>
      <c r="D13" s="45"/>
      <c r="E13" s="45"/>
    </row>
    <row r="14" spans="1:5" ht="15.75">
      <c r="A14" s="115" t="s">
        <v>2</v>
      </c>
      <c r="B14" s="111" t="s">
        <v>569</v>
      </c>
      <c r="C14" s="135">
        <v>371.69648269687144</v>
      </c>
      <c r="D14" s="45"/>
      <c r="E14" s="45"/>
    </row>
    <row r="15" spans="1:5" ht="15.75">
      <c r="A15" s="115" t="s">
        <v>3</v>
      </c>
      <c r="B15" s="111" t="s">
        <v>570</v>
      </c>
      <c r="C15" s="135">
        <v>2251.8483500000002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-37834.417314051068</v>
      </c>
    </row>
    <row r="19" spans="1:5" ht="15.75">
      <c r="A19" s="112" t="s">
        <v>574</v>
      </c>
      <c r="B19" s="111" t="s">
        <v>575</v>
      </c>
      <c r="C19" s="135">
        <v>11787.872359999999</v>
      </c>
    </row>
    <row r="20" spans="1:5" ht="15.75">
      <c r="A20" s="113"/>
      <c r="B20" s="116" t="s">
        <v>576</v>
      </c>
      <c r="C20" s="135">
        <v>-26046.544954051074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-7504.5479825719813</v>
      </c>
    </row>
    <row r="22" spans="1:5" ht="15.75">
      <c r="A22" s="112" t="s">
        <v>563</v>
      </c>
      <c r="B22" s="111" t="s">
        <v>578</v>
      </c>
      <c r="C22" s="135">
        <v>6091.2658700000002</v>
      </c>
    </row>
    <row r="23" spans="1:5" ht="15.75">
      <c r="A23" s="113"/>
      <c r="B23" s="114" t="s">
        <v>579</v>
      </c>
      <c r="C23" s="135">
        <v>-27459.827066623053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57</v>
      </c>
    </row>
    <row r="26" spans="1:5" ht="15.75">
      <c r="A26" s="112" t="s">
        <v>561</v>
      </c>
      <c r="B26" s="111" t="s">
        <v>582</v>
      </c>
      <c r="C26" s="135">
        <v>-3</v>
      </c>
    </row>
    <row r="27" spans="1:5" ht="15.75">
      <c r="A27" s="110"/>
      <c r="B27" s="114" t="s">
        <v>583</v>
      </c>
      <c r="C27" s="135">
        <v>54</v>
      </c>
      <c r="D27" s="45"/>
      <c r="E27" s="45"/>
    </row>
    <row r="28" spans="1:5" ht="15.75">
      <c r="A28" s="110" t="s">
        <v>6</v>
      </c>
      <c r="B28" s="111" t="s">
        <v>584</v>
      </c>
      <c r="C28" s="135">
        <v>-477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-15919.816519939273</v>
      </c>
    </row>
    <row r="31" spans="1:5" ht="15.75">
      <c r="A31" s="112" t="s">
        <v>561</v>
      </c>
      <c r="B31" s="111" t="s">
        <v>587</v>
      </c>
      <c r="C31" s="135">
        <v>472.09814</v>
      </c>
    </row>
    <row r="32" spans="1:5" ht="15.75">
      <c r="A32" s="112" t="s">
        <v>563</v>
      </c>
      <c r="B32" s="111" t="s">
        <v>588</v>
      </c>
      <c r="C32" s="135">
        <v>-9907.1607602494005</v>
      </c>
    </row>
    <row r="33" spans="1:5" ht="15.75">
      <c r="A33" s="112" t="s">
        <v>566</v>
      </c>
      <c r="B33" s="111" t="s">
        <v>589</v>
      </c>
      <c r="C33" s="135">
        <v>2643.4862199999998</v>
      </c>
    </row>
    <row r="34" spans="1:5" ht="15.75">
      <c r="A34" s="117"/>
      <c r="B34" s="114" t="s">
        <v>590</v>
      </c>
      <c r="C34" s="135">
        <v>-22711.392920188671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-4808.2640512064245</v>
      </c>
    </row>
    <row r="36" spans="1:5" ht="15.75" customHeight="1">
      <c r="A36" s="110"/>
      <c r="B36" s="111" t="s">
        <v>592</v>
      </c>
      <c r="C36" s="135">
        <v>-4052.5886500000001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7074.522683643776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263287.44293000002</v>
      </c>
    </row>
    <row r="42" spans="1:5" ht="31.5">
      <c r="A42" s="116"/>
      <c r="B42" s="111" t="s">
        <v>560</v>
      </c>
      <c r="C42" s="135">
        <v>-7971.9403500000008</v>
      </c>
    </row>
    <row r="43" spans="1:5" ht="15.75">
      <c r="A43" s="120" t="s">
        <v>561</v>
      </c>
      <c r="B43" s="121" t="s">
        <v>562</v>
      </c>
      <c r="C43" s="135">
        <v>-10980.066210000001</v>
      </c>
    </row>
    <row r="44" spans="1:5" ht="15.75">
      <c r="A44" s="120" t="s">
        <v>563</v>
      </c>
      <c r="B44" s="111" t="s">
        <v>596</v>
      </c>
      <c r="C44" s="135">
        <v>-3891.6194300001321</v>
      </c>
    </row>
    <row r="45" spans="1:5" ht="15.75">
      <c r="A45" s="120" t="s">
        <v>566</v>
      </c>
      <c r="B45" s="121" t="s">
        <v>567</v>
      </c>
      <c r="C45" s="135">
        <v>668.37484103508575</v>
      </c>
    </row>
    <row r="46" spans="1:5" ht="15.75">
      <c r="A46" s="113"/>
      <c r="B46" s="114" t="s">
        <v>597</v>
      </c>
      <c r="C46" s="135">
        <v>249084.13213103494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542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1349.56826</v>
      </c>
    </row>
    <row r="53" spans="1:5" ht="15.75">
      <c r="A53" s="124" t="s">
        <v>604</v>
      </c>
      <c r="B53" s="111" t="s">
        <v>605</v>
      </c>
      <c r="C53" s="135">
        <v>22661.197629999999</v>
      </c>
    </row>
    <row r="54" spans="1:5" ht="15.75">
      <c r="A54" s="125"/>
      <c r="B54" s="116" t="s">
        <v>606</v>
      </c>
      <c r="C54" s="135">
        <v>24010.765889999999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32060.645369999998</v>
      </c>
    </row>
    <row r="56" spans="1:5" ht="15.75">
      <c r="A56" s="123" t="s">
        <v>566</v>
      </c>
      <c r="B56" s="111" t="s">
        <v>608</v>
      </c>
      <c r="C56" s="135">
        <v>6612.5051199999989</v>
      </c>
    </row>
    <row r="57" spans="1:5" ht="15.75">
      <c r="A57" s="108"/>
      <c r="B57" s="114" t="s">
        <v>609</v>
      </c>
      <c r="C57" s="135">
        <v>63225.916380000002</v>
      </c>
      <c r="D57" s="45"/>
      <c r="E57" s="45"/>
    </row>
    <row r="58" spans="1:5" ht="15.75">
      <c r="A58" s="117" t="s">
        <v>3</v>
      </c>
      <c r="B58" s="125" t="s">
        <v>570</v>
      </c>
      <c r="C58" s="135">
        <v>4525.9907671742976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-106836.3275756145</v>
      </c>
    </row>
    <row r="62" spans="1:5" ht="15.75">
      <c r="A62" s="120" t="s">
        <v>574</v>
      </c>
      <c r="B62" s="122" t="s">
        <v>575</v>
      </c>
      <c r="C62" s="135">
        <v>1194.2251200000003</v>
      </c>
    </row>
    <row r="63" spans="1:5" ht="15.75">
      <c r="A63" s="113"/>
      <c r="B63" s="116" t="s">
        <v>611</v>
      </c>
      <c r="C63" s="135">
        <v>-105642.10245561451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-2130.1832974280178</v>
      </c>
    </row>
    <row r="66" spans="1:5" ht="15.75">
      <c r="A66" s="124" t="s">
        <v>604</v>
      </c>
      <c r="B66" s="122" t="s">
        <v>575</v>
      </c>
      <c r="C66" s="135">
        <v>-38.119169999999997</v>
      </c>
    </row>
    <row r="67" spans="1:5" ht="15.75">
      <c r="A67" s="113"/>
      <c r="B67" s="116" t="s">
        <v>613</v>
      </c>
      <c r="C67" s="135">
        <v>-2168.3024674280177</v>
      </c>
      <c r="D67" s="45"/>
      <c r="E67" s="45"/>
    </row>
    <row r="68" spans="1:5" ht="15.75">
      <c r="A68" s="117"/>
      <c r="B68" s="126" t="s">
        <v>579</v>
      </c>
      <c r="C68" s="135">
        <v>-107810.40492304252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-49256.836957174288</v>
      </c>
    </row>
    <row r="72" spans="1:5" ht="15.75">
      <c r="A72" s="120" t="s">
        <v>574</v>
      </c>
      <c r="B72" s="122" t="s">
        <v>575</v>
      </c>
      <c r="C72" s="135">
        <v>4.6794099999999741</v>
      </c>
    </row>
    <row r="73" spans="1:5" ht="15.75">
      <c r="A73" s="113"/>
      <c r="B73" s="116" t="s">
        <v>611</v>
      </c>
      <c r="C73" s="135">
        <v>-49252.157547174291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-2457.6169975112662</v>
      </c>
    </row>
    <row r="75" spans="1:5" ht="15.75">
      <c r="A75" s="113"/>
      <c r="B75" s="114" t="s">
        <v>617</v>
      </c>
      <c r="C75" s="135">
        <v>-51709.774544685555</v>
      </c>
      <c r="D75" s="45"/>
      <c r="E75" s="45"/>
    </row>
    <row r="76" spans="1:5" ht="15.75">
      <c r="A76" s="110">
        <v>6</v>
      </c>
      <c r="B76" s="111" t="s">
        <v>584</v>
      </c>
      <c r="C76" s="135">
        <v>-9172.0829000000012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-54287.11172932206</v>
      </c>
    </row>
    <row r="79" spans="1:5" ht="15.75">
      <c r="A79" s="120" t="s">
        <v>561</v>
      </c>
      <c r="B79" s="111" t="s">
        <v>587</v>
      </c>
      <c r="C79" s="135">
        <v>-530.69471999999951</v>
      </c>
    </row>
    <row r="80" spans="1:5" ht="15.75">
      <c r="A80" s="120" t="s">
        <v>563</v>
      </c>
      <c r="B80" s="111" t="s">
        <v>588</v>
      </c>
      <c r="C80" s="135">
        <v>-29745.761200823683</v>
      </c>
    </row>
    <row r="81" spans="1:5" ht="15.75">
      <c r="A81" s="120" t="s">
        <v>566</v>
      </c>
      <c r="B81" s="111" t="s">
        <v>619</v>
      </c>
      <c r="C81" s="135">
        <v>352.29521999999997</v>
      </c>
    </row>
    <row r="82" spans="1:5" ht="15.75">
      <c r="A82" s="117"/>
      <c r="B82" s="114" t="s">
        <v>590</v>
      </c>
      <c r="C82" s="135">
        <v>-84211.272430145735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-653.60379</v>
      </c>
    </row>
    <row r="85" spans="1:5" ht="15.75">
      <c r="A85" s="120" t="s">
        <v>561</v>
      </c>
      <c r="B85" s="111" t="s">
        <v>622</v>
      </c>
      <c r="C85" s="135">
        <v>-22199.037530000001</v>
      </c>
    </row>
    <row r="86" spans="1:5" ht="15.75">
      <c r="A86" s="120" t="s">
        <v>563</v>
      </c>
      <c r="B86" s="111" t="s">
        <v>623</v>
      </c>
      <c r="C86" s="135">
        <v>-2577.8967299999999</v>
      </c>
    </row>
    <row r="87" spans="1:5" ht="15.75">
      <c r="A87" s="116"/>
      <c r="B87" s="114" t="s">
        <v>624</v>
      </c>
      <c r="C87" s="135">
        <v>-25430.538050000003</v>
      </c>
      <c r="D87" s="45"/>
      <c r="E87" s="45"/>
    </row>
    <row r="88" spans="1:5" ht="15.75">
      <c r="A88" s="110">
        <v>9</v>
      </c>
      <c r="B88" s="122" t="s">
        <v>625</v>
      </c>
      <c r="C88" s="135">
        <v>-13847.416828793577</v>
      </c>
    </row>
    <row r="89" spans="1:5" ht="15.75" customHeight="1">
      <c r="A89" s="110"/>
      <c r="B89" s="111" t="s">
        <v>592</v>
      </c>
      <c r="C89" s="135">
        <v>-11715.683919999999</v>
      </c>
    </row>
    <row r="90" spans="1:5" ht="15.75">
      <c r="A90" s="110" t="s">
        <v>20</v>
      </c>
      <c r="B90" s="111" t="s">
        <v>626</v>
      </c>
      <c r="C90" s="135">
        <v>-165.69648269687144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24488.85311884496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7074.522683643776</v>
      </c>
      <c r="D94" s="45"/>
      <c r="E94" s="45"/>
    </row>
    <row r="95" spans="1:5" ht="15.75">
      <c r="A95" s="110" t="s">
        <v>2</v>
      </c>
      <c r="B95" s="111" t="s">
        <v>632</v>
      </c>
      <c r="C95" s="135">
        <v>24488.85311884496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37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0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8167.9663300000002</v>
      </c>
    </row>
    <row r="103" spans="1:5" ht="15.75">
      <c r="A103" s="125"/>
      <c r="B103" s="116" t="s">
        <v>606</v>
      </c>
      <c r="C103" s="135">
        <v>8167.9663300000002</v>
      </c>
    </row>
    <row r="104" spans="1:5" ht="15.75">
      <c r="A104" s="129" t="s">
        <v>563</v>
      </c>
      <c r="B104" s="111" t="s">
        <v>607</v>
      </c>
      <c r="C104" s="135">
        <v>582.51203999999996</v>
      </c>
    </row>
    <row r="105" spans="1:5" ht="15.75">
      <c r="A105" s="129" t="s">
        <v>566</v>
      </c>
      <c r="B105" s="111" t="s">
        <v>608</v>
      </c>
      <c r="C105" s="135">
        <v>381</v>
      </c>
    </row>
    <row r="106" spans="1:5" ht="15.75">
      <c r="A106" s="108"/>
      <c r="B106" s="114" t="s">
        <v>634</v>
      </c>
      <c r="C106" s="135">
        <v>9168.4783700000007</v>
      </c>
    </row>
    <row r="107" spans="1:5" ht="15.75" customHeight="1">
      <c r="A107" s="117" t="s">
        <v>4</v>
      </c>
      <c r="B107" s="111" t="s">
        <v>635</v>
      </c>
      <c r="C107" s="135">
        <v>-40.303517303128558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-1595.49136</v>
      </c>
    </row>
    <row r="110" spans="1:5" ht="15.75">
      <c r="A110" s="112" t="s">
        <v>561</v>
      </c>
      <c r="B110" s="111" t="s">
        <v>622</v>
      </c>
      <c r="C110" s="135">
        <v>-397.81524999999999</v>
      </c>
    </row>
    <row r="111" spans="1:5" ht="15.75">
      <c r="A111" s="112" t="s">
        <v>563</v>
      </c>
      <c r="B111" s="111" t="s">
        <v>623</v>
      </c>
      <c r="C111" s="135">
        <v>-16.00038</v>
      </c>
    </row>
    <row r="112" spans="1:5" ht="15.75">
      <c r="A112" s="116"/>
      <c r="B112" s="114" t="s">
        <v>617</v>
      </c>
      <c r="C112" s="135">
        <v>-2009.30699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-165.69648269687144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481.97496000000001</v>
      </c>
    </row>
    <row r="115" spans="1:5" ht="15.75">
      <c r="A115" s="117" t="s">
        <v>19</v>
      </c>
      <c r="B115" s="111" t="s">
        <v>640</v>
      </c>
      <c r="C115" s="135">
        <v>-2964.4869399999993</v>
      </c>
    </row>
    <row r="116" spans="1:5" ht="15.75">
      <c r="A116" s="117" t="s">
        <v>17</v>
      </c>
      <c r="B116" s="111" t="s">
        <v>641</v>
      </c>
      <c r="C116" s="135">
        <v>36034.035202488732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23.201810000000002</v>
      </c>
    </row>
    <row r="118" spans="1:5" ht="15.75">
      <c r="A118" s="117" t="s">
        <v>21</v>
      </c>
      <c r="B118" s="111" t="s">
        <v>643</v>
      </c>
      <c r="C118" s="135">
        <v>-0.95528000000000002</v>
      </c>
    </row>
    <row r="119" spans="1:5" ht="15.75">
      <c r="A119" s="117" t="s">
        <v>237</v>
      </c>
      <c r="B119" s="111" t="s">
        <v>644</v>
      </c>
      <c r="C119" s="135">
        <v>22.24653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-2535.0253299999999</v>
      </c>
    </row>
    <row r="121" spans="1:5" ht="15.75">
      <c r="A121" s="117" t="s">
        <v>239</v>
      </c>
      <c r="B121" s="111" t="s">
        <v>646</v>
      </c>
      <c r="C121" s="135">
        <v>145.10120999999998</v>
      </c>
    </row>
    <row r="122" spans="1:5" ht="15.75">
      <c r="A122" s="117" t="s">
        <v>240</v>
      </c>
      <c r="B122" s="111" t="s">
        <v>647</v>
      </c>
      <c r="C122" s="135">
        <v>33666.35761248874</v>
      </c>
      <c r="D122" s="45"/>
      <c r="E122" s="45"/>
    </row>
    <row r="124" spans="1:5" s="156" customFormat="1">
      <c r="A124" s="187" t="s">
        <v>401</v>
      </c>
      <c r="B124" s="187"/>
      <c r="C124" s="187"/>
    </row>
    <row r="125" spans="1:5">
      <c r="A125" s="76" t="s">
        <v>654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2020-01-17T12:30:25Z</cp:lastPrinted>
  <dcterms:created xsi:type="dcterms:W3CDTF">2004-10-05T13:09:46Z</dcterms:created>
  <dcterms:modified xsi:type="dcterms:W3CDTF">2020-01-17T13:04:32Z</dcterms:modified>
</cp:coreProperties>
</file>