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10_2019_Life\Za_izprashtane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Payments!$A$1:$N$20</definedName>
    <definedName name="_xlnm.Print_Area" localSheetId="0">Premiums!$A$1:$N$20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30" i="47" l="1"/>
  <c r="E29" i="47"/>
  <c r="E28" i="47"/>
  <c r="E27" i="47"/>
  <c r="E26" i="47"/>
  <c r="E25" i="47"/>
  <c r="E24" i="47"/>
  <c r="E30" i="46"/>
  <c r="E31" i="47" l="1"/>
  <c r="E32" i="47" s="1"/>
  <c r="E29" i="46"/>
  <c r="E28" i="46"/>
  <c r="E26" i="46"/>
  <c r="E27" i="46"/>
  <c r="E25" i="46"/>
  <c r="E24" i="46"/>
  <c r="C28" i="47" l="1"/>
  <c r="C24" i="47"/>
  <c r="C27" i="47"/>
  <c r="C30" i="47"/>
  <c r="C26" i="47"/>
  <c r="C29" i="47"/>
  <c r="C25" i="47"/>
  <c r="E31" i="46"/>
  <c r="C30" i="46" l="1"/>
  <c r="C78" i="46"/>
  <c r="C27" i="46"/>
  <c r="C26" i="46"/>
  <c r="C28" i="46"/>
  <c r="C24" i="46"/>
  <c r="C29" i="46"/>
  <c r="C25" i="46"/>
</calcChain>
</file>

<file path=xl/sharedStrings.xml><?xml version="1.0" encoding="utf-8"?>
<sst xmlns="http://schemas.openxmlformats.org/spreadsheetml/2006/main" count="1051" uniqueCount="655">
  <si>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</si>
  <si>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</si>
  <si>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</si>
  <si>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</si>
  <si>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</si>
  <si>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</si>
  <si>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</si>
  <si>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</si>
  <si>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</si>
  <si>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</si>
  <si>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</si>
  <si>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</si>
  <si>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</si>
  <si>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</si>
  <si>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</si>
  <si>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</si>
  <si>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</si>
  <si>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</si>
  <si>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</si>
  <si>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</si>
  <si>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</si>
  <si>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</si>
  <si>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</si>
  <si>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</si>
  <si>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</si>
  <si>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</si>
  <si>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</si>
  <si>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</si>
  <si>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</si>
  <si>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</si>
  <si>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</si>
  <si>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</si>
  <si>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</si>
  <si>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</si>
  <si>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</si>
  <si>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</si>
  <si>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</si>
  <si>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</si>
  <si>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</si>
  <si>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</si>
  <si>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</si>
  <si>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</si>
  <si>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</si>
  <si>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</si>
  <si>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</si>
  <si>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</si>
  <si>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</si>
  <si>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</si>
  <si>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</si>
  <si>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</si>
  <si>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</si>
  <si>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</si>
  <si>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</si>
  <si>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</si>
  <si>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</si>
  <si>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</si>
  <si>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</si>
  <si>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</si>
  <si>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</si>
  <si>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</si>
  <si>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</si>
  <si>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</si>
  <si>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</si>
  <si>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</si>
  <si>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</si>
  <si>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</si>
  <si>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</si>
  <si>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</si>
  <si>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</si>
  <si>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</si>
  <si>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</si>
  <si>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</si>
  <si>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</si>
  <si>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</si>
  <si>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</si>
  <si>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</si>
  <si>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</si>
  <si>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</si>
  <si>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</si>
  <si>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</si>
  <si>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</si>
  <si>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</si>
  <si>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</si>
  <si>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</si>
  <si>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</si>
  <si>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</si>
  <si>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</si>
  <si>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</si>
  <si>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</si>
  <si>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</si>
  <si>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</si>
  <si>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</si>
  <si>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</si>
  <si>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</si>
  <si>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</si>
  <si>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</si>
  <si>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</si>
  <si>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</si>
  <si>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</si>
  <si>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</si>
  <si>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</si>
  <si>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</si>
  <si>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</si>
  <si>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</si>
  <si>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</si>
  <si>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</si>
  <si>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</si>
  <si>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</si>
  <si>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</si>
  <si>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</si>
  <si>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</si>
  <si>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</si>
  <si>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</si>
  <si>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</si>
  <si>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</si>
  <si>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</si>
  <si>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</si>
  <si>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</si>
  <si>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</si>
  <si>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</si>
  <si>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</si>
  <si>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</si>
  <si>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</si>
  <si>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</si>
  <si>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</si>
  <si>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</si>
  <si>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</si>
  <si>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</si>
  <si>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</si>
  <si>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</si>
  <si>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</si>
  <si>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</si>
  <si>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</si>
  <si>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</si>
  <si>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</si>
  <si>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</si>
  <si>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</si>
  <si>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</si>
  <si>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</si>
  <si>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</si>
  <si>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</si>
  <si>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</si>
  <si>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</si>
  <si>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</si>
  <si>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</si>
  <si>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</si>
  <si>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</si>
  <si>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</si>
  <si>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</si>
  <si>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</si>
  <si>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</si>
  <si>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</si>
  <si>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</si>
  <si>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</si>
  <si>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</si>
  <si>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</si>
  <si>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</si>
  <si>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</si>
  <si>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</si>
  <si>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</si>
  <si>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</si>
  <si>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</si>
  <si>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</si>
  <si>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</si>
  <si>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</si>
  <si>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</si>
  <si>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</si>
  <si>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</si>
  <si>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</si>
  <si>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</si>
  <si>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</si>
  <si>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</si>
  <si>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</si>
  <si>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</si>
  <si>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</si>
  <si>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</si>
  <si>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</si>
  <si>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</si>
  <si>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</si>
  <si>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</si>
  <si>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</si>
  <si>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</si>
  <si>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</si>
  <si>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</si>
  <si>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</si>
  <si>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</si>
  <si>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</si>
  <si>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</si>
  <si>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</si>
  <si>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</si>
  <si>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</si>
  <si>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</si>
  <si>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</si>
  <si>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</si>
  <si>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</si>
  <si>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</si>
  <si>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</si>
  <si>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</si>
  <si>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</si>
  <si>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</si>
  <si>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</si>
  <si>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</si>
  <si>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</si>
  <si>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</si>
  <si>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</si>
  <si>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</si>
  <si>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</si>
  <si>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</si>
  <si>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</si>
  <si>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</si>
  <si>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</si>
  <si>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</si>
  <si>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</si>
  <si>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</si>
  <si>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</si>
  <si>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</si>
  <si>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</si>
  <si>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</si>
  <si>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</si>
  <si>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</si>
  <si>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</si>
  <si>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</si>
  <si>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</si>
  <si>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</si>
  <si>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</si>
  <si>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</si>
  <si>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</si>
  <si>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</si>
  <si>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</si>
  <si>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</si>
  <si>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</si>
  <si>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</si>
  <si>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</si>
  <si>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</si>
  <si>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</si>
  <si>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</si>
  <si>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</si>
  <si>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</si>
  <si>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</si>
  <si>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</si>
  <si>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</si>
  <si>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</si>
  <si>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</si>
  <si>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</si>
  <si>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</si>
  <si>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</si>
  <si>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</si>
  <si>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</si>
  <si>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</si>
  <si>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</si>
  <si>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</si>
  <si>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</si>
  <si>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</si>
  <si>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</si>
  <si>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</si>
  <si>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</si>
  <si>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</si>
  <si>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</si>
  <si>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</si>
  <si>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</si>
  <si>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</si>
  <si>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</si>
  <si>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</si>
  <si>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</si>
  <si>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</si>
  <si>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</si>
  <si>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</si>
  <si>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</si>
  <si>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</si>
  <si>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</si>
  <si>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</si>
  <si>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</si>
  <si>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</si>
  <si>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</si>
  <si>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</si>
  <si>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</si>
  <si>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</si>
  <si>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</si>
  <si>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</si>
  <si>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</si>
  <si>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</si>
  <si>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</si>
  <si>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</si>
  <si>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</si>
  <si>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</si>
  <si>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</si>
  <si>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</si>
  <si>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</si>
  <si>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</si>
  <si>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</si>
  <si>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</si>
  <si>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</si>
  <si>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</si>
  <si>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</si>
  <si>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</si>
  <si>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</si>
  <si>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</si>
  <si>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</si>
  <si>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</si>
  <si>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</si>
  <si>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</si>
  <si>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</si>
  <si>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</si>
  <si>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</si>
  <si>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</si>
  <si>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</si>
  <si>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</si>
  <si>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</si>
  <si>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</si>
  <si>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</si>
  <si>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</si>
  <si>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</si>
  <si>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</si>
  <si>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</si>
  <si>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</si>
  <si>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</si>
  <si>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</si>
  <si>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</si>
  <si>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</si>
  <si>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</si>
  <si>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</si>
  <si>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</si>
  <si>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</si>
  <si>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</si>
  <si>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</si>
  <si>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</si>
  <si>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</si>
  <si>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</si>
  <si>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</si>
  <si>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</si>
  <si>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</si>
  <si>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</si>
  <si>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</si>
  <si>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</si>
  <si>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</si>
  <si>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</si>
  <si>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</si>
  <si>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</si>
  <si>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</si>
  <si>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</si>
  <si>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</si>
  <si>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</si>
  <si>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</si>
  <si>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</si>
  <si>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</si>
  <si>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</si>
  <si>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</si>
  <si>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</si>
  <si>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</si>
  <si>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</si>
  <si>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</si>
  <si>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</si>
  <si>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</si>
  <si>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</si>
  <si>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</si>
  <si>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</si>
  <si>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</si>
  <si>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</si>
  <si>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</si>
  <si>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</si>
  <si>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</si>
  <si>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</si>
  <si>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</si>
  <si>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</si>
  <si>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</si>
  <si>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</si>
  <si>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</si>
  <si>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</si>
  <si>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</si>
  <si>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</si>
  <si>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</si>
  <si>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</si>
  <si>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</si>
  <si>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</si>
  <si>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</si>
  <si>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</si>
  <si>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</si>
  <si>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</si>
  <si>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</si>
  <si>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</si>
  <si>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</si>
  <si>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</si>
  <si>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</si>
  <si>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</si>
  <si>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</si>
  <si>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</si>
  <si>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</si>
  <si>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</si>
  <si>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</si>
  <si>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</si>
  <si>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</si>
  <si>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</si>
  <si>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</si>
  <si>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</si>
  <si>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</si>
  <si>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</si>
  <si>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</si>
  <si>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</si>
  <si>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</si>
  <si>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</si>
  <si>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</si>
  <si>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</si>
  <si>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</si>
  <si>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</si>
  <si>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</si>
  <si>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</si>
  <si>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</si>
  <si>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</si>
  <si>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</si>
  <si>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</si>
  <si>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</si>
  <si>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</si>
  <si>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</si>
  <si>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</si>
  <si>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</si>
  <si>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</si>
  <si>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</si>
  <si>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</si>
  <si>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</si>
  <si>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</si>
  <si>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</si>
  <si>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</si>
  <si>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</si>
  <si>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</si>
  <si>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</si>
  <si>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</si>
  <si>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</si>
  <si>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</si>
  <si>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</si>
  <si>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</si>
  <si>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</si>
  <si>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</si>
  <si>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</si>
  <si>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</si>
  <si>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</si>
  <si>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</si>
  <si>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</si>
  <si>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</si>
  <si>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</si>
  <si>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</si>
  <si>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</si>
  <si>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</si>
  <si>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</si>
  <si>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</si>
  <si>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</si>
  <si>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</si>
  <si>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</si>
  <si>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</si>
  <si>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</si>
  <si>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</si>
  <si>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</si>
  <si>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</si>
  <si>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</si>
  <si>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</si>
  <si>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</si>
  <si>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</si>
  <si>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</si>
  <si>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</si>
  <si>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</si>
  <si>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</si>
  <si>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</si>
  <si>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</si>
  <si>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</si>
  <si>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</si>
  <si>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</si>
  <si>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</si>
  <si>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</si>
  <si>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</si>
  <si>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</si>
  <si>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</si>
  <si>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</si>
  <si>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</si>
  <si>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</si>
  <si>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</si>
  <si>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</si>
  <si>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</si>
  <si>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</si>
  <si>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</si>
  <si>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</si>
  <si>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</si>
  <si>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</si>
  <si>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</si>
  <si>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</si>
  <si>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</si>
  <si>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</si>
  <si>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</si>
  <si>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</si>
  <si>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</si>
  <si>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</si>
  <si>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</si>
  <si>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</si>
  <si>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</si>
  <si>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</si>
  <si>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</si>
  <si>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</si>
  <si>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</si>
  <si>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</si>
  <si>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</si>
  <si>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</si>
  <si>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</si>
  <si>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</si>
  <si>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</si>
  <si>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</si>
  <si>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</si>
  <si>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</si>
  <si>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</si>
  <si>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</si>
  <si>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</si>
  <si>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</si>
  <si>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</si>
  <si>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</si>
  <si>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</si>
  <si>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</si>
  <si>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</si>
  <si>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</si>
  <si>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</si>
  <si>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</si>
  <si>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</si>
  <si>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</si>
  <si>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</si>
  <si>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</si>
  <si>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</si>
  <si>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</si>
  <si>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</si>
  <si>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</si>
  <si>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</si>
  <si>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</si>
  <si>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</si>
  <si>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</si>
  <si>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</si>
  <si>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</si>
  <si>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</si>
  <si>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</si>
  <si>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</si>
  <si>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</si>
  <si>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</si>
  <si>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</si>
  <si>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</si>
  <si>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</si>
  <si>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</si>
  <si>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</si>
  <si>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</si>
  <si>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</si>
  <si>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</si>
  <si>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</si>
  <si>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</si>
  <si>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</si>
  <si>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</si>
  <si>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</si>
  <si>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</si>
  <si>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</si>
  <si>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</si>
  <si>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</si>
  <si>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</si>
  <si>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</si>
  <si>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</si>
  <si>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</si>
  <si>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</si>
  <si>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</si>
  <si>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</si>
  <si>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</si>
  <si>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</si>
  <si>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</si>
  <si>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</si>
  <si>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</si>
  <si>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</si>
  <si>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</si>
  <si>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</si>
  <si>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</si>
  <si>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</si>
  <si>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</si>
  <si>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</si>
  <si>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</si>
  <si>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</si>
  <si>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</si>
  <si>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</si>
  <si>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</si>
  <si>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</si>
  <si>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</si>
  <si>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</si>
  <si>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</si>
  <si>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</si>
  <si>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</si>
  <si>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</si>
  <si>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</si>
  <si>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</si>
  <si>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</si>
  <si>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</si>
  <si>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</si>
  <si>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</si>
  <si>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</si>
  <si>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</si>
  <si>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</si>
  <si>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</si>
  <si>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</si>
  <si>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</si>
  <si>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</si>
  <si>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</si>
  <si>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</si>
  <si>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</si>
  <si>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</si>
  <si>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</si>
  <si>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</si>
  <si>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</si>
  <si>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</si>
  <si>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</si>
  <si>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</si>
  <si>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</si>
  <si>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</si>
  <si>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</si>
  <si>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</si>
  <si>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</si>
  <si>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</si>
  <si>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</si>
  <si>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</si>
  <si>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</si>
  <si>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</si>
  <si>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</si>
  <si>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</si>
  <si>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</si>
  <si>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</si>
  <si>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</si>
  <si>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</si>
  <si>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</si>
  <si>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</si>
  <si>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</si>
  <si>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</si>
  <si>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</si>
  <si>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</si>
  <si>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</si>
  <si>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</si>
  <si>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</si>
  <si>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</si>
  <si>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</si>
  <si>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</si>
  <si>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</si>
  <si>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</si>
  <si>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</si>
  <si>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</si>
  <si>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</si>
  <si>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</si>
  <si>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</si>
  <si>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</si>
  <si>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</si>
  <si>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</si>
  <si>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</si>
  <si>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</si>
  <si>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</si>
  <si>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</si>
  <si>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EXPRESS LIFE INSURANCE</t>
  </si>
  <si>
    <r>
      <t xml:space="preserve">CLAIMS PAID BY LIFE INSURERS AND INSURERS WITH MIXED ACTIVITY* AS AT 31.10.2019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</si>
  <si>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31.10.2019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</si>
  <si>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31.10.2019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</si>
  <si>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PROFIT OR LOSS AND OTHER COMPREHENSIVE INCOME  OF LIFE INSURERS AND INSURERS WITH MIXED ACTIVITY* AS AT 31.10.2019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</si>
  <si>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GROSS PREMIUMS WRITTEN BY LIFE INSURERS AND INSURERS WITH MIXED ACTIVITY* AS AT 10.10.2019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</si>
</sst>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0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18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4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1" applyFont="1" applyFill="1" applyBorder="1" applyAlignment="1" applyProtection="1">
      <alignment horizontal="left" vertical="center" wrapText="1"/>
    </xf>
    <xf numFmtId="0" fontId="31" fillId="5" borderId="7" xfId="101" applyFont="1" applyFill="1" applyBorder="1" applyAlignment="1" applyProtection="1">
      <alignment horizontal="left" vertical="center" wrapText="1"/>
    </xf>
    <xf numFmtId="0" fontId="6" fillId="7" borderId="8" xfId="105" applyFont="1" applyFill="1" applyBorder="1" applyAlignment="1">
      <alignment horizontal="center" vertical="center"/>
    </xf>
    <xf numFmtId="0" fontId="7" fillId="5" borderId="8" xfId="105" applyFont="1" applyFill="1" applyBorder="1" applyAlignment="1" applyProtection="1">
      <alignment horizontal="left" vertical="center" wrapText="1"/>
    </xf>
    <xf numFmtId="0" fontId="36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37" fillId="7" borderId="0" xfId="94" applyFont="1" applyFill="1" applyProtection="1"/>
    <xf numFmtId="0" fontId="37" fillId="7" borderId="0" xfId="94" applyFont="1" applyFill="1" applyAlignment="1" applyProtection="1">
      <alignment horizontal="left"/>
    </xf>
    <xf numFmtId="3" fontId="7" fillId="7" borderId="8" xfId="54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right"/>
    </xf>
    <xf numFmtId="0" fontId="6" fillId="7" borderId="0" xfId="94" applyFont="1" applyFill="1" applyAlignment="1" applyProtection="1">
      <alignment horizontal="center" vertical="center"/>
    </xf>
    <xf numFmtId="3" fontId="39" fillId="7" borderId="0" xfId="94" applyNumberFormat="1" applyFont="1" applyFill="1" applyProtection="1"/>
    <xf numFmtId="177" fontId="39" fillId="7" borderId="0" xfId="95" applyNumberFormat="1" applyFont="1" applyFill="1" applyProtection="1"/>
    <xf numFmtId="3" fontId="37" fillId="7" borderId="0" xfId="94" applyNumberFormat="1" applyFont="1" applyFill="1" applyAlignment="1" applyProtection="1">
      <alignment horizontal="left"/>
    </xf>
    <xf numFmtId="0" fontId="6" fillId="0" borderId="8" xfId="0" applyFont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57" applyNumberFormat="1" applyFont="1" applyFill="1" applyBorder="1" applyAlignment="1" applyProtection="1">
      <alignment horizontal="center" vertical="center" wrapText="1"/>
    </xf>
    <xf numFmtId="0" fontId="6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left"/>
    </xf>
    <xf numFmtId="0" fontId="6" fillId="0" borderId="8" xfId="57" applyNumberFormat="1" applyFont="1" applyFill="1" applyBorder="1" applyAlignment="1" applyProtection="1">
      <alignment horizontal="center"/>
    </xf>
    <xf numFmtId="0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wrapText="1"/>
    </xf>
    <xf numFmtId="0" fontId="7" fillId="0" borderId="8" xfId="57" applyNumberFormat="1" applyFont="1" applyFill="1" applyBorder="1" applyAlignment="1" applyProtection="1">
      <alignment horizontal="center" vertical="center" wrapText="1"/>
    </xf>
    <xf numFmtId="3" fontId="6" fillId="0" borderId="8" xfId="57" applyNumberFormat="1" applyFont="1" applyFill="1" applyBorder="1" applyProtection="1">
      <alignment horizontal="center" vertical="center" wrapText="1"/>
    </xf>
    <xf numFmtId="3" fontId="7" fillId="7" borderId="0" xfId="94" applyNumberFormat="1" applyFont="1" applyFill="1" applyAlignment="1" applyProtection="1">
      <alignment horizontal="left"/>
    </xf>
    <xf numFmtId="9" fontId="39" fillId="7" borderId="0" xfId="95" applyNumberFormat="1" applyFont="1" applyFill="1" applyProtection="1"/>
    <xf numFmtId="0" fontId="6" fillId="0" borderId="8" xfId="0" applyFont="1" applyFill="1" applyBorder="1" applyAlignment="1">
      <alignment horizontal="center" vertical="center" wrapText="1"/>
    </xf>
    <xf numFmtId="0" fontId="6" fillId="0" borderId="8" xfId="96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7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8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99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0"/>
    <cellStyle name="NoFormating" xfId="51"/>
    <cellStyle name="Normal" xfId="0" builtinId="0"/>
    <cellStyle name="Normal 2" xfId="52"/>
    <cellStyle name="Normal 3" xfId="53"/>
    <cellStyle name="Normal 3 2" xfId="101"/>
    <cellStyle name="Normal 4" xfId="94"/>
    <cellStyle name="Normal 5" xfId="105"/>
    <cellStyle name="Normal_AllianzLife_2004_4_01_L" xfId="54"/>
    <cellStyle name="Normal_Book1" xfId="55"/>
    <cellStyle name="Normal_FORMI" xfId="56"/>
    <cellStyle name="Normal_Reserves" xfId="96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2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3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4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1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10.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2019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Premiums!$C$24:$C$30</c:f>
              <c:numCache>
                <c:formatCode>0%</c:formatCode>
                <c:ptCount val="7"/>
                <c:pt idx="0">
                  <c:v>0.48819972001619039</c:v>
                </c:pt>
                <c:pt idx="1">
                  <c:v>1.5368158452605453E-2</c:v>
                </c:pt>
                <c:pt idx="2">
                  <c:v>0.18579789161439406</c:v>
                </c:pt>
                <c:pt idx="3">
                  <c:v>0</c:v>
                </c:pt>
                <c:pt idx="4">
                  <c:v>5.4918303981827427E-2</c:v>
                </c:pt>
                <c:pt idx="5">
                  <c:v>3.8388928215721319E-2</c:v>
                </c:pt>
                <c:pt idx="6" formatCode="0.0%">
                  <c:v>0.21732699771926126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31.</a:t>
            </a:r>
            <a:r>
              <a:rPr lang="bg-BG" sz="1200" b="1" i="0" baseline="0">
                <a:effectLst/>
              </a:rPr>
              <a:t>10</a:t>
            </a:r>
            <a:r>
              <a:rPr lang="en-US" sz="1200" b="1" i="0" baseline="0">
                <a:effectLst/>
              </a:rPr>
              <a:t>.2019  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8.5130978116775488E-2"/>
                  <c:y val="-0.1762809917659940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Payments!$C$24:$C$30</c:f>
              <c:numCache>
                <c:formatCode>0.0%</c:formatCode>
                <c:ptCount val="7"/>
                <c:pt idx="0">
                  <c:v>0.61407281715540241</c:v>
                </c:pt>
                <c:pt idx="1">
                  <c:v>3.0909193886283451E-2</c:v>
                </c:pt>
                <c:pt idx="2">
                  <c:v>6.6304771313982422E-2</c:v>
                </c:pt>
                <c:pt idx="3">
                  <c:v>0</c:v>
                </c:pt>
                <c:pt idx="4">
                  <c:v>3.238867467266645E-2</c:v>
                </c:pt>
                <c:pt idx="5">
                  <c:v>1.5766415728285355E-2</c:v>
                </c:pt>
                <c:pt idx="6">
                  <c:v>0.24055812724337988</c:v>
                </c:pt>
              </c:numCache>
            </c:numRef>
          </c:cat>
          <c:val>
            <c:numRef>
              <c:f>Payments!$C$24:$C$30</c:f>
              <c:numCache>
                <c:formatCode>0.0%</c:formatCode>
                <c:ptCount val="7"/>
                <c:pt idx="0">
                  <c:v>0.61407281715540241</c:v>
                </c:pt>
                <c:pt idx="1">
                  <c:v>3.0909193886283451E-2</c:v>
                </c:pt>
                <c:pt idx="2">
                  <c:v>6.6304771313982422E-2</c:v>
                </c:pt>
                <c:pt idx="3">
                  <c:v>0</c:v>
                </c:pt>
                <c:pt idx="4">
                  <c:v>3.238867467266645E-2</c:v>
                </c:pt>
                <c:pt idx="5">
                  <c:v>1.5766415728285355E-2</c:v>
                </c:pt>
                <c:pt idx="6">
                  <c:v>0.24055812724337988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29935</xdr:colOff>
      <xdr:row>20</xdr:row>
      <xdr:rowOff>66675</xdr:rowOff>
    </xdr:from>
    <xdr:to>
      <xdr:col>9</xdr:col>
      <xdr:colOff>1019175</xdr:colOff>
      <xdr:row>47</xdr:row>
      <xdr:rowOff>57151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89647</xdr:colOff>
      <xdr:row>20</xdr:row>
      <xdr:rowOff>121663</xdr:rowOff>
    </xdr:from>
    <xdr:to>
      <xdr:col>11</xdr:col>
      <xdr:colOff>291353</xdr:colOff>
      <xdr:row>47</xdr:row>
      <xdr:rowOff>102610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view="pageBreakPreview" zoomScaleNormal="70" zoomScaleSheetLayoutView="100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activeCell="E11" sqref="E11"/>
    </sheetView>
  </sheetViews>
  <sheetFormatPr defaultColWidth="9.140625" defaultRowHeight="15.75"/>
  <cols>
    <col min="1" max="1" width="8.7109375" style="81" customWidth="1"/>
    <col min="2" max="2" width="36.7109375" style="75" customWidth="1"/>
    <col min="3" max="6" width="15.5703125" style="75" customWidth="1"/>
    <col min="7" max="8" width="15.5703125" style="81" customWidth="1"/>
    <col min="9" max="9" width="15.5703125" style="75" customWidth="1"/>
    <col min="10" max="10" width="15.5703125" style="81" customWidth="1"/>
    <col min="11" max="11" width="15.5703125" style="75" customWidth="1"/>
    <col min="12" max="13" width="15.5703125" style="81" customWidth="1"/>
    <col min="14" max="14" width="15.5703125" style="75" customWidth="1"/>
    <col min="15" max="15" width="15.5703125" style="81" customWidth="1"/>
    <col min="16" max="16" width="9.140625" style="81"/>
    <col min="17" max="17" width="9.28515625" style="81" bestFit="1" customWidth="1"/>
    <col min="18" max="16384" width="9.140625" style="81"/>
  </cols>
  <sheetData>
    <row r="1" spans="1:18" ht="18.75">
      <c r="A1" s="162" t="s">
        <v>654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83"/>
      <c r="Q1" s="83"/>
      <c r="R1" s="83"/>
    </row>
    <row r="2" spans="1:18">
      <c r="A2" s="138"/>
      <c r="B2" s="138"/>
      <c r="C2" s="138"/>
      <c r="D2" s="138"/>
      <c r="E2" s="138"/>
      <c r="F2" s="81"/>
      <c r="G2" s="138"/>
      <c r="I2" s="138"/>
      <c r="J2" s="138"/>
      <c r="K2" s="81"/>
      <c r="L2" s="138"/>
      <c r="N2" s="82" t="s">
        <v>83</v>
      </c>
      <c r="O2" s="138"/>
      <c r="P2" s="83"/>
      <c r="Q2" s="83"/>
      <c r="R2" s="83"/>
    </row>
    <row r="3" spans="1:18" s="70" customFormat="1" ht="63">
      <c r="A3" s="68" t="s">
        <v>374</v>
      </c>
      <c r="B3" s="68" t="s">
        <v>375</v>
      </c>
      <c r="C3" s="156" t="s">
        <v>392</v>
      </c>
      <c r="D3" s="155" t="s">
        <v>395</v>
      </c>
      <c r="E3" s="155" t="s">
        <v>393</v>
      </c>
      <c r="F3" s="155" t="s">
        <v>394</v>
      </c>
      <c r="G3" s="155" t="s">
        <v>396</v>
      </c>
      <c r="H3" s="155" t="s">
        <v>649</v>
      </c>
      <c r="I3" s="155" t="s">
        <v>397</v>
      </c>
      <c r="J3" s="155" t="s">
        <v>398</v>
      </c>
      <c r="K3" s="155" t="s">
        <v>401</v>
      </c>
      <c r="L3" s="155" t="s">
        <v>399</v>
      </c>
      <c r="M3" s="155" t="s">
        <v>400</v>
      </c>
      <c r="N3" s="155" t="s">
        <v>390</v>
      </c>
    </row>
    <row r="4" spans="1:18" ht="15.75" customHeight="1">
      <c r="A4" s="92" t="s">
        <v>1</v>
      </c>
      <c r="B4" s="93" t="s">
        <v>378</v>
      </c>
      <c r="C4" s="86">
        <v>39505323.07</v>
      </c>
      <c r="D4" s="86">
        <v>38493996.607500002</v>
      </c>
      <c r="E4" s="86">
        <v>32616175.82</v>
      </c>
      <c r="F4" s="86">
        <v>44974190.030000001</v>
      </c>
      <c r="G4" s="86">
        <v>22521471.940000001</v>
      </c>
      <c r="H4" s="86">
        <v>9210564.7300000004</v>
      </c>
      <c r="I4" s="86">
        <v>9041213.3099999987</v>
      </c>
      <c r="J4" s="86">
        <v>2859376.7800000007</v>
      </c>
      <c r="K4" s="86">
        <v>861543</v>
      </c>
      <c r="L4" s="86">
        <v>126393.74</v>
      </c>
      <c r="M4" s="86">
        <v>1461025.2821170001</v>
      </c>
      <c r="N4" s="87">
        <v>201671274.30961701</v>
      </c>
      <c r="O4" s="71"/>
      <c r="P4" s="72"/>
    </row>
    <row r="5" spans="1:18" ht="15.75" customHeight="1">
      <c r="A5" s="92"/>
      <c r="B5" s="94" t="s">
        <v>379</v>
      </c>
      <c r="C5" s="86">
        <v>27671931</v>
      </c>
      <c r="D5" s="86">
        <v>38487114.487500004</v>
      </c>
      <c r="E5" s="86">
        <v>21551365.720000003</v>
      </c>
      <c r="F5" s="86">
        <v>44973166.660000004</v>
      </c>
      <c r="G5" s="86">
        <v>22521471.940000001</v>
      </c>
      <c r="H5" s="86">
        <v>9210564.7300000004</v>
      </c>
      <c r="I5" s="86">
        <v>9041213.3099999987</v>
      </c>
      <c r="J5" s="86">
        <v>2859376.1800000006</v>
      </c>
      <c r="K5" s="86">
        <v>861543</v>
      </c>
      <c r="L5" s="86">
        <v>126393.74</v>
      </c>
      <c r="M5" s="86">
        <v>1461025.2821170001</v>
      </c>
      <c r="N5" s="87">
        <v>178765166.04961702</v>
      </c>
      <c r="P5" s="72"/>
    </row>
    <row r="6" spans="1:18" ht="15.75" customHeight="1">
      <c r="A6" s="92"/>
      <c r="B6" s="94" t="s">
        <v>380</v>
      </c>
      <c r="C6" s="86">
        <v>14631840</v>
      </c>
      <c r="D6" s="86">
        <v>25688152.716500003</v>
      </c>
      <c r="E6" s="86">
        <v>17997689.660000004</v>
      </c>
      <c r="F6" s="86">
        <v>11480738.790000001</v>
      </c>
      <c r="G6" s="86">
        <v>22521471.940000001</v>
      </c>
      <c r="H6" s="86">
        <v>587106.30000000005</v>
      </c>
      <c r="I6" s="86">
        <v>256823.45</v>
      </c>
      <c r="J6" s="86">
        <v>2441212.3800000004</v>
      </c>
      <c r="K6" s="86">
        <v>636813</v>
      </c>
      <c r="L6" s="86">
        <v>126393.74</v>
      </c>
      <c r="M6" s="86">
        <v>494964.28211700002</v>
      </c>
      <c r="N6" s="87">
        <v>96863206.258616984</v>
      </c>
      <c r="P6" s="72"/>
    </row>
    <row r="7" spans="1:18">
      <c r="A7" s="92"/>
      <c r="B7" s="94" t="s">
        <v>381</v>
      </c>
      <c r="C7" s="86">
        <v>13040091</v>
      </c>
      <c r="D7" s="86">
        <v>12798961.771</v>
      </c>
      <c r="E7" s="86">
        <v>3553676.06</v>
      </c>
      <c r="F7" s="86">
        <v>33492427.870000001</v>
      </c>
      <c r="G7" s="86">
        <v>0</v>
      </c>
      <c r="H7" s="86">
        <v>8623458.4299999997</v>
      </c>
      <c r="I7" s="86">
        <v>8784389.8599999994</v>
      </c>
      <c r="J7" s="86">
        <v>418163.80000000045</v>
      </c>
      <c r="K7" s="86">
        <v>224730</v>
      </c>
      <c r="L7" s="86">
        <v>0</v>
      </c>
      <c r="M7" s="86">
        <v>966061</v>
      </c>
      <c r="N7" s="87">
        <v>81901959.790999994</v>
      </c>
      <c r="P7" s="72"/>
    </row>
    <row r="8" spans="1:18" ht="15.75" customHeight="1">
      <c r="A8" s="92"/>
      <c r="B8" s="94" t="s">
        <v>382</v>
      </c>
      <c r="C8" s="86">
        <v>11833392.07</v>
      </c>
      <c r="D8" s="86">
        <v>6882.12</v>
      </c>
      <c r="E8" s="86">
        <v>11064810.1</v>
      </c>
      <c r="F8" s="86">
        <v>1023.37</v>
      </c>
      <c r="G8" s="86">
        <v>0</v>
      </c>
      <c r="H8" s="86">
        <v>0</v>
      </c>
      <c r="I8" s="86">
        <v>0</v>
      </c>
      <c r="J8" s="86">
        <v>0.6</v>
      </c>
      <c r="K8" s="86">
        <v>0</v>
      </c>
      <c r="L8" s="86">
        <v>0</v>
      </c>
      <c r="M8" s="86">
        <v>0</v>
      </c>
      <c r="N8" s="87">
        <v>22906108.260000002</v>
      </c>
      <c r="P8" s="72"/>
    </row>
    <row r="9" spans="1:18" ht="15.75" customHeight="1">
      <c r="A9" s="92" t="s">
        <v>2</v>
      </c>
      <c r="B9" s="93" t="s">
        <v>383</v>
      </c>
      <c r="C9" s="86">
        <v>536665</v>
      </c>
      <c r="D9" s="86">
        <v>236232.23449999999</v>
      </c>
      <c r="E9" s="86">
        <v>3786434.47</v>
      </c>
      <c r="F9" s="86">
        <v>1297136.2000000002</v>
      </c>
      <c r="G9" s="86">
        <v>0</v>
      </c>
      <c r="H9" s="86">
        <v>0</v>
      </c>
      <c r="I9" s="86">
        <v>134070.53</v>
      </c>
      <c r="J9" s="86">
        <v>357920.95999999996</v>
      </c>
      <c r="K9" s="86">
        <v>0</v>
      </c>
      <c r="L9" s="86">
        <v>0</v>
      </c>
      <c r="M9" s="86">
        <v>0</v>
      </c>
      <c r="N9" s="87">
        <v>6348459.3945000004</v>
      </c>
      <c r="O9" s="71"/>
      <c r="P9" s="72"/>
    </row>
    <row r="10" spans="1:18" ht="28.5" customHeight="1">
      <c r="A10" s="92" t="s">
        <v>3</v>
      </c>
      <c r="B10" s="93" t="s">
        <v>384</v>
      </c>
      <c r="C10" s="86">
        <v>7357331.1799999997</v>
      </c>
      <c r="D10" s="86">
        <v>30273865.096999999</v>
      </c>
      <c r="E10" s="86">
        <v>34565628.109999999</v>
      </c>
      <c r="F10" s="86">
        <v>1864123.79</v>
      </c>
      <c r="G10" s="86">
        <v>2144965.0500000003</v>
      </c>
      <c r="H10" s="86">
        <v>73656.59</v>
      </c>
      <c r="I10" s="86">
        <v>0</v>
      </c>
      <c r="J10" s="86">
        <v>464384.02999999997</v>
      </c>
      <c r="K10" s="86">
        <v>0</v>
      </c>
      <c r="L10" s="86">
        <v>0</v>
      </c>
      <c r="M10" s="86">
        <v>7621.44</v>
      </c>
      <c r="N10" s="87">
        <v>76751575.287</v>
      </c>
      <c r="O10" s="71"/>
      <c r="P10" s="72"/>
    </row>
    <row r="11" spans="1:18" ht="15.75" customHeight="1">
      <c r="A11" s="92" t="s">
        <v>4</v>
      </c>
      <c r="B11" s="95" t="s">
        <v>385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7">
        <v>0</v>
      </c>
      <c r="O11" s="71"/>
      <c r="P11" s="72"/>
    </row>
    <row r="12" spans="1:18" ht="15.75" customHeight="1">
      <c r="A12" s="92" t="s">
        <v>5</v>
      </c>
      <c r="B12" s="96" t="s">
        <v>386</v>
      </c>
      <c r="C12" s="86">
        <v>14369326</v>
      </c>
      <c r="D12" s="86">
        <v>4625799.6810000036</v>
      </c>
      <c r="E12" s="86">
        <v>0</v>
      </c>
      <c r="F12" s="86">
        <v>0</v>
      </c>
      <c r="G12" s="86">
        <v>1186073.74</v>
      </c>
      <c r="H12" s="86">
        <v>0</v>
      </c>
      <c r="I12" s="86">
        <v>0</v>
      </c>
      <c r="J12" s="86">
        <v>157222.96000000002</v>
      </c>
      <c r="K12" s="86">
        <v>0</v>
      </c>
      <c r="L12" s="86">
        <v>1879963.65</v>
      </c>
      <c r="M12" s="86">
        <v>467912</v>
      </c>
      <c r="N12" s="87">
        <v>22686298.030999999</v>
      </c>
      <c r="O12" s="71"/>
      <c r="P12" s="72"/>
    </row>
    <row r="13" spans="1:18" ht="15.75" customHeight="1">
      <c r="A13" s="97" t="s">
        <v>6</v>
      </c>
      <c r="B13" s="96" t="s">
        <v>387</v>
      </c>
      <c r="C13" s="86">
        <v>1759057</v>
      </c>
      <c r="D13" s="86">
        <v>6634562.3399999989</v>
      </c>
      <c r="E13" s="86">
        <v>915168.93</v>
      </c>
      <c r="F13" s="86">
        <v>3569283.02</v>
      </c>
      <c r="G13" s="86">
        <v>0</v>
      </c>
      <c r="H13" s="86">
        <v>1320094.27</v>
      </c>
      <c r="I13" s="86">
        <v>533296.11</v>
      </c>
      <c r="J13" s="86">
        <v>75438.680000000037</v>
      </c>
      <c r="K13" s="86">
        <v>1051249</v>
      </c>
      <c r="L13" s="86">
        <v>0</v>
      </c>
      <c r="M13" s="86" t="s">
        <v>373</v>
      </c>
      <c r="N13" s="87">
        <v>15858149.349999998</v>
      </c>
      <c r="O13" s="71"/>
      <c r="P13" s="72"/>
    </row>
    <row r="14" spans="1:18" ht="31.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 t="s">
        <v>373</v>
      </c>
      <c r="N14" s="87">
        <v>0</v>
      </c>
      <c r="O14" s="71"/>
      <c r="P14" s="72"/>
    </row>
    <row r="15" spans="1:18" ht="15.75" customHeight="1">
      <c r="A15" s="97" t="s">
        <v>7</v>
      </c>
      <c r="B15" s="96" t="s">
        <v>389</v>
      </c>
      <c r="C15" s="86">
        <v>63515759</v>
      </c>
      <c r="D15" s="86">
        <v>11293843.02</v>
      </c>
      <c r="E15" s="86">
        <v>3424627.9899999998</v>
      </c>
      <c r="F15" s="86">
        <v>10029511.98</v>
      </c>
      <c r="G15" s="86">
        <v>155660.04999999999</v>
      </c>
      <c r="H15" s="86">
        <v>0</v>
      </c>
      <c r="I15" s="86">
        <v>0</v>
      </c>
      <c r="J15" s="86">
        <v>0</v>
      </c>
      <c r="K15" s="86">
        <v>1210447</v>
      </c>
      <c r="L15" s="86">
        <v>146139.71000000002</v>
      </c>
      <c r="M15" s="86" t="s">
        <v>373</v>
      </c>
      <c r="N15" s="87">
        <v>89775988.749999985</v>
      </c>
      <c r="O15" s="71"/>
      <c r="P15" s="72"/>
    </row>
    <row r="16" spans="1:18" s="70" customFormat="1" ht="16.5" customHeight="1">
      <c r="A16" s="158" t="s">
        <v>390</v>
      </c>
      <c r="B16" s="159"/>
      <c r="C16" s="88">
        <v>127043461.25</v>
      </c>
      <c r="D16" s="88">
        <v>91558298.980000004</v>
      </c>
      <c r="E16" s="88">
        <v>75308035.320000008</v>
      </c>
      <c r="F16" s="88">
        <v>61734245.020000011</v>
      </c>
      <c r="G16" s="88">
        <v>26008170.780000001</v>
      </c>
      <c r="H16" s="88">
        <v>10604315.59</v>
      </c>
      <c r="I16" s="88">
        <v>9708579.9499999974</v>
      </c>
      <c r="J16" s="88">
        <v>3914343.4100000006</v>
      </c>
      <c r="K16" s="88">
        <v>3123239</v>
      </c>
      <c r="L16" s="88">
        <v>2152497.1</v>
      </c>
      <c r="M16" s="88">
        <v>1936558.722117</v>
      </c>
      <c r="N16" s="87">
        <v>413091745.12211704</v>
      </c>
      <c r="P16" s="73"/>
    </row>
    <row r="17" spans="1:16" ht="30" customHeight="1">
      <c r="A17" s="160" t="s">
        <v>391</v>
      </c>
      <c r="B17" s="161"/>
      <c r="C17" s="89">
        <v>0.30754296775512607</v>
      </c>
      <c r="D17" s="89">
        <v>0.22164156040671737</v>
      </c>
      <c r="E17" s="89">
        <v>0.18230341373134351</v>
      </c>
      <c r="F17" s="89">
        <v>0.14944439279886917</v>
      </c>
      <c r="G17" s="89">
        <v>6.2959793041401826E-2</v>
      </c>
      <c r="H17" s="89">
        <v>2.5670606385187342E-2</v>
      </c>
      <c r="I17" s="89">
        <v>2.3502236645106461E-2</v>
      </c>
      <c r="J17" s="89">
        <v>9.4757241126734535E-3</v>
      </c>
      <c r="K17" s="89">
        <v>7.5606424889384238E-3</v>
      </c>
      <c r="L17" s="89">
        <v>5.2106998636917441E-3</v>
      </c>
      <c r="M17" s="89">
        <v>4.6879627709445508E-3</v>
      </c>
      <c r="N17" s="89">
        <v>0.99999999999999989</v>
      </c>
      <c r="P17" s="72"/>
    </row>
    <row r="18" spans="1:16" ht="10.5" customHeight="1">
      <c r="A18" s="74"/>
      <c r="G18" s="76"/>
      <c r="H18" s="76"/>
      <c r="J18" s="76"/>
      <c r="L18" s="76"/>
      <c r="M18" s="76"/>
      <c r="P18" s="76"/>
    </row>
    <row r="19" spans="1:16">
      <c r="A19" s="91" t="s">
        <v>376</v>
      </c>
      <c r="G19" s="76"/>
      <c r="H19" s="76"/>
      <c r="J19" s="76"/>
      <c r="L19" s="76"/>
      <c r="M19" s="76"/>
      <c r="P19" s="76"/>
    </row>
    <row r="20" spans="1:16" ht="15.75" customHeight="1">
      <c r="A20" s="91" t="s">
        <v>377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6"/>
    </row>
    <row r="22" spans="1:16">
      <c r="C22" s="81"/>
    </row>
    <row r="23" spans="1:16">
      <c r="C23" s="134"/>
      <c r="D23" s="135"/>
      <c r="E23" s="135"/>
      <c r="F23" s="135"/>
    </row>
    <row r="24" spans="1:16">
      <c r="C24" s="154">
        <f t="shared" ref="C24:C30" si="0">E24/$E$31</f>
        <v>0.48819972001619039</v>
      </c>
      <c r="D24" s="134" t="s">
        <v>378</v>
      </c>
      <c r="E24" s="139">
        <f>N4</f>
        <v>201671274.30961701</v>
      </c>
      <c r="F24" s="135"/>
    </row>
    <row r="25" spans="1:16">
      <c r="C25" s="154">
        <f t="shared" si="0"/>
        <v>1.5368158452605453E-2</v>
      </c>
      <c r="D25" s="134" t="s">
        <v>383</v>
      </c>
      <c r="E25" s="139">
        <f>N9</f>
        <v>6348459.3945000004</v>
      </c>
      <c r="F25" s="135"/>
    </row>
    <row r="26" spans="1:16">
      <c r="C26" s="154">
        <f t="shared" si="0"/>
        <v>0.18579789161439406</v>
      </c>
      <c r="D26" s="134" t="s">
        <v>384</v>
      </c>
      <c r="E26" s="139">
        <f>N10</f>
        <v>76751575.287</v>
      </c>
      <c r="F26" s="135"/>
    </row>
    <row r="27" spans="1:16">
      <c r="C27" s="154">
        <f t="shared" si="0"/>
        <v>0</v>
      </c>
      <c r="D27" s="134" t="s">
        <v>385</v>
      </c>
      <c r="E27" s="139">
        <f>N11</f>
        <v>0</v>
      </c>
      <c r="F27" s="135"/>
    </row>
    <row r="28" spans="1:16">
      <c r="C28" s="154">
        <f t="shared" si="0"/>
        <v>5.4918303981827427E-2</v>
      </c>
      <c r="D28" s="134" t="s">
        <v>386</v>
      </c>
      <c r="E28" s="139">
        <f>N12</f>
        <v>22686298.030999999</v>
      </c>
      <c r="F28" s="135"/>
    </row>
    <row r="29" spans="1:16">
      <c r="C29" s="154">
        <f t="shared" si="0"/>
        <v>3.8388928215721319E-2</v>
      </c>
      <c r="D29" s="135" t="s">
        <v>387</v>
      </c>
      <c r="E29" s="139">
        <f>N13</f>
        <v>15858149.349999998</v>
      </c>
      <c r="F29" s="135"/>
    </row>
    <row r="30" spans="1:16">
      <c r="C30" s="140">
        <f t="shared" si="0"/>
        <v>0.21732699771926126</v>
      </c>
      <c r="D30" s="135" t="s">
        <v>389</v>
      </c>
      <c r="E30" s="139">
        <f>N15</f>
        <v>89775988.749999985</v>
      </c>
      <c r="F30" s="135"/>
    </row>
    <row r="31" spans="1:16">
      <c r="C31" s="134"/>
      <c r="D31" s="135"/>
      <c r="E31" s="141">
        <f>SUM(E24:E30)</f>
        <v>413091745.12211704</v>
      </c>
      <c r="F31" s="135"/>
    </row>
    <row r="32" spans="1:16">
      <c r="C32" s="135"/>
      <c r="D32" s="135"/>
      <c r="E32" s="135"/>
      <c r="F32" s="135"/>
    </row>
    <row r="34" spans="11:14">
      <c r="K34" s="81"/>
      <c r="N34" s="81"/>
    </row>
    <row r="35" spans="11:14">
      <c r="K35" s="73"/>
      <c r="N35" s="84"/>
    </row>
    <row r="36" spans="11:14">
      <c r="K36" s="73"/>
      <c r="N36" s="84"/>
    </row>
    <row r="64" spans="1:6">
      <c r="A64" s="134"/>
      <c r="B64" s="135"/>
      <c r="C64" s="135"/>
      <c r="D64" s="135"/>
      <c r="E64" s="135"/>
      <c r="F64" s="135"/>
    </row>
    <row r="65" spans="1:6">
      <c r="A65" s="134"/>
      <c r="B65" s="135"/>
      <c r="C65" s="135"/>
      <c r="D65" s="135"/>
      <c r="E65" s="135"/>
      <c r="F65" s="135"/>
    </row>
    <row r="66" spans="1:6">
      <c r="E66" s="135"/>
      <c r="F66" s="135"/>
    </row>
    <row r="67" spans="1:6">
      <c r="E67" s="135"/>
      <c r="F67" s="135"/>
    </row>
    <row r="68" spans="1:6">
      <c r="E68" s="135"/>
      <c r="F68" s="135"/>
    </row>
    <row r="69" spans="1:6">
      <c r="E69" s="135"/>
      <c r="F69" s="135"/>
    </row>
    <row r="70" spans="1:6">
      <c r="E70" s="135"/>
      <c r="F70" s="135"/>
    </row>
    <row r="71" spans="1:6">
      <c r="E71" s="135"/>
      <c r="F71" s="135"/>
    </row>
    <row r="72" spans="1:6">
      <c r="E72" s="135"/>
      <c r="F72" s="135"/>
    </row>
    <row r="73" spans="1:6">
      <c r="E73" s="135"/>
      <c r="F73" s="135"/>
    </row>
    <row r="74" spans="1:6">
      <c r="E74" s="135"/>
      <c r="F74" s="135"/>
    </row>
    <row r="75" spans="1:6">
      <c r="E75" s="135"/>
      <c r="F75" s="135"/>
    </row>
    <row r="76" spans="1:6">
      <c r="E76" s="135"/>
      <c r="F76" s="135"/>
    </row>
    <row r="77" spans="1:6">
      <c r="E77" s="135"/>
      <c r="F77" s="135"/>
    </row>
    <row r="78" spans="1:6">
      <c r="C78" s="153">
        <f>E31-N16</f>
        <v>0</v>
      </c>
      <c r="E78" s="135"/>
      <c r="F78" s="135"/>
    </row>
    <row r="79" spans="1:6">
      <c r="B79" s="81"/>
      <c r="C79" s="81"/>
      <c r="E79" s="135"/>
      <c r="F79" s="135"/>
    </row>
    <row r="80" spans="1:6">
      <c r="E80" s="135"/>
      <c r="F80" s="135"/>
    </row>
    <row r="81" spans="5:6">
      <c r="E81" s="135"/>
      <c r="F81" s="135"/>
    </row>
    <row r="82" spans="5:6">
      <c r="E82" s="135"/>
      <c r="F82" s="135"/>
    </row>
    <row r="83" spans="5:6">
      <c r="E83" s="135"/>
      <c r="F83" s="135"/>
    </row>
    <row r="84" spans="5:6">
      <c r="E84" s="135"/>
      <c r="F84" s="135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view="pageBreakPreview" zoomScale="85" zoomScaleNormal="70" zoomScaleSheetLayoutView="85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activeCell="F8" sqref="F8"/>
    </sheetView>
  </sheetViews>
  <sheetFormatPr defaultColWidth="9.140625" defaultRowHeight="15.75"/>
  <cols>
    <col min="1" max="1" width="8.7109375" style="81" customWidth="1"/>
    <col min="2" max="2" width="36.5703125" style="75" customWidth="1"/>
    <col min="3" max="3" width="19.140625" style="75" customWidth="1"/>
    <col min="4" max="4" width="18.140625" style="81" customWidth="1"/>
    <col min="5" max="5" width="17.28515625" style="81" customWidth="1"/>
    <col min="6" max="6" width="20.140625" style="81" customWidth="1"/>
    <col min="7" max="7" width="18.5703125" style="81" customWidth="1"/>
    <col min="8" max="8" width="18.7109375" style="81" customWidth="1"/>
    <col min="9" max="10" width="17.28515625" style="81" customWidth="1"/>
    <col min="11" max="11" width="18.7109375" style="81" customWidth="1"/>
    <col min="12" max="13" width="15.7109375" style="81" customWidth="1"/>
    <col min="14" max="14" width="20.140625" style="81" customWidth="1"/>
    <col min="15" max="15" width="15.28515625" style="70" customWidth="1"/>
    <col min="16" max="16384" width="9.140625" style="81"/>
  </cols>
  <sheetData>
    <row r="1" spans="1:16" ht="15.75" customHeight="1">
      <c r="A1" s="165" t="s">
        <v>650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6" ht="15.75" customHeight="1">
      <c r="A2" s="157"/>
      <c r="B2" s="157"/>
      <c r="C2" s="157"/>
      <c r="D2" s="157"/>
      <c r="E2" s="157"/>
      <c r="F2" s="157"/>
      <c r="G2" s="157"/>
      <c r="J2" s="157"/>
      <c r="K2" s="157"/>
      <c r="L2" s="157"/>
      <c r="N2" s="137" t="s">
        <v>83</v>
      </c>
      <c r="O2" s="157"/>
    </row>
    <row r="3" spans="1:16" s="85" customFormat="1" ht="63">
      <c r="A3" s="68" t="s">
        <v>374</v>
      </c>
      <c r="B3" s="68" t="s">
        <v>375</v>
      </c>
      <c r="C3" s="133" t="s">
        <v>392</v>
      </c>
      <c r="D3" s="133" t="s">
        <v>393</v>
      </c>
      <c r="E3" s="133" t="s">
        <v>395</v>
      </c>
      <c r="F3" s="133" t="s">
        <v>394</v>
      </c>
      <c r="G3" s="133" t="s">
        <v>396</v>
      </c>
      <c r="H3" s="133" t="s">
        <v>398</v>
      </c>
      <c r="I3" s="133" t="s">
        <v>397</v>
      </c>
      <c r="J3" s="133" t="s">
        <v>649</v>
      </c>
      <c r="K3" s="133" t="s">
        <v>401</v>
      </c>
      <c r="L3" s="133" t="s">
        <v>400</v>
      </c>
      <c r="M3" s="133" t="s">
        <v>399</v>
      </c>
      <c r="N3" s="69" t="s">
        <v>390</v>
      </c>
    </row>
    <row r="4" spans="1:16" ht="15.75" customHeight="1">
      <c r="A4" s="92" t="s">
        <v>1</v>
      </c>
      <c r="B4" s="93" t="s">
        <v>378</v>
      </c>
      <c r="C4" s="79">
        <v>15867403.6</v>
      </c>
      <c r="D4" s="79">
        <v>26367167.560000002</v>
      </c>
      <c r="E4" s="79">
        <v>19488704.681733292</v>
      </c>
      <c r="F4" s="79">
        <v>6912567.7100000009</v>
      </c>
      <c r="G4" s="79">
        <v>7347813.790000001</v>
      </c>
      <c r="H4" s="79">
        <v>2671699.64</v>
      </c>
      <c r="I4" s="79">
        <v>2773273.06</v>
      </c>
      <c r="J4" s="79">
        <v>2251823.1580786002</v>
      </c>
      <c r="K4" s="79">
        <v>473622.09</v>
      </c>
      <c r="L4" s="79">
        <v>595158.9354214</v>
      </c>
      <c r="M4" s="79">
        <v>103260.3</v>
      </c>
      <c r="N4" s="80">
        <v>84852494.525233299</v>
      </c>
      <c r="O4" s="81"/>
    </row>
    <row r="5" spans="1:16" ht="15.75" customHeight="1">
      <c r="A5" s="92"/>
      <c r="B5" s="94" t="s">
        <v>379</v>
      </c>
      <c r="C5" s="79">
        <v>7893154</v>
      </c>
      <c r="D5" s="79">
        <v>15852032.07</v>
      </c>
      <c r="E5" s="79">
        <v>19450798.675357129</v>
      </c>
      <c r="F5" s="79">
        <v>6912567.7100000009</v>
      </c>
      <c r="G5" s="79">
        <v>7347813.790000001</v>
      </c>
      <c r="H5" s="79">
        <v>2659663.85</v>
      </c>
      <c r="I5" s="79">
        <v>2773273.06</v>
      </c>
      <c r="J5" s="79">
        <v>2251823.1580786002</v>
      </c>
      <c r="K5" s="79">
        <v>473622.09</v>
      </c>
      <c r="L5" s="79">
        <v>595158.9354214</v>
      </c>
      <c r="M5" s="79">
        <v>103260.3</v>
      </c>
      <c r="N5" s="80">
        <v>66313167.638857134</v>
      </c>
      <c r="O5" s="72"/>
    </row>
    <row r="6" spans="1:16" ht="15.75" customHeight="1">
      <c r="A6" s="92"/>
      <c r="B6" s="94" t="s">
        <v>380</v>
      </c>
      <c r="C6" s="79">
        <v>5841298</v>
      </c>
      <c r="D6" s="79">
        <v>14325307.110000001</v>
      </c>
      <c r="E6" s="79">
        <v>17429855.405577067</v>
      </c>
      <c r="F6" s="79">
        <v>5041117.83</v>
      </c>
      <c r="G6" s="79">
        <v>7347813.790000001</v>
      </c>
      <c r="H6" s="79">
        <v>2461104.58</v>
      </c>
      <c r="I6" s="79">
        <v>385846.73</v>
      </c>
      <c r="J6" s="79">
        <v>343071.70380610001</v>
      </c>
      <c r="K6" s="79">
        <v>373912.09</v>
      </c>
      <c r="L6" s="79">
        <v>245365.53542140004</v>
      </c>
      <c r="M6" s="79">
        <v>103260.3</v>
      </c>
      <c r="N6" s="80">
        <v>53897953.074804559</v>
      </c>
      <c r="O6" s="72"/>
    </row>
    <row r="7" spans="1:16">
      <c r="A7" s="92"/>
      <c r="B7" s="94" t="s">
        <v>381</v>
      </c>
      <c r="C7" s="79">
        <v>2051856</v>
      </c>
      <c r="D7" s="79">
        <v>1526724.96</v>
      </c>
      <c r="E7" s="79">
        <v>2020943.2697800666</v>
      </c>
      <c r="F7" s="79">
        <v>1871449.8800000004</v>
      </c>
      <c r="G7" s="79">
        <v>0</v>
      </c>
      <c r="H7" s="79">
        <v>198559.27000000002</v>
      </c>
      <c r="I7" s="79">
        <v>2387426.33</v>
      </c>
      <c r="J7" s="79">
        <v>1908751.4542725</v>
      </c>
      <c r="K7" s="79">
        <v>99710</v>
      </c>
      <c r="L7" s="79">
        <v>349793.39999999997</v>
      </c>
      <c r="M7" s="79">
        <v>0</v>
      </c>
      <c r="N7" s="80">
        <v>12415214.564052567</v>
      </c>
      <c r="O7" s="72"/>
    </row>
    <row r="8" spans="1:16" ht="16.5" customHeight="1">
      <c r="A8" s="92"/>
      <c r="B8" s="94" t="s">
        <v>382</v>
      </c>
      <c r="C8" s="79">
        <v>7974249.5999999996</v>
      </c>
      <c r="D8" s="79">
        <v>10515135.490000002</v>
      </c>
      <c r="E8" s="79">
        <v>37906.006376162695</v>
      </c>
      <c r="F8" s="79">
        <v>0</v>
      </c>
      <c r="G8" s="79">
        <v>0</v>
      </c>
      <c r="H8" s="79">
        <v>12035.79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80">
        <v>18539326.886376165</v>
      </c>
      <c r="O8" s="72"/>
    </row>
    <row r="9" spans="1:16" ht="16.5" customHeight="1">
      <c r="A9" s="92" t="s">
        <v>2</v>
      </c>
      <c r="B9" s="93" t="s">
        <v>383</v>
      </c>
      <c r="C9" s="79">
        <v>207504.5</v>
      </c>
      <c r="D9" s="79">
        <v>2869304.07</v>
      </c>
      <c r="E9" s="79">
        <v>449903.28450257482</v>
      </c>
      <c r="F9" s="79">
        <v>356996.93999999994</v>
      </c>
      <c r="G9" s="79">
        <v>0</v>
      </c>
      <c r="H9" s="79">
        <v>203697.72</v>
      </c>
      <c r="I9" s="79">
        <v>183621.50000000003</v>
      </c>
      <c r="J9" s="79">
        <v>0</v>
      </c>
      <c r="K9" s="79">
        <v>0</v>
      </c>
      <c r="L9" s="79">
        <v>0</v>
      </c>
      <c r="M9" s="79">
        <v>0</v>
      </c>
      <c r="N9" s="80">
        <v>4271028.0145025747</v>
      </c>
      <c r="O9" s="72"/>
    </row>
    <row r="10" spans="1:16" ht="28.5" customHeight="1">
      <c r="A10" s="92" t="s">
        <v>3</v>
      </c>
      <c r="B10" s="93" t="s">
        <v>384</v>
      </c>
      <c r="C10" s="79">
        <v>49160.47</v>
      </c>
      <c r="D10" s="79">
        <v>6178838.6800000006</v>
      </c>
      <c r="E10" s="79">
        <v>1311044.7809362749</v>
      </c>
      <c r="F10" s="79">
        <v>202956.19</v>
      </c>
      <c r="G10" s="79">
        <v>438102.73999999993</v>
      </c>
      <c r="H10" s="79">
        <v>626464.04</v>
      </c>
      <c r="I10" s="79">
        <v>0</v>
      </c>
      <c r="J10" s="79">
        <v>355416.96765229997</v>
      </c>
      <c r="K10" s="79">
        <v>0</v>
      </c>
      <c r="L10" s="79">
        <v>0</v>
      </c>
      <c r="M10" s="79">
        <v>0</v>
      </c>
      <c r="N10" s="80">
        <v>9161983.8685885761</v>
      </c>
      <c r="O10" s="72"/>
    </row>
    <row r="11" spans="1:16" ht="15.75" customHeight="1">
      <c r="A11" s="92" t="s">
        <v>4</v>
      </c>
      <c r="B11" s="95" t="s">
        <v>385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80">
        <v>0</v>
      </c>
      <c r="O11" s="72"/>
    </row>
    <row r="12" spans="1:16" ht="15.75" customHeight="1">
      <c r="A12" s="92" t="s">
        <v>5</v>
      </c>
      <c r="B12" s="96" t="s">
        <v>386</v>
      </c>
      <c r="C12" s="79">
        <v>2112494.13</v>
      </c>
      <c r="D12" s="79">
        <v>0</v>
      </c>
      <c r="E12" s="79">
        <v>2022589.7799999991</v>
      </c>
      <c r="F12" s="79">
        <v>0</v>
      </c>
      <c r="G12" s="79">
        <v>50059.31</v>
      </c>
      <c r="H12" s="79">
        <v>11325.08</v>
      </c>
      <c r="I12" s="79">
        <v>0</v>
      </c>
      <c r="J12" s="79">
        <v>0</v>
      </c>
      <c r="K12" s="79">
        <v>0</v>
      </c>
      <c r="L12" s="79">
        <v>78353.399115000007</v>
      </c>
      <c r="M12" s="79">
        <v>200640.76</v>
      </c>
      <c r="N12" s="80">
        <v>4475462.4591149986</v>
      </c>
      <c r="O12" s="72"/>
    </row>
    <row r="13" spans="1:16" ht="15.75" customHeight="1">
      <c r="A13" s="97" t="s">
        <v>6</v>
      </c>
      <c r="B13" s="96" t="s">
        <v>387</v>
      </c>
      <c r="C13" s="86">
        <v>69957</v>
      </c>
      <c r="D13" s="86">
        <v>167679.66000000003</v>
      </c>
      <c r="E13" s="86">
        <v>563816.22762751044</v>
      </c>
      <c r="F13" s="86">
        <v>976291.94000000006</v>
      </c>
      <c r="G13" s="86">
        <v>0</v>
      </c>
      <c r="H13" s="86">
        <v>6598.83</v>
      </c>
      <c r="I13" s="86">
        <v>150880</v>
      </c>
      <c r="J13" s="86">
        <v>41222.425000000025</v>
      </c>
      <c r="K13" s="86">
        <v>202155</v>
      </c>
      <c r="L13" s="86" t="s">
        <v>373</v>
      </c>
      <c r="M13" s="86">
        <v>0</v>
      </c>
      <c r="N13" s="87">
        <v>2178601.0826275107</v>
      </c>
      <c r="O13" s="71"/>
      <c r="P13" s="72"/>
    </row>
    <row r="14" spans="1:16" ht="47.2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 t="s">
        <v>373</v>
      </c>
      <c r="M14" s="86">
        <v>0</v>
      </c>
      <c r="N14" s="87">
        <v>0</v>
      </c>
      <c r="O14" s="71"/>
      <c r="P14" s="72"/>
    </row>
    <row r="15" spans="1:16" ht="15.75" customHeight="1">
      <c r="A15" s="97" t="s">
        <v>7</v>
      </c>
      <c r="B15" s="96" t="s">
        <v>389</v>
      </c>
      <c r="C15" s="86">
        <v>20274414.359999999</v>
      </c>
      <c r="D15" s="86">
        <v>2530864.69</v>
      </c>
      <c r="E15" s="86">
        <v>5048440.2440987146</v>
      </c>
      <c r="F15" s="86">
        <v>4182272.8800000004</v>
      </c>
      <c r="G15" s="86">
        <v>31274.87</v>
      </c>
      <c r="H15" s="86">
        <v>0</v>
      </c>
      <c r="I15" s="86">
        <v>0</v>
      </c>
      <c r="J15" s="86">
        <v>0</v>
      </c>
      <c r="K15" s="86">
        <v>1002983</v>
      </c>
      <c r="L15" s="86" t="s">
        <v>373</v>
      </c>
      <c r="M15" s="86">
        <v>170037.76000000001</v>
      </c>
      <c r="N15" s="87">
        <v>33240287.804098718</v>
      </c>
      <c r="O15" s="71"/>
      <c r="P15" s="72"/>
    </row>
    <row r="16" spans="1:16" s="70" customFormat="1" ht="15.75" customHeight="1">
      <c r="A16" s="158" t="s">
        <v>390</v>
      </c>
      <c r="B16" s="159"/>
      <c r="C16" s="88">
        <v>38580934.060000002</v>
      </c>
      <c r="D16" s="88">
        <v>38113854.659999996</v>
      </c>
      <c r="E16" s="88">
        <v>28884498.998898365</v>
      </c>
      <c r="F16" s="88">
        <v>12631085.660000002</v>
      </c>
      <c r="G16" s="88">
        <v>7867250.7100000009</v>
      </c>
      <c r="H16" s="88">
        <v>3519785.3100000005</v>
      </c>
      <c r="I16" s="88">
        <v>3107774.56</v>
      </c>
      <c r="J16" s="88">
        <v>2648462.5507308999</v>
      </c>
      <c r="K16" s="88">
        <v>1678760.09</v>
      </c>
      <c r="L16" s="88">
        <v>673512.33453640004</v>
      </c>
      <c r="M16" s="88">
        <v>473938.82</v>
      </c>
      <c r="N16" s="80">
        <v>138179857.75416568</v>
      </c>
      <c r="O16" s="73"/>
    </row>
    <row r="17" spans="1:17" ht="30" customHeight="1">
      <c r="A17" s="163" t="s">
        <v>403</v>
      </c>
      <c r="B17" s="164"/>
      <c r="C17" s="89">
        <v>0.2792080892762166</v>
      </c>
      <c r="D17" s="89">
        <v>0.27582786145147109</v>
      </c>
      <c r="E17" s="89">
        <v>0.20903552419547625</v>
      </c>
      <c r="F17" s="89">
        <v>9.1410469407718117E-2</v>
      </c>
      <c r="G17" s="89">
        <v>5.693485894302007E-2</v>
      </c>
      <c r="H17" s="89">
        <v>2.5472491918916384E-2</v>
      </c>
      <c r="I17" s="89">
        <v>2.2490792873220415E-2</v>
      </c>
      <c r="J17" s="89">
        <v>1.9166777226263698E-2</v>
      </c>
      <c r="K17" s="89">
        <v>1.2149094066854986E-2</v>
      </c>
      <c r="L17" s="89">
        <v>4.8741715723476771E-3</v>
      </c>
      <c r="M17" s="89">
        <v>3.4298690684946248E-3</v>
      </c>
      <c r="N17" s="89">
        <v>0.99999999999999989</v>
      </c>
      <c r="O17" s="81"/>
      <c r="Q17" s="72"/>
    </row>
    <row r="18" spans="1:17" ht="8.25" customHeight="1">
      <c r="A18" s="74"/>
      <c r="B18" s="81"/>
      <c r="C18" s="8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7">
      <c r="A19" s="91" t="s">
        <v>376</v>
      </c>
      <c r="B19" s="81"/>
      <c r="C19" s="81"/>
    </row>
    <row r="20" spans="1:17">
      <c r="A20" s="91" t="s">
        <v>377</v>
      </c>
      <c r="B20" s="81"/>
    </row>
    <row r="22" spans="1:17">
      <c r="B22" s="135"/>
      <c r="C22" s="134"/>
      <c r="D22" s="135"/>
      <c r="E22" s="135"/>
      <c r="F22" s="134"/>
    </row>
    <row r="23" spans="1:17">
      <c r="B23" s="135"/>
      <c r="C23" s="134"/>
      <c r="D23" s="135"/>
      <c r="E23" s="139"/>
      <c r="F23" s="134"/>
    </row>
    <row r="24" spans="1:17">
      <c r="B24" s="135"/>
      <c r="C24" s="140">
        <f t="shared" ref="C24:C30" si="0">E24/$E$31</f>
        <v>0.61407281715540241</v>
      </c>
      <c r="D24" s="134" t="s">
        <v>378</v>
      </c>
      <c r="E24" s="139">
        <f>N4</f>
        <v>84852494.525233299</v>
      </c>
      <c r="F24" s="134"/>
    </row>
    <row r="25" spans="1:17">
      <c r="B25" s="135"/>
      <c r="C25" s="140">
        <f t="shared" si="0"/>
        <v>3.0909193886283451E-2</v>
      </c>
      <c r="D25" s="134" t="s">
        <v>383</v>
      </c>
      <c r="E25" s="139">
        <f>N9</f>
        <v>4271028.0145025747</v>
      </c>
      <c r="F25" s="134"/>
    </row>
    <row r="26" spans="1:17">
      <c r="B26" s="135"/>
      <c r="C26" s="140">
        <f t="shared" si="0"/>
        <v>6.6304771313982422E-2</v>
      </c>
      <c r="D26" s="134" t="s">
        <v>384</v>
      </c>
      <c r="E26" s="139">
        <f>N10</f>
        <v>9161983.8685885761</v>
      </c>
      <c r="F26" s="134"/>
    </row>
    <row r="27" spans="1:17">
      <c r="B27" s="135"/>
      <c r="C27" s="140">
        <f t="shared" si="0"/>
        <v>0</v>
      </c>
      <c r="D27" s="134" t="s">
        <v>385</v>
      </c>
      <c r="E27" s="139">
        <f>N11</f>
        <v>0</v>
      </c>
      <c r="F27" s="134"/>
    </row>
    <row r="28" spans="1:17">
      <c r="B28" s="135"/>
      <c r="C28" s="140">
        <f t="shared" si="0"/>
        <v>3.238867467266645E-2</v>
      </c>
      <c r="D28" s="134" t="s">
        <v>386</v>
      </c>
      <c r="E28" s="139">
        <f>N12</f>
        <v>4475462.4591149986</v>
      </c>
      <c r="F28" s="134"/>
    </row>
    <row r="29" spans="1:17">
      <c r="B29" s="135"/>
      <c r="C29" s="140">
        <f t="shared" si="0"/>
        <v>1.5766415728285355E-2</v>
      </c>
      <c r="D29" s="135" t="s">
        <v>387</v>
      </c>
      <c r="E29" s="139">
        <f>N13</f>
        <v>2178601.0826275107</v>
      </c>
      <c r="F29" s="134"/>
    </row>
    <row r="30" spans="1:17">
      <c r="B30" s="135"/>
      <c r="C30" s="140">
        <f t="shared" si="0"/>
        <v>0.24055812724337988</v>
      </c>
      <c r="D30" s="135" t="s">
        <v>389</v>
      </c>
      <c r="E30" s="139">
        <f>N15</f>
        <v>33240287.804098718</v>
      </c>
      <c r="F30" s="134"/>
    </row>
    <row r="31" spans="1:17">
      <c r="B31" s="135"/>
      <c r="C31" s="134"/>
      <c r="D31" s="135"/>
      <c r="E31" s="141">
        <f>SUM(E24:E30)</f>
        <v>138179857.75416568</v>
      </c>
      <c r="F31" s="134"/>
    </row>
    <row r="32" spans="1:17">
      <c r="B32" s="135"/>
      <c r="C32" s="134"/>
      <c r="D32" s="135"/>
      <c r="E32" s="141">
        <f>E31-N16</f>
        <v>0</v>
      </c>
      <c r="F32" s="134"/>
    </row>
    <row r="64" spans="1:6">
      <c r="A64" s="134"/>
      <c r="B64" s="135"/>
      <c r="C64" s="135"/>
      <c r="D64" s="134"/>
      <c r="E64" s="134"/>
      <c r="F64" s="134"/>
    </row>
    <row r="65" spans="1:6">
      <c r="A65" s="134"/>
      <c r="B65" s="135"/>
      <c r="C65" s="135"/>
      <c r="D65" s="134"/>
      <c r="E65" s="134"/>
      <c r="F65" s="134"/>
    </row>
    <row r="66" spans="1:6">
      <c r="F66" s="134"/>
    </row>
    <row r="67" spans="1:6">
      <c r="F67" s="134"/>
    </row>
    <row r="68" spans="1:6">
      <c r="F68" s="134"/>
    </row>
    <row r="69" spans="1:6">
      <c r="F69" s="134"/>
    </row>
    <row r="70" spans="1:6">
      <c r="F70" s="134"/>
    </row>
    <row r="71" spans="1:6">
      <c r="F71" s="134"/>
    </row>
    <row r="72" spans="1:6">
      <c r="F72" s="134"/>
    </row>
    <row r="73" spans="1:6">
      <c r="F73" s="134"/>
    </row>
    <row r="74" spans="1:6">
      <c r="F74" s="134"/>
    </row>
    <row r="75" spans="1:6">
      <c r="F75" s="134"/>
    </row>
    <row r="76" spans="1:6">
      <c r="F76" s="134"/>
    </row>
    <row r="77" spans="1:6">
      <c r="F77" s="134"/>
    </row>
    <row r="78" spans="1:6">
      <c r="F78" s="134"/>
    </row>
    <row r="79" spans="1:6">
      <c r="F79" s="134"/>
    </row>
    <row r="80" spans="1:6">
      <c r="F80" s="134"/>
    </row>
    <row r="81" spans="6:6">
      <c r="F81" s="134"/>
    </row>
    <row r="82" spans="6:6">
      <c r="F82" s="134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rowBreaks count="1" manualBreakCount="1">
    <brk id="6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71" t="s">
        <v>651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2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70" t="s">
        <v>375</v>
      </c>
      <c r="B3" s="170" t="s">
        <v>410</v>
      </c>
      <c r="C3" s="170" t="s">
        <v>411</v>
      </c>
      <c r="D3" s="170"/>
      <c r="E3" s="170"/>
      <c r="F3" s="170"/>
      <c r="G3" s="170"/>
      <c r="H3" s="170" t="s">
        <v>418</v>
      </c>
      <c r="I3" s="175" t="s">
        <v>419</v>
      </c>
      <c r="J3" s="175"/>
      <c r="K3" s="175"/>
      <c r="L3" s="175"/>
      <c r="M3" s="175"/>
      <c r="N3" s="175"/>
      <c r="O3" s="175"/>
      <c r="P3" s="175"/>
      <c r="Q3" s="175"/>
      <c r="R3" s="174" t="s">
        <v>429</v>
      </c>
      <c r="S3" s="174"/>
      <c r="T3" s="174"/>
      <c r="U3" s="174"/>
      <c r="V3" s="174"/>
      <c r="W3" s="174"/>
      <c r="X3" s="174"/>
    </row>
    <row r="4" spans="1:41" ht="15.6" customHeight="1">
      <c r="A4" s="170"/>
      <c r="B4" s="170"/>
      <c r="C4" s="169" t="s">
        <v>412</v>
      </c>
      <c r="D4" s="169" t="s">
        <v>413</v>
      </c>
      <c r="E4" s="170" t="s">
        <v>414</v>
      </c>
      <c r="F4" s="170" t="s">
        <v>415</v>
      </c>
      <c r="G4" s="172"/>
      <c r="H4" s="170"/>
      <c r="I4" s="168" t="s">
        <v>422</v>
      </c>
      <c r="J4" s="168" t="s">
        <v>423</v>
      </c>
      <c r="K4" s="168" t="s">
        <v>424</v>
      </c>
      <c r="L4" s="168" t="s">
        <v>425</v>
      </c>
      <c r="M4" s="168" t="s">
        <v>420</v>
      </c>
      <c r="N4" s="168"/>
      <c r="O4" s="168"/>
      <c r="P4" s="173" t="s">
        <v>421</v>
      </c>
      <c r="Q4" s="173"/>
      <c r="R4" s="170" t="s">
        <v>430</v>
      </c>
      <c r="S4" s="170" t="s">
        <v>431</v>
      </c>
      <c r="T4" s="170"/>
      <c r="U4" s="170"/>
      <c r="V4" s="170" t="s">
        <v>435</v>
      </c>
      <c r="W4" s="170" t="s">
        <v>436</v>
      </c>
      <c r="X4" s="166" t="s">
        <v>409</v>
      </c>
    </row>
    <row r="5" spans="1:41" s="43" customFormat="1" ht="108" customHeight="1">
      <c r="A5" s="170"/>
      <c r="B5" s="170"/>
      <c r="C5" s="169"/>
      <c r="D5" s="169"/>
      <c r="E5" s="170"/>
      <c r="F5" s="90" t="s">
        <v>416</v>
      </c>
      <c r="G5" s="66" t="s">
        <v>417</v>
      </c>
      <c r="H5" s="170"/>
      <c r="I5" s="168"/>
      <c r="J5" s="168"/>
      <c r="K5" s="168"/>
      <c r="L5" s="168"/>
      <c r="M5" s="101" t="s">
        <v>426</v>
      </c>
      <c r="N5" s="101" t="s">
        <v>427</v>
      </c>
      <c r="O5" s="67" t="s">
        <v>428</v>
      </c>
      <c r="P5" s="101" t="s">
        <v>426</v>
      </c>
      <c r="Q5" s="101" t="s">
        <v>427</v>
      </c>
      <c r="R5" s="170"/>
      <c r="S5" s="66" t="s">
        <v>432</v>
      </c>
      <c r="T5" s="66" t="s">
        <v>433</v>
      </c>
      <c r="U5" s="66" t="s">
        <v>434</v>
      </c>
      <c r="V5" s="170"/>
      <c r="W5" s="170"/>
      <c r="X5" s="167"/>
    </row>
    <row r="6" spans="1:41" s="46" customFormat="1">
      <c r="A6" s="93" t="s">
        <v>404</v>
      </c>
      <c r="B6" s="44">
        <v>1410992.1512014065</v>
      </c>
      <c r="C6" s="44">
        <v>201671274.30961704</v>
      </c>
      <c r="D6" s="44">
        <v>201671274.30961704</v>
      </c>
      <c r="E6" s="44">
        <v>5925084.4688419998</v>
      </c>
      <c r="F6" s="44">
        <v>42626455.417599984</v>
      </c>
      <c r="G6" s="44">
        <v>115231271.72058362</v>
      </c>
      <c r="H6" s="44">
        <v>204731642.90364075</v>
      </c>
      <c r="I6" s="44">
        <v>45180919.021937706</v>
      </c>
      <c r="J6" s="44">
        <v>22086582.877289806</v>
      </c>
      <c r="K6" s="44">
        <v>12609669.365772504</v>
      </c>
      <c r="L6" s="44">
        <v>4742507.8985000001</v>
      </c>
      <c r="M6" s="44">
        <v>33079</v>
      </c>
      <c r="N6" s="44">
        <v>84617476.673499987</v>
      </c>
      <c r="O6" s="44">
        <v>777173.17298410006</v>
      </c>
      <c r="P6" s="44">
        <v>1805</v>
      </c>
      <c r="Q6" s="44">
        <v>7568603.5381946014</v>
      </c>
      <c r="R6" s="44">
        <v>235017.85173329851</v>
      </c>
      <c r="S6" s="44">
        <v>38469884.071325518</v>
      </c>
      <c r="T6" s="44">
        <v>5470359.522906268</v>
      </c>
      <c r="U6" s="44">
        <v>17032700.236513853</v>
      </c>
      <c r="V6" s="44">
        <v>22206313.032138508</v>
      </c>
      <c r="W6" s="44">
        <v>8826772.7896968387</v>
      </c>
      <c r="X6" s="44">
        <v>69737987.744894177</v>
      </c>
    </row>
    <row r="7" spans="1:41" s="46" customFormat="1">
      <c r="A7" s="94" t="s">
        <v>379</v>
      </c>
      <c r="B7" s="47">
        <v>1360883.1512014065</v>
      </c>
      <c r="C7" s="47">
        <v>178765166.04961702</v>
      </c>
      <c r="D7" s="47">
        <v>178765166.04961702</v>
      </c>
      <c r="E7" s="47">
        <v>5463165.015842</v>
      </c>
      <c r="F7" s="47">
        <v>42397404.837599985</v>
      </c>
      <c r="G7" s="47">
        <v>106241367.39058362</v>
      </c>
      <c r="H7" s="47">
        <v>185412062.22364074</v>
      </c>
      <c r="I7" s="47">
        <v>29298454.941937704</v>
      </c>
      <c r="J7" s="47">
        <v>19850037.257289805</v>
      </c>
      <c r="K7" s="47">
        <v>12261858.455772504</v>
      </c>
      <c r="L7" s="47">
        <v>4681379.0385000007</v>
      </c>
      <c r="M7" s="47">
        <v>29251</v>
      </c>
      <c r="N7" s="47">
        <v>66089527.0735</v>
      </c>
      <c r="O7" s="47">
        <v>777173.17298410006</v>
      </c>
      <c r="P7" s="47">
        <v>656</v>
      </c>
      <c r="Q7" s="47">
        <v>3751670.0981945996</v>
      </c>
      <c r="R7" s="47">
        <v>223640.56535713596</v>
      </c>
      <c r="S7" s="47">
        <v>37454162.16592139</v>
      </c>
      <c r="T7" s="47">
        <v>4977032.6777106682</v>
      </c>
      <c r="U7" s="47">
        <v>17020786.942410853</v>
      </c>
      <c r="V7" s="47">
        <v>20106228.609124053</v>
      </c>
      <c r="W7" s="47">
        <v>8646848.3633668534</v>
      </c>
      <c r="X7" s="47">
        <v>66430879.703769423</v>
      </c>
    </row>
    <row r="8" spans="1:41" s="46" customFormat="1">
      <c r="A8" s="94" t="s">
        <v>380</v>
      </c>
      <c r="B8" s="47">
        <v>160789.15120140652</v>
      </c>
      <c r="C8" s="47">
        <v>96863206.258616984</v>
      </c>
      <c r="D8" s="47">
        <v>96863206.258616984</v>
      </c>
      <c r="E8" s="47">
        <v>1249157.3108420002</v>
      </c>
      <c r="F8" s="47">
        <v>2832358.9603999997</v>
      </c>
      <c r="G8" s="47">
        <v>65951441.566983603</v>
      </c>
      <c r="H8" s="47">
        <v>98573743.440840766</v>
      </c>
      <c r="I8" s="47">
        <v>29298454.941937704</v>
      </c>
      <c r="J8" s="47">
        <v>19850037.257289805</v>
      </c>
      <c r="K8" s="47">
        <v>1682269.3399999999</v>
      </c>
      <c r="L8" s="47">
        <v>2987285.72</v>
      </c>
      <c r="M8" s="47">
        <v>25903</v>
      </c>
      <c r="N8" s="47">
        <v>53818046.179227494</v>
      </c>
      <c r="O8" s="47">
        <v>245043.69298409999</v>
      </c>
      <c r="P8" s="47">
        <v>367</v>
      </c>
      <c r="Q8" s="47">
        <v>1597202.5300000003</v>
      </c>
      <c r="R8" s="47">
        <v>79906.895577069386</v>
      </c>
      <c r="S8" s="47">
        <v>9147288.4099928588</v>
      </c>
      <c r="T8" s="47">
        <v>2448543.1627039639</v>
      </c>
      <c r="U8" s="47">
        <v>7937994.3657357842</v>
      </c>
      <c r="V8" s="47">
        <v>12058145.998294745</v>
      </c>
      <c r="W8" s="47">
        <v>517340.6620182218</v>
      </c>
      <c r="X8" s="47">
        <v>21802681.965882894</v>
      </c>
    </row>
    <row r="9" spans="1:41" s="46" customFormat="1">
      <c r="A9" s="94" t="s">
        <v>381</v>
      </c>
      <c r="B9" s="47">
        <v>1200094</v>
      </c>
      <c r="C9" s="47">
        <v>81901959.790999979</v>
      </c>
      <c r="D9" s="47">
        <v>81901959.790999979</v>
      </c>
      <c r="E9" s="47">
        <v>4214007.7050000001</v>
      </c>
      <c r="F9" s="47">
        <v>39565045.877199993</v>
      </c>
      <c r="G9" s="47">
        <v>40289925.823600017</v>
      </c>
      <c r="H9" s="47">
        <v>86838318.782800004</v>
      </c>
      <c r="I9" s="47">
        <v>0</v>
      </c>
      <c r="J9" s="47">
        <v>0</v>
      </c>
      <c r="K9" s="47">
        <v>10579589.115772501</v>
      </c>
      <c r="L9" s="47">
        <v>1694093.3185000001</v>
      </c>
      <c r="M9" s="47">
        <v>3348</v>
      </c>
      <c r="N9" s="47">
        <v>12271480.894272499</v>
      </c>
      <c r="O9" s="47">
        <v>532129.48</v>
      </c>
      <c r="P9" s="47">
        <v>289</v>
      </c>
      <c r="Q9" s="47">
        <v>2154467.5681945998</v>
      </c>
      <c r="R9" s="47">
        <v>143733.66978006656</v>
      </c>
      <c r="S9" s="47">
        <v>28306873.755928531</v>
      </c>
      <c r="T9" s="47">
        <v>2528489.5150067043</v>
      </c>
      <c r="U9" s="47">
        <v>9082792.5766750723</v>
      </c>
      <c r="V9" s="47">
        <v>8048082.6108293124</v>
      </c>
      <c r="W9" s="47">
        <v>8129507.7013486326</v>
      </c>
      <c r="X9" s="47">
        <v>44628197.737886541</v>
      </c>
    </row>
    <row r="10" spans="1:41" s="46" customFormat="1">
      <c r="A10" s="94" t="s">
        <v>382</v>
      </c>
      <c r="B10" s="47">
        <v>50109</v>
      </c>
      <c r="C10" s="47">
        <v>22906108.260000005</v>
      </c>
      <c r="D10" s="47">
        <v>22906108.260000005</v>
      </c>
      <c r="E10" s="47">
        <v>461919.45299999998</v>
      </c>
      <c r="F10" s="47">
        <v>229050.58</v>
      </c>
      <c r="G10" s="47">
        <v>8989904.3299999982</v>
      </c>
      <c r="H10" s="47">
        <v>19319580.680000003</v>
      </c>
      <c r="I10" s="47">
        <v>15882464.08</v>
      </c>
      <c r="J10" s="47">
        <v>2236545.62</v>
      </c>
      <c r="K10" s="47">
        <v>347810.90999999992</v>
      </c>
      <c r="L10" s="47">
        <v>61128.86</v>
      </c>
      <c r="M10" s="47">
        <v>3828</v>
      </c>
      <c r="N10" s="47">
        <v>18527949.600000001</v>
      </c>
      <c r="O10" s="47">
        <v>0</v>
      </c>
      <c r="P10" s="47">
        <v>1149</v>
      </c>
      <c r="Q10" s="47">
        <v>3816933.44</v>
      </c>
      <c r="R10" s="47">
        <v>11377.286376162556</v>
      </c>
      <c r="S10" s="47">
        <v>1015721.9054041335</v>
      </c>
      <c r="T10" s="47">
        <v>493326.84519560001</v>
      </c>
      <c r="U10" s="47">
        <v>11913.294103</v>
      </c>
      <c r="V10" s="47">
        <v>2100084.423014455</v>
      </c>
      <c r="W10" s="47">
        <v>179924.4263299836</v>
      </c>
      <c r="X10" s="47">
        <v>3307108.0411247346</v>
      </c>
    </row>
    <row r="11" spans="1:41" s="46" customFormat="1">
      <c r="A11" s="93" t="s">
        <v>405</v>
      </c>
      <c r="B11" s="44">
        <v>24985</v>
      </c>
      <c r="C11" s="44">
        <v>6348459.3945000013</v>
      </c>
      <c r="D11" s="44">
        <v>6348459.3945000013</v>
      </c>
      <c r="E11" s="44">
        <v>164684.804</v>
      </c>
      <c r="F11" s="44">
        <v>4628.08</v>
      </c>
      <c r="G11" s="44">
        <v>2275933.2508</v>
      </c>
      <c r="H11" s="44">
        <v>6549406.2443000004</v>
      </c>
      <c r="I11" s="44">
        <v>3008614.6999999997</v>
      </c>
      <c r="J11" s="44">
        <v>1157214.2300000002</v>
      </c>
      <c r="K11" s="44">
        <v>22627.39</v>
      </c>
      <c r="L11" s="44">
        <v>78723.86</v>
      </c>
      <c r="M11" s="44">
        <v>1322</v>
      </c>
      <c r="N11" s="44">
        <v>4267180.18</v>
      </c>
      <c r="O11" s="44">
        <v>0</v>
      </c>
      <c r="P11" s="44">
        <v>33</v>
      </c>
      <c r="Q11" s="44">
        <v>148699.61000000002</v>
      </c>
      <c r="R11" s="44">
        <v>3847.8345025748954</v>
      </c>
      <c r="S11" s="44">
        <v>491081.66801784351</v>
      </c>
      <c r="T11" s="44">
        <v>286275.23963193066</v>
      </c>
      <c r="U11" s="44">
        <v>284679.53365956305</v>
      </c>
      <c r="V11" s="44">
        <v>1431573.8861172297</v>
      </c>
      <c r="W11" s="44">
        <v>170019.22070778653</v>
      </c>
      <c r="X11" s="44">
        <v>2096522.6093454345</v>
      </c>
    </row>
    <row r="12" spans="1:41" s="46" customFormat="1">
      <c r="A12" s="93" t="s">
        <v>406</v>
      </c>
      <c r="B12" s="44">
        <v>28203.701548318208</v>
      </c>
      <c r="C12" s="44">
        <v>76751575.287</v>
      </c>
      <c r="D12" s="44">
        <v>8853582.5769999996</v>
      </c>
      <c r="E12" s="44">
        <v>9510.7487789999996</v>
      </c>
      <c r="F12" s="44">
        <v>60567074.937299997</v>
      </c>
      <c r="G12" s="44">
        <v>11555150.414586309</v>
      </c>
      <c r="H12" s="44">
        <v>74126504.620684326</v>
      </c>
      <c r="I12" s="44">
        <v>2114768.6999999997</v>
      </c>
      <c r="J12" s="44">
        <v>6322187.5876523005</v>
      </c>
      <c r="K12" s="44">
        <v>633764.16</v>
      </c>
      <c r="L12" s="44">
        <v>64640.700000000004</v>
      </c>
      <c r="M12" s="44">
        <v>1151</v>
      </c>
      <c r="N12" s="44">
        <v>9137563.1476523001</v>
      </c>
      <c r="O12" s="44">
        <v>2041.69</v>
      </c>
      <c r="P12" s="44">
        <v>18</v>
      </c>
      <c r="Q12" s="44">
        <v>149146.63999999998</v>
      </c>
      <c r="R12" s="44">
        <v>24420.720936274884</v>
      </c>
      <c r="S12" s="44">
        <v>3863141.8698459766</v>
      </c>
      <c r="T12" s="44">
        <v>237501.77224657102</v>
      </c>
      <c r="U12" s="44">
        <v>1964960.5079148838</v>
      </c>
      <c r="V12" s="44">
        <v>1716350.4236332937</v>
      </c>
      <c r="W12" s="44">
        <v>41654.65807045962</v>
      </c>
      <c r="X12" s="44">
        <v>5645567.6724860054</v>
      </c>
    </row>
    <row r="13" spans="1:41" s="46" customFormat="1">
      <c r="A13" s="95" t="s">
        <v>407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6" t="s">
        <v>408</v>
      </c>
      <c r="B14" s="44">
        <v>525287.90118224407</v>
      </c>
      <c r="C14" s="44">
        <v>22686298.031000003</v>
      </c>
      <c r="D14" s="44">
        <v>22686298.031000003</v>
      </c>
      <c r="E14" s="44">
        <v>4335775.6797532169</v>
      </c>
      <c r="F14" s="44">
        <v>3954860.5156999948</v>
      </c>
      <c r="G14" s="44">
        <v>9787764.8383728806</v>
      </c>
      <c r="H14" s="44">
        <v>17243041.159600455</v>
      </c>
      <c r="I14" s="44">
        <v>0</v>
      </c>
      <c r="J14" s="44">
        <v>0</v>
      </c>
      <c r="K14" s="44">
        <v>499714.76</v>
      </c>
      <c r="L14" s="44">
        <v>3934350.3391149989</v>
      </c>
      <c r="M14" s="44">
        <v>7044</v>
      </c>
      <c r="N14" s="44">
        <v>4449712.2291149991</v>
      </c>
      <c r="O14" s="44">
        <v>347674.62867655454</v>
      </c>
      <c r="P14" s="44">
        <v>313</v>
      </c>
      <c r="Q14" s="44">
        <v>491852.91000000003</v>
      </c>
      <c r="R14" s="44">
        <v>25750.23000000012</v>
      </c>
      <c r="S14" s="44">
        <v>6814646.2371339416</v>
      </c>
      <c r="T14" s="44">
        <v>1372682.8182988395</v>
      </c>
      <c r="U14" s="44">
        <v>4239639.5954809189</v>
      </c>
      <c r="V14" s="44">
        <v>1932339.4931204803</v>
      </c>
      <c r="W14" s="44">
        <v>1658.6979317422133</v>
      </c>
      <c r="X14" s="44">
        <v>8774394.6581861638</v>
      </c>
    </row>
    <row r="15" spans="1:41" s="46" customFormat="1">
      <c r="A15" s="100" t="s">
        <v>390</v>
      </c>
      <c r="B15" s="44">
        <v>1989468.7539319687</v>
      </c>
      <c r="C15" s="44">
        <v>307457607.02211696</v>
      </c>
      <c r="D15" s="44">
        <v>239559614.31211695</v>
      </c>
      <c r="E15" s="44">
        <v>10435055.701374218</v>
      </c>
      <c r="F15" s="44">
        <v>107153018.95059997</v>
      </c>
      <c r="G15" s="44">
        <v>138850120.22434279</v>
      </c>
      <c r="H15" s="44">
        <v>302650594.92822558</v>
      </c>
      <c r="I15" s="44">
        <v>50304302.421937704</v>
      </c>
      <c r="J15" s="44">
        <v>29565984.694942106</v>
      </c>
      <c r="K15" s="44">
        <v>13765775.675772503</v>
      </c>
      <c r="L15" s="44">
        <v>8820222.797615001</v>
      </c>
      <c r="M15" s="44">
        <v>42596</v>
      </c>
      <c r="N15" s="44">
        <v>102471932.23026732</v>
      </c>
      <c r="O15" s="44">
        <v>1126889.4916606545</v>
      </c>
      <c r="P15" s="44">
        <v>2169</v>
      </c>
      <c r="Q15" s="44">
        <v>8358302.6981946006</v>
      </c>
      <c r="R15" s="44">
        <v>289036.63717214833</v>
      </c>
      <c r="S15" s="44">
        <v>49638753.846323289</v>
      </c>
      <c r="T15" s="44">
        <v>7366819.3530836096</v>
      </c>
      <c r="U15" s="44">
        <v>23521979.87356922</v>
      </c>
      <c r="V15" s="44">
        <v>27286576.835009512</v>
      </c>
      <c r="W15" s="44">
        <v>9040105.3664068263</v>
      </c>
      <c r="X15" s="44">
        <v>86254472.684911773</v>
      </c>
    </row>
    <row r="16" spans="1:41" ht="11.25" customHeight="1"/>
    <row r="17" spans="1:1" ht="15.75" customHeight="1">
      <c r="A17" s="91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7" t="s">
        <v>652</v>
      </c>
      <c r="B1" s="177"/>
      <c r="C1" s="177"/>
    </row>
    <row r="2" spans="1:5">
      <c r="A2" s="49"/>
      <c r="B2" s="50"/>
      <c r="C2" s="50"/>
    </row>
    <row r="3" spans="1:5" ht="21" customHeight="1">
      <c r="A3" s="178" t="s">
        <v>437</v>
      </c>
      <c r="B3" s="178"/>
      <c r="C3" s="180" t="s">
        <v>557</v>
      </c>
    </row>
    <row r="4" spans="1:5">
      <c r="A4" s="178"/>
      <c r="B4" s="178"/>
      <c r="C4" s="181"/>
    </row>
    <row r="5" spans="1:5">
      <c r="A5" s="178"/>
      <c r="B5" s="178"/>
      <c r="C5" s="182"/>
    </row>
    <row r="6" spans="1:5">
      <c r="A6" s="179">
        <v>1</v>
      </c>
      <c r="B6" s="179"/>
      <c r="C6" s="52">
        <v>2</v>
      </c>
    </row>
    <row r="7" spans="1:5">
      <c r="A7" s="142" t="s">
        <v>18</v>
      </c>
      <c r="B7" s="143" t="s">
        <v>438</v>
      </c>
      <c r="C7" s="47">
        <v>24983.133579999998</v>
      </c>
      <c r="D7" s="45"/>
      <c r="E7" s="45"/>
    </row>
    <row r="8" spans="1:5">
      <c r="A8" s="142" t="s">
        <v>11</v>
      </c>
      <c r="B8" s="144" t="s">
        <v>439</v>
      </c>
      <c r="C8" s="47">
        <v>3570.22802</v>
      </c>
    </row>
    <row r="9" spans="1:5">
      <c r="A9" s="142" t="s">
        <v>11</v>
      </c>
      <c r="B9" s="144" t="s">
        <v>440</v>
      </c>
      <c r="C9" s="47">
        <v>2023.02583</v>
      </c>
    </row>
    <row r="10" spans="1:5">
      <c r="A10" s="142" t="s">
        <v>11</v>
      </c>
      <c r="B10" s="144" t="s">
        <v>441</v>
      </c>
      <c r="C10" s="47">
        <v>19389.879730000001</v>
      </c>
    </row>
    <row r="11" spans="1:5">
      <c r="A11" s="145" t="s">
        <v>442</v>
      </c>
      <c r="B11" s="146" t="s">
        <v>443</v>
      </c>
      <c r="C11" s="47">
        <v>0</v>
      </c>
    </row>
    <row r="12" spans="1:5">
      <c r="A12" s="142" t="s">
        <v>0</v>
      </c>
      <c r="B12" s="144" t="s">
        <v>444</v>
      </c>
      <c r="C12" s="47">
        <v>50267.762029999998</v>
      </c>
    </row>
    <row r="13" spans="1:5">
      <c r="A13" s="102">
        <v>1</v>
      </c>
      <c r="B13" s="103" t="s">
        <v>445</v>
      </c>
      <c r="C13" s="47">
        <v>13825.59806</v>
      </c>
    </row>
    <row r="14" spans="1:5" ht="31.5">
      <c r="A14" s="142" t="s">
        <v>8</v>
      </c>
      <c r="B14" s="144" t="s">
        <v>446</v>
      </c>
      <c r="C14" s="47">
        <v>133593.10926</v>
      </c>
      <c r="D14" s="45"/>
      <c r="E14" s="45"/>
    </row>
    <row r="15" spans="1:5">
      <c r="A15" s="142" t="s">
        <v>1</v>
      </c>
      <c r="B15" s="144" t="s">
        <v>447</v>
      </c>
      <c r="C15" s="47">
        <v>133404.86099000002</v>
      </c>
    </row>
    <row r="16" spans="1:5" ht="31.5">
      <c r="A16" s="142" t="s">
        <v>2</v>
      </c>
      <c r="B16" s="144" t="s">
        <v>448</v>
      </c>
      <c r="C16" s="47">
        <v>0</v>
      </c>
    </row>
    <row r="17" spans="1:5">
      <c r="A17" s="142" t="s">
        <v>3</v>
      </c>
      <c r="B17" s="144" t="s">
        <v>449</v>
      </c>
      <c r="C17" s="47">
        <v>188.24826999999999</v>
      </c>
    </row>
    <row r="18" spans="1:5" ht="31.5">
      <c r="A18" s="142" t="s">
        <v>4</v>
      </c>
      <c r="B18" s="144" t="s">
        <v>450</v>
      </c>
      <c r="C18" s="47">
        <v>0</v>
      </c>
    </row>
    <row r="19" spans="1:5">
      <c r="A19" s="142" t="s">
        <v>9</v>
      </c>
      <c r="B19" s="144" t="s">
        <v>451</v>
      </c>
      <c r="C19" s="47">
        <v>1200795.5398149134</v>
      </c>
      <c r="D19" s="45"/>
      <c r="E19" s="45"/>
    </row>
    <row r="20" spans="1:5">
      <c r="A20" s="142" t="s">
        <v>1</v>
      </c>
      <c r="B20" s="144" t="s">
        <v>452</v>
      </c>
      <c r="C20" s="47">
        <v>164461.065</v>
      </c>
    </row>
    <row r="21" spans="1:5">
      <c r="A21" s="142" t="s">
        <v>2</v>
      </c>
      <c r="B21" s="144" t="s">
        <v>453</v>
      </c>
      <c r="C21" s="47">
        <v>1005635.3329849134</v>
      </c>
    </row>
    <row r="22" spans="1:5">
      <c r="A22" s="142"/>
      <c r="B22" s="144" t="s">
        <v>454</v>
      </c>
      <c r="C22" s="47">
        <v>820803.14966491342</v>
      </c>
    </row>
    <row r="23" spans="1:5">
      <c r="A23" s="142" t="s">
        <v>3</v>
      </c>
      <c r="B23" s="144" t="s">
        <v>455</v>
      </c>
      <c r="C23" s="47">
        <v>0</v>
      </c>
    </row>
    <row r="24" spans="1:5">
      <c r="A24" s="142" t="s">
        <v>4</v>
      </c>
      <c r="B24" s="144" t="s">
        <v>456</v>
      </c>
      <c r="C24" s="47">
        <v>0</v>
      </c>
    </row>
    <row r="25" spans="1:5">
      <c r="A25" s="142" t="s">
        <v>5</v>
      </c>
      <c r="B25" s="144" t="s">
        <v>457</v>
      </c>
      <c r="C25" s="47">
        <v>4147.2417000000005</v>
      </c>
    </row>
    <row r="26" spans="1:5">
      <c r="A26" s="142" t="s">
        <v>6</v>
      </c>
      <c r="B26" s="144" t="s">
        <v>458</v>
      </c>
      <c r="C26" s="47">
        <v>25754.227129999999</v>
      </c>
    </row>
    <row r="27" spans="1:5">
      <c r="A27" s="142" t="s">
        <v>7</v>
      </c>
      <c r="B27" s="144" t="s">
        <v>441</v>
      </c>
      <c r="C27" s="47">
        <v>797.673</v>
      </c>
    </row>
    <row r="28" spans="1:5">
      <c r="A28" s="142" t="s">
        <v>10</v>
      </c>
      <c r="B28" s="144" t="s">
        <v>459</v>
      </c>
      <c r="C28" s="47">
        <v>0</v>
      </c>
    </row>
    <row r="29" spans="1:5">
      <c r="A29" s="142"/>
      <c r="B29" s="146" t="s">
        <v>460</v>
      </c>
      <c r="C29" s="47">
        <v>1384656.4111049133</v>
      </c>
      <c r="D29" s="45"/>
      <c r="E29" s="45"/>
    </row>
    <row r="30" spans="1:5">
      <c r="A30" s="145" t="s">
        <v>461</v>
      </c>
      <c r="B30" s="146" t="s">
        <v>462</v>
      </c>
      <c r="C30" s="47">
        <v>321753.51660508662</v>
      </c>
    </row>
    <row r="31" spans="1:5" s="53" customFormat="1">
      <c r="A31" s="145" t="s">
        <v>463</v>
      </c>
      <c r="B31" s="146" t="s">
        <v>464</v>
      </c>
      <c r="C31" s="47">
        <v>55973.267670000001</v>
      </c>
      <c r="D31" s="45"/>
      <c r="E31" s="45"/>
    </row>
    <row r="32" spans="1:5" s="53" customFormat="1">
      <c r="A32" s="145" t="s">
        <v>0</v>
      </c>
      <c r="B32" s="144" t="s">
        <v>465</v>
      </c>
      <c r="C32" s="47">
        <v>0</v>
      </c>
    </row>
    <row r="33" spans="1:5" s="53" customFormat="1">
      <c r="A33" s="145" t="s">
        <v>1</v>
      </c>
      <c r="B33" s="144" t="s">
        <v>466</v>
      </c>
      <c r="C33" s="47">
        <v>44915.02274</v>
      </c>
      <c r="D33" s="45"/>
      <c r="E33" s="45"/>
    </row>
    <row r="34" spans="1:5" s="53" customFormat="1">
      <c r="A34" s="145" t="s">
        <v>11</v>
      </c>
      <c r="B34" s="144" t="s">
        <v>467</v>
      </c>
      <c r="C34" s="47">
        <v>0</v>
      </c>
    </row>
    <row r="35" spans="1:5" s="53" customFormat="1">
      <c r="A35" s="145" t="s">
        <v>11</v>
      </c>
      <c r="B35" s="144" t="s">
        <v>468</v>
      </c>
      <c r="C35" s="47">
        <v>0</v>
      </c>
    </row>
    <row r="36" spans="1:5">
      <c r="A36" s="145" t="s">
        <v>2</v>
      </c>
      <c r="B36" s="144" t="s">
        <v>469</v>
      </c>
      <c r="C36" s="47">
        <v>482</v>
      </c>
    </row>
    <row r="37" spans="1:5">
      <c r="A37" s="145" t="s">
        <v>11</v>
      </c>
      <c r="B37" s="144" t="s">
        <v>467</v>
      </c>
      <c r="C37" s="47">
        <v>0</v>
      </c>
    </row>
    <row r="38" spans="1:5">
      <c r="A38" s="145" t="s">
        <v>11</v>
      </c>
      <c r="B38" s="144" t="s">
        <v>468</v>
      </c>
      <c r="C38" s="47">
        <v>0</v>
      </c>
    </row>
    <row r="39" spans="1:5">
      <c r="A39" s="145" t="s">
        <v>231</v>
      </c>
      <c r="B39" s="146" t="s">
        <v>470</v>
      </c>
      <c r="C39" s="47">
        <v>45397.02274</v>
      </c>
      <c r="D39" s="45"/>
      <c r="E39" s="45"/>
    </row>
    <row r="40" spans="1:5">
      <c r="A40" s="142" t="s">
        <v>8</v>
      </c>
      <c r="B40" s="144" t="s">
        <v>471</v>
      </c>
      <c r="C40" s="47">
        <v>2177.26008</v>
      </c>
    </row>
    <row r="41" spans="1:5">
      <c r="A41" s="142" t="s">
        <v>11</v>
      </c>
      <c r="B41" s="144" t="s">
        <v>467</v>
      </c>
      <c r="C41" s="47">
        <v>0</v>
      </c>
    </row>
    <row r="42" spans="1:5">
      <c r="A42" s="142" t="s">
        <v>11</v>
      </c>
      <c r="B42" s="144" t="s">
        <v>468</v>
      </c>
      <c r="C42" s="47">
        <v>0</v>
      </c>
    </row>
    <row r="43" spans="1:5">
      <c r="A43" s="142" t="s">
        <v>9</v>
      </c>
      <c r="B43" s="144" t="s">
        <v>472</v>
      </c>
      <c r="C43" s="47">
        <v>8398.9848500000007</v>
      </c>
    </row>
    <row r="44" spans="1:5">
      <c r="A44" s="142" t="s">
        <v>11</v>
      </c>
      <c r="B44" s="144" t="s">
        <v>467</v>
      </c>
      <c r="C44" s="47">
        <v>52</v>
      </c>
    </row>
    <row r="45" spans="1:5">
      <c r="A45" s="142" t="s">
        <v>11</v>
      </c>
      <c r="B45" s="144" t="s">
        <v>468</v>
      </c>
      <c r="C45" s="47">
        <v>0</v>
      </c>
    </row>
    <row r="46" spans="1:5">
      <c r="A46" s="142" t="s">
        <v>473</v>
      </c>
      <c r="B46" s="104" t="s">
        <v>474</v>
      </c>
      <c r="C46" s="47">
        <v>0</v>
      </c>
    </row>
    <row r="47" spans="1:5">
      <c r="A47" s="142" t="s">
        <v>1</v>
      </c>
      <c r="B47" s="105" t="s">
        <v>475</v>
      </c>
      <c r="C47" s="47">
        <v>14967.08129</v>
      </c>
    </row>
    <row r="48" spans="1:5">
      <c r="A48" s="142">
        <v>2</v>
      </c>
      <c r="B48" s="105" t="s">
        <v>476</v>
      </c>
      <c r="C48" s="47">
        <v>0</v>
      </c>
    </row>
    <row r="49" spans="1:5">
      <c r="A49" s="142">
        <v>3</v>
      </c>
      <c r="B49" s="105" t="s">
        <v>477</v>
      </c>
      <c r="C49" s="47">
        <v>263.78467999999998</v>
      </c>
    </row>
    <row r="50" spans="1:5">
      <c r="A50" s="142">
        <v>4</v>
      </c>
      <c r="B50" s="105" t="s">
        <v>478</v>
      </c>
      <c r="C50" s="47">
        <v>9940.6566999999995</v>
      </c>
    </row>
    <row r="51" spans="1:5">
      <c r="A51" s="142">
        <v>5</v>
      </c>
      <c r="B51" s="105" t="s">
        <v>479</v>
      </c>
      <c r="C51" s="47">
        <v>0</v>
      </c>
    </row>
    <row r="52" spans="1:5">
      <c r="A52" s="142">
        <v>6</v>
      </c>
      <c r="B52" s="105" t="s">
        <v>480</v>
      </c>
      <c r="C52" s="47">
        <v>0</v>
      </c>
    </row>
    <row r="53" spans="1:5" ht="31.5">
      <c r="A53" s="142">
        <v>7</v>
      </c>
      <c r="B53" s="105" t="s">
        <v>481</v>
      </c>
      <c r="C53" s="47">
        <v>0</v>
      </c>
    </row>
    <row r="54" spans="1:5">
      <c r="A54" s="142">
        <v>8</v>
      </c>
      <c r="B54" s="105" t="s">
        <v>482</v>
      </c>
      <c r="C54" s="47">
        <v>0</v>
      </c>
    </row>
    <row r="55" spans="1:5">
      <c r="A55" s="142"/>
      <c r="B55" s="106" t="s">
        <v>483</v>
      </c>
      <c r="C55" s="47">
        <v>25171.522669999998</v>
      </c>
      <c r="D55" s="45"/>
      <c r="E55" s="45"/>
    </row>
    <row r="56" spans="1:5">
      <c r="A56" s="145" t="s">
        <v>484</v>
      </c>
      <c r="B56" s="146" t="s">
        <v>485</v>
      </c>
      <c r="C56" s="47">
        <v>0</v>
      </c>
    </row>
    <row r="57" spans="1:5">
      <c r="A57" s="145" t="s">
        <v>0</v>
      </c>
      <c r="B57" s="144" t="s">
        <v>486</v>
      </c>
      <c r="C57" s="47">
        <v>7557.9161900000008</v>
      </c>
      <c r="D57" s="45"/>
      <c r="E57" s="45"/>
    </row>
    <row r="58" spans="1:5">
      <c r="A58" s="145" t="s">
        <v>1</v>
      </c>
      <c r="B58" s="144" t="s">
        <v>487</v>
      </c>
      <c r="C58" s="47">
        <v>2272.4463599999999</v>
      </c>
    </row>
    <row r="59" spans="1:5">
      <c r="A59" s="145" t="s">
        <v>2</v>
      </c>
      <c r="B59" s="144" t="s">
        <v>441</v>
      </c>
      <c r="C59" s="47">
        <v>5285.46983</v>
      </c>
    </row>
    <row r="60" spans="1:5">
      <c r="A60" s="145" t="s">
        <v>8</v>
      </c>
      <c r="B60" s="144" t="s">
        <v>488</v>
      </c>
      <c r="C60" s="47">
        <v>0</v>
      </c>
    </row>
    <row r="61" spans="1:5">
      <c r="A61" s="145" t="s">
        <v>1</v>
      </c>
      <c r="B61" s="144" t="s">
        <v>489</v>
      </c>
      <c r="C61" s="47">
        <v>37283.215259999997</v>
      </c>
    </row>
    <row r="62" spans="1:5">
      <c r="A62" s="145" t="s">
        <v>2</v>
      </c>
      <c r="B62" s="144" t="s">
        <v>490</v>
      </c>
      <c r="C62" s="47">
        <v>420.62774999999999</v>
      </c>
    </row>
    <row r="63" spans="1:5">
      <c r="A63" s="145" t="s">
        <v>3</v>
      </c>
      <c r="B63" s="144" t="s">
        <v>491</v>
      </c>
      <c r="C63" s="47">
        <v>3</v>
      </c>
    </row>
    <row r="64" spans="1:5">
      <c r="A64" s="142"/>
      <c r="B64" s="146" t="s">
        <v>492</v>
      </c>
      <c r="C64" s="47">
        <v>37706.843010000004</v>
      </c>
      <c r="D64" s="45"/>
      <c r="E64" s="45"/>
    </row>
    <row r="65" spans="1:6">
      <c r="A65" s="142" t="s">
        <v>232</v>
      </c>
      <c r="B65" s="144" t="s">
        <v>441</v>
      </c>
      <c r="C65" s="47">
        <v>287.93394000000001</v>
      </c>
    </row>
    <row r="66" spans="1:6">
      <c r="A66" s="142"/>
      <c r="B66" s="146" t="s">
        <v>493</v>
      </c>
      <c r="C66" s="47">
        <v>45552.693140000003</v>
      </c>
      <c r="D66" s="45"/>
      <c r="E66" s="45"/>
    </row>
    <row r="67" spans="1:6">
      <c r="A67" s="145" t="s">
        <v>494</v>
      </c>
      <c r="B67" s="146" t="s">
        <v>495</v>
      </c>
      <c r="C67" s="47">
        <v>0</v>
      </c>
    </row>
    <row r="68" spans="1:6">
      <c r="A68" s="145" t="s">
        <v>0</v>
      </c>
      <c r="B68" s="144" t="s">
        <v>496</v>
      </c>
      <c r="C68" s="47">
        <v>0</v>
      </c>
    </row>
    <row r="69" spans="1:6">
      <c r="A69" s="145" t="s">
        <v>8</v>
      </c>
      <c r="B69" s="144" t="s">
        <v>497</v>
      </c>
      <c r="C69" s="47">
        <v>44163.755359999996</v>
      </c>
    </row>
    <row r="70" spans="1:6">
      <c r="A70" s="145" t="s">
        <v>9</v>
      </c>
      <c r="B70" s="144" t="s">
        <v>498</v>
      </c>
      <c r="C70" s="47">
        <v>848.79719</v>
      </c>
    </row>
    <row r="71" spans="1:6">
      <c r="A71" s="145"/>
      <c r="B71" s="146" t="s">
        <v>499</v>
      </c>
      <c r="C71" s="47">
        <v>45012.552550000008</v>
      </c>
      <c r="D71" s="45"/>
      <c r="E71" s="45"/>
      <c r="F71" s="53"/>
    </row>
    <row r="72" spans="1:6">
      <c r="A72" s="145"/>
      <c r="B72" s="147" t="s">
        <v>500</v>
      </c>
      <c r="C72" s="47">
        <v>1903103.0973199999</v>
      </c>
      <c r="D72" s="45"/>
      <c r="E72" s="45"/>
      <c r="F72" s="54"/>
    </row>
    <row r="73" spans="1:6">
      <c r="A73" s="145" t="s">
        <v>501</v>
      </c>
      <c r="B73" s="146" t="s">
        <v>502</v>
      </c>
      <c r="C73" s="47">
        <v>386.70044000000001</v>
      </c>
      <c r="F73" s="53"/>
    </row>
    <row r="74" spans="1:6">
      <c r="A74" s="176" t="s">
        <v>503</v>
      </c>
      <c r="B74" s="176"/>
      <c r="C74" s="47">
        <v>0</v>
      </c>
    </row>
    <row r="75" spans="1:6">
      <c r="A75" s="148" t="s">
        <v>504</v>
      </c>
      <c r="B75" s="149" t="s">
        <v>505</v>
      </c>
      <c r="C75" s="47">
        <v>0</v>
      </c>
    </row>
    <row r="76" spans="1:6">
      <c r="A76" s="145" t="s">
        <v>0</v>
      </c>
      <c r="B76" s="150" t="s">
        <v>506</v>
      </c>
      <c r="C76" s="47">
        <v>166122.008</v>
      </c>
    </row>
    <row r="77" spans="1:6">
      <c r="A77" s="151" t="s">
        <v>11</v>
      </c>
      <c r="B77" s="144" t="s">
        <v>507</v>
      </c>
      <c r="C77" s="47">
        <v>0</v>
      </c>
    </row>
    <row r="78" spans="1:6">
      <c r="A78" s="151" t="s">
        <v>11</v>
      </c>
      <c r="B78" s="144" t="s">
        <v>508</v>
      </c>
      <c r="C78" s="47">
        <v>0</v>
      </c>
    </row>
    <row r="79" spans="1:6">
      <c r="A79" s="145" t="s">
        <v>8</v>
      </c>
      <c r="B79" s="144" t="s">
        <v>509</v>
      </c>
      <c r="C79" s="47">
        <v>766</v>
      </c>
    </row>
    <row r="80" spans="1:6">
      <c r="A80" s="145" t="s">
        <v>9</v>
      </c>
      <c r="B80" s="144" t="s">
        <v>510</v>
      </c>
      <c r="C80" s="47">
        <v>117411.69214</v>
      </c>
    </row>
    <row r="81" spans="1:5">
      <c r="A81" s="145" t="s">
        <v>10</v>
      </c>
      <c r="B81" s="144" t="s">
        <v>511</v>
      </c>
      <c r="C81" s="47">
        <v>65319.88738</v>
      </c>
    </row>
    <row r="82" spans="1:5">
      <c r="A82" s="145" t="s">
        <v>12</v>
      </c>
      <c r="B82" s="144" t="s">
        <v>512</v>
      </c>
      <c r="C82" s="47">
        <v>147122.45337</v>
      </c>
    </row>
    <row r="83" spans="1:5">
      <c r="A83" s="145" t="s">
        <v>15</v>
      </c>
      <c r="B83" s="144" t="s">
        <v>513</v>
      </c>
      <c r="C83" s="47">
        <v>-4897.32168</v>
      </c>
    </row>
    <row r="84" spans="1:5">
      <c r="A84" s="145" t="s">
        <v>16</v>
      </c>
      <c r="B84" s="144" t="s">
        <v>514</v>
      </c>
      <c r="C84" s="47">
        <v>35636.067599999958</v>
      </c>
    </row>
    <row r="85" spans="1:5">
      <c r="A85" s="151"/>
      <c r="B85" s="146" t="s">
        <v>515</v>
      </c>
      <c r="C85" s="47">
        <v>527480.78680999996</v>
      </c>
      <c r="D85" s="45"/>
      <c r="E85" s="45"/>
    </row>
    <row r="86" spans="1:5">
      <c r="A86" s="145" t="s">
        <v>442</v>
      </c>
      <c r="B86" s="146" t="s">
        <v>516</v>
      </c>
      <c r="C86" s="47">
        <v>1950</v>
      </c>
    </row>
    <row r="87" spans="1:5">
      <c r="A87" s="142" t="s">
        <v>517</v>
      </c>
      <c r="B87" s="104" t="s">
        <v>518</v>
      </c>
      <c r="C87" s="47">
        <v>0</v>
      </c>
    </row>
    <row r="88" spans="1:5">
      <c r="A88" s="142" t="s">
        <v>461</v>
      </c>
      <c r="B88" s="146" t="s">
        <v>519</v>
      </c>
      <c r="C88" s="47">
        <v>0</v>
      </c>
    </row>
    <row r="89" spans="1:5">
      <c r="A89" s="142" t="s">
        <v>1</v>
      </c>
      <c r="B89" s="105" t="s">
        <v>520</v>
      </c>
      <c r="C89" s="47">
        <v>100597.44601</v>
      </c>
    </row>
    <row r="90" spans="1:5">
      <c r="A90" s="142" t="s">
        <v>2</v>
      </c>
      <c r="B90" s="105" t="s">
        <v>521</v>
      </c>
      <c r="C90" s="47">
        <v>0</v>
      </c>
    </row>
    <row r="91" spans="1:5">
      <c r="A91" s="142" t="s">
        <v>3</v>
      </c>
      <c r="B91" s="105" t="s">
        <v>522</v>
      </c>
      <c r="C91" s="47">
        <v>724281.96153000009</v>
      </c>
    </row>
    <row r="92" spans="1:5">
      <c r="A92" s="142" t="s">
        <v>4</v>
      </c>
      <c r="B92" s="105" t="s">
        <v>523</v>
      </c>
      <c r="C92" s="47">
        <v>52975.249976747953</v>
      </c>
    </row>
    <row r="93" spans="1:5">
      <c r="A93" s="142" t="s">
        <v>5</v>
      </c>
      <c r="B93" s="105" t="s">
        <v>524</v>
      </c>
      <c r="C93" s="47">
        <v>174</v>
      </c>
    </row>
    <row r="94" spans="1:5">
      <c r="A94" s="142" t="s">
        <v>6</v>
      </c>
      <c r="B94" s="105" t="s">
        <v>525</v>
      </c>
      <c r="C94" s="47">
        <v>85559.471560000005</v>
      </c>
    </row>
    <row r="95" spans="1:5">
      <c r="A95" s="142" t="s">
        <v>7</v>
      </c>
      <c r="B95" s="105" t="s">
        <v>526</v>
      </c>
      <c r="C95" s="47">
        <v>3703.3568599999999</v>
      </c>
    </row>
    <row r="96" spans="1:5">
      <c r="A96" s="142" t="s">
        <v>19</v>
      </c>
      <c r="B96" s="105" t="s">
        <v>527</v>
      </c>
      <c r="C96" s="47">
        <v>1223.0661775112665</v>
      </c>
    </row>
    <row r="97" spans="1:5">
      <c r="A97" s="142" t="s">
        <v>17</v>
      </c>
      <c r="B97" s="105" t="s">
        <v>528</v>
      </c>
      <c r="C97" s="47">
        <v>8630.7915099999991</v>
      </c>
    </row>
    <row r="98" spans="1:5">
      <c r="A98" s="107"/>
      <c r="B98" s="104" t="s">
        <v>529</v>
      </c>
      <c r="C98" s="47">
        <v>977145.34362425923</v>
      </c>
      <c r="D98" s="45"/>
      <c r="E98" s="45"/>
    </row>
    <row r="99" spans="1:5">
      <c r="A99" s="142" t="s">
        <v>463</v>
      </c>
      <c r="B99" s="104" t="s">
        <v>530</v>
      </c>
      <c r="C99" s="47">
        <v>320819.81345325202</v>
      </c>
    </row>
    <row r="100" spans="1:5">
      <c r="A100" s="102" t="s">
        <v>531</v>
      </c>
      <c r="B100" s="106" t="s">
        <v>532</v>
      </c>
      <c r="C100" s="47">
        <v>153</v>
      </c>
      <c r="D100" s="45"/>
      <c r="E100" s="45"/>
    </row>
    <row r="101" spans="1:5">
      <c r="A101" s="108" t="s">
        <v>1</v>
      </c>
      <c r="B101" s="103" t="s">
        <v>533</v>
      </c>
      <c r="C101" s="47">
        <v>153</v>
      </c>
    </row>
    <row r="102" spans="1:5">
      <c r="A102" s="108" t="s">
        <v>2</v>
      </c>
      <c r="B102" s="103" t="s">
        <v>534</v>
      </c>
      <c r="C102" s="47">
        <v>0</v>
      </c>
    </row>
    <row r="103" spans="1:5">
      <c r="A103" s="108" t="s">
        <v>3</v>
      </c>
      <c r="B103" s="103" t="s">
        <v>535</v>
      </c>
      <c r="C103" s="47">
        <v>0</v>
      </c>
    </row>
    <row r="104" spans="1:5">
      <c r="A104" s="145" t="s">
        <v>484</v>
      </c>
      <c r="B104" s="146" t="s">
        <v>536</v>
      </c>
      <c r="C104" s="47">
        <v>1529</v>
      </c>
    </row>
    <row r="105" spans="1:5">
      <c r="A105" s="145" t="s">
        <v>494</v>
      </c>
      <c r="B105" s="146" t="s">
        <v>537</v>
      </c>
      <c r="C105" s="47">
        <v>73445.868499999982</v>
      </c>
      <c r="D105" s="45"/>
      <c r="E105" s="45"/>
    </row>
    <row r="106" spans="1:5">
      <c r="A106" s="145" t="s">
        <v>0</v>
      </c>
      <c r="B106" s="144" t="s">
        <v>538</v>
      </c>
      <c r="C106" s="47">
        <v>31935.772540000002</v>
      </c>
    </row>
    <row r="107" spans="1:5">
      <c r="A107" s="145" t="s">
        <v>11</v>
      </c>
      <c r="B107" s="144" t="s">
        <v>539</v>
      </c>
      <c r="C107" s="47">
        <v>0</v>
      </c>
    </row>
    <row r="108" spans="1:5">
      <c r="A108" s="145" t="s">
        <v>11</v>
      </c>
      <c r="B108" s="144" t="s">
        <v>540</v>
      </c>
      <c r="C108" s="47">
        <v>0</v>
      </c>
    </row>
    <row r="109" spans="1:5">
      <c r="A109" s="145" t="s">
        <v>8</v>
      </c>
      <c r="B109" s="144" t="s">
        <v>541</v>
      </c>
      <c r="C109" s="47">
        <v>6743.7653399999999</v>
      </c>
    </row>
    <row r="110" spans="1:5">
      <c r="A110" s="145" t="s">
        <v>11</v>
      </c>
      <c r="B110" s="144" t="s">
        <v>539</v>
      </c>
      <c r="C110" s="47">
        <v>0</v>
      </c>
    </row>
    <row r="111" spans="1:5">
      <c r="A111" s="145" t="s">
        <v>11</v>
      </c>
      <c r="B111" s="144" t="s">
        <v>540</v>
      </c>
      <c r="C111" s="47">
        <v>0</v>
      </c>
    </row>
    <row r="112" spans="1:5">
      <c r="A112" s="145" t="s">
        <v>9</v>
      </c>
      <c r="B112" s="144" t="s">
        <v>542</v>
      </c>
      <c r="C112" s="47">
        <v>0</v>
      </c>
      <c r="D112" s="45"/>
      <c r="E112" s="45"/>
    </row>
    <row r="113" spans="1:3">
      <c r="A113" s="145" t="s">
        <v>1</v>
      </c>
      <c r="B113" s="144" t="s">
        <v>543</v>
      </c>
      <c r="C113" s="47">
        <v>0</v>
      </c>
    </row>
    <row r="114" spans="1:3">
      <c r="A114" s="145" t="s">
        <v>11</v>
      </c>
      <c r="B114" s="144" t="s">
        <v>539</v>
      </c>
      <c r="C114" s="47">
        <v>0</v>
      </c>
    </row>
    <row r="115" spans="1:3">
      <c r="A115" s="145" t="s">
        <v>11</v>
      </c>
      <c r="B115" s="144" t="s">
        <v>540</v>
      </c>
      <c r="C115" s="47">
        <v>0</v>
      </c>
    </row>
    <row r="116" spans="1:3">
      <c r="A116" s="145" t="s">
        <v>2</v>
      </c>
      <c r="B116" s="144" t="s">
        <v>544</v>
      </c>
      <c r="C116" s="47">
        <v>0</v>
      </c>
    </row>
    <row r="117" spans="1:3">
      <c r="A117" s="145" t="s">
        <v>11</v>
      </c>
      <c r="B117" s="144" t="s">
        <v>539</v>
      </c>
      <c r="C117" s="47">
        <v>0</v>
      </c>
    </row>
    <row r="118" spans="1:3">
      <c r="A118" s="145" t="s">
        <v>11</v>
      </c>
      <c r="B118" s="144" t="s">
        <v>540</v>
      </c>
      <c r="C118" s="47">
        <v>0</v>
      </c>
    </row>
    <row r="119" spans="1:3">
      <c r="A119" s="145" t="s">
        <v>10</v>
      </c>
      <c r="B119" s="144" t="s">
        <v>545</v>
      </c>
      <c r="C119" s="47">
        <v>0</v>
      </c>
    </row>
    <row r="120" spans="1:3">
      <c r="A120" s="145" t="s">
        <v>11</v>
      </c>
      <c r="B120" s="144" t="s">
        <v>539</v>
      </c>
      <c r="C120" s="47">
        <v>0</v>
      </c>
    </row>
    <row r="121" spans="1:3">
      <c r="A121" s="145" t="s">
        <v>11</v>
      </c>
      <c r="B121" s="144" t="s">
        <v>540</v>
      </c>
      <c r="C121" s="47">
        <v>0</v>
      </c>
    </row>
    <row r="122" spans="1:3">
      <c r="A122" s="145" t="s">
        <v>12</v>
      </c>
      <c r="B122" s="144" t="s">
        <v>546</v>
      </c>
      <c r="C122" s="47">
        <v>34766.330620000001</v>
      </c>
    </row>
    <row r="123" spans="1:3">
      <c r="A123" s="145" t="s">
        <v>11</v>
      </c>
      <c r="B123" s="144" t="s">
        <v>539</v>
      </c>
      <c r="C123" s="47">
        <v>5</v>
      </c>
    </row>
    <row r="124" spans="1:3">
      <c r="A124" s="145" t="s">
        <v>11</v>
      </c>
      <c r="B124" s="144" t="s">
        <v>540</v>
      </c>
      <c r="C124" s="47">
        <v>0</v>
      </c>
    </row>
    <row r="125" spans="1:3">
      <c r="A125" s="145" t="s">
        <v>11</v>
      </c>
      <c r="B125" s="144" t="s">
        <v>547</v>
      </c>
      <c r="C125" s="47">
        <v>3528.67841</v>
      </c>
    </row>
    <row r="126" spans="1:3">
      <c r="A126" s="145" t="s">
        <v>11</v>
      </c>
      <c r="B126" s="144" t="s">
        <v>548</v>
      </c>
      <c r="C126" s="47">
        <v>3507.8039000000003</v>
      </c>
    </row>
    <row r="127" spans="1:3">
      <c r="A127" s="145" t="s">
        <v>11</v>
      </c>
      <c r="B127" s="144" t="s">
        <v>549</v>
      </c>
      <c r="C127" s="47">
        <v>312.22116999999997</v>
      </c>
    </row>
    <row r="128" spans="1:3">
      <c r="A128" s="145" t="s">
        <v>501</v>
      </c>
      <c r="B128" s="120" t="s">
        <v>550</v>
      </c>
      <c r="C128" s="47">
        <v>0</v>
      </c>
    </row>
    <row r="129" spans="1:5">
      <c r="A129" s="145" t="s">
        <v>0</v>
      </c>
      <c r="B129" s="144" t="s">
        <v>551</v>
      </c>
      <c r="C129" s="47">
        <v>579</v>
      </c>
    </row>
    <row r="130" spans="1:5">
      <c r="A130" s="145" t="s">
        <v>8</v>
      </c>
      <c r="B130" s="144" t="s">
        <v>552</v>
      </c>
      <c r="C130" s="47">
        <v>0</v>
      </c>
    </row>
    <row r="131" spans="1:5">
      <c r="A131" s="145"/>
      <c r="B131" s="146" t="s">
        <v>553</v>
      </c>
      <c r="C131" s="47">
        <v>579</v>
      </c>
      <c r="D131" s="45"/>
      <c r="E131" s="45"/>
    </row>
    <row r="132" spans="1:5">
      <c r="A132" s="118"/>
      <c r="B132" s="120" t="s">
        <v>554</v>
      </c>
      <c r="C132" s="47">
        <v>1903102.8123875111</v>
      </c>
      <c r="D132" s="45"/>
      <c r="E132" s="45"/>
    </row>
    <row r="133" spans="1:5">
      <c r="A133" s="152" t="s">
        <v>555</v>
      </c>
      <c r="B133" s="120" t="s">
        <v>556</v>
      </c>
      <c r="C133" s="47">
        <v>386.70044000000001</v>
      </c>
    </row>
    <row r="134" spans="1:5">
      <c r="A134" s="55"/>
      <c r="B134" s="56"/>
      <c r="C134" s="53"/>
    </row>
    <row r="135" spans="1:5" ht="24.95" customHeight="1">
      <c r="A135" s="77" t="s">
        <v>376</v>
      </c>
      <c r="B135" s="99"/>
      <c r="C135" s="99"/>
    </row>
    <row r="136" spans="1:5">
      <c r="A136" s="77" t="s">
        <v>402</v>
      </c>
      <c r="B136" s="99"/>
      <c r="C136" s="99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  <row r="771" spans="1:2">
      <c r="A771" s="55"/>
      <c r="B771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83" t="s">
        <v>653</v>
      </c>
      <c r="B1" s="183"/>
      <c r="C1" s="183"/>
    </row>
    <row r="2" spans="1:5" ht="15.75">
      <c r="A2" s="49"/>
      <c r="B2" s="49"/>
      <c r="C2" s="49"/>
    </row>
    <row r="3" spans="1:5" ht="15.75">
      <c r="A3" s="184"/>
      <c r="B3" s="185"/>
      <c r="C3" s="59" t="s">
        <v>557</v>
      </c>
    </row>
    <row r="4" spans="1:5" ht="15.75">
      <c r="A4" s="186">
        <v>1</v>
      </c>
      <c r="B4" s="187"/>
      <c r="C4" s="60">
        <v>2</v>
      </c>
    </row>
    <row r="5" spans="1:5" ht="15.75">
      <c r="A5" s="109" t="s">
        <v>233</v>
      </c>
      <c r="B5" s="110" t="s">
        <v>558</v>
      </c>
      <c r="C5" s="61"/>
    </row>
    <row r="6" spans="1:5" ht="15.75">
      <c r="A6" s="111" t="s">
        <v>1</v>
      </c>
      <c r="B6" s="112" t="s">
        <v>559</v>
      </c>
      <c r="C6" s="62"/>
    </row>
    <row r="7" spans="1:5" ht="15.75">
      <c r="A7" s="113" t="s">
        <v>234</v>
      </c>
      <c r="B7" s="112" t="s">
        <v>560</v>
      </c>
      <c r="C7" s="136">
        <v>105634.52328999998</v>
      </c>
      <c r="D7" s="45"/>
      <c r="E7" s="45"/>
    </row>
    <row r="8" spans="1:5" ht="31.5">
      <c r="A8" s="113"/>
      <c r="B8" s="112" t="s">
        <v>561</v>
      </c>
      <c r="C8" s="136">
        <v>-1804.8971500000002</v>
      </c>
    </row>
    <row r="9" spans="1:5" ht="15.75">
      <c r="A9" s="113" t="s">
        <v>562</v>
      </c>
      <c r="B9" s="112" t="s">
        <v>563</v>
      </c>
      <c r="C9" s="136">
        <v>-46964.30775</v>
      </c>
    </row>
    <row r="10" spans="1:5" ht="15.75">
      <c r="A10" s="113" t="s">
        <v>564</v>
      </c>
      <c r="B10" s="112" t="s">
        <v>565</v>
      </c>
      <c r="C10" s="136">
        <v>-4021.9091699996761</v>
      </c>
    </row>
    <row r="11" spans="1:5" ht="15.75">
      <c r="A11" s="113"/>
      <c r="B11" s="112" t="s">
        <v>566</v>
      </c>
      <c r="C11" s="136">
        <v>0</v>
      </c>
    </row>
    <row r="12" spans="1:5" ht="15.75">
      <c r="A12" s="113" t="s">
        <v>567</v>
      </c>
      <c r="B12" s="112" t="s">
        <v>568</v>
      </c>
      <c r="C12" s="136">
        <v>21.667686617139168</v>
      </c>
    </row>
    <row r="13" spans="1:5" ht="15.75">
      <c r="A13" s="114"/>
      <c r="B13" s="115" t="s">
        <v>569</v>
      </c>
      <c r="C13" s="136">
        <v>54669.974056617459</v>
      </c>
      <c r="D13" s="45"/>
      <c r="E13" s="45"/>
    </row>
    <row r="14" spans="1:5" ht="15.75">
      <c r="A14" s="116" t="s">
        <v>2</v>
      </c>
      <c r="B14" s="112" t="s">
        <v>570</v>
      </c>
      <c r="C14" s="136">
        <v>367.69648269687144</v>
      </c>
      <c r="D14" s="45"/>
      <c r="E14" s="45"/>
    </row>
    <row r="15" spans="1:5" ht="15.75">
      <c r="A15" s="116" t="s">
        <v>3</v>
      </c>
      <c r="B15" s="112" t="s">
        <v>571</v>
      </c>
      <c r="C15" s="136">
        <v>1962.9666500000001</v>
      </c>
    </row>
    <row r="16" spans="1:5" ht="15.75">
      <c r="A16" s="111" t="s">
        <v>4</v>
      </c>
      <c r="B16" s="112" t="s">
        <v>572</v>
      </c>
      <c r="C16" s="63">
        <v>0</v>
      </c>
    </row>
    <row r="17" spans="1:5" ht="15.75">
      <c r="A17" s="113" t="s">
        <v>234</v>
      </c>
      <c r="B17" s="112" t="s">
        <v>573</v>
      </c>
      <c r="C17" s="63">
        <v>0</v>
      </c>
    </row>
    <row r="18" spans="1:5" ht="15.75">
      <c r="A18" s="113" t="s">
        <v>235</v>
      </c>
      <c r="B18" s="112" t="s">
        <v>574</v>
      </c>
      <c r="C18" s="136">
        <v>-35422.491481726225</v>
      </c>
    </row>
    <row r="19" spans="1:5" ht="15.75">
      <c r="A19" s="113" t="s">
        <v>575</v>
      </c>
      <c r="B19" s="112" t="s">
        <v>576</v>
      </c>
      <c r="C19" s="136">
        <v>11728.872359999999</v>
      </c>
    </row>
    <row r="20" spans="1:5" ht="15.75">
      <c r="A20" s="114"/>
      <c r="B20" s="117" t="s">
        <v>577</v>
      </c>
      <c r="C20" s="136">
        <v>-23693.619121726228</v>
      </c>
      <c r="D20" s="45"/>
      <c r="E20" s="45"/>
    </row>
    <row r="21" spans="1:5" ht="15.75">
      <c r="A21" s="113" t="s">
        <v>562</v>
      </c>
      <c r="B21" s="112" t="s">
        <v>578</v>
      </c>
      <c r="C21" s="136">
        <v>-7014.9296825719784</v>
      </c>
    </row>
    <row r="22" spans="1:5" ht="15.75">
      <c r="A22" s="113" t="s">
        <v>564</v>
      </c>
      <c r="B22" s="112" t="s">
        <v>579</v>
      </c>
      <c r="C22" s="136">
        <v>5901.2658700000002</v>
      </c>
    </row>
    <row r="23" spans="1:5" ht="15.75">
      <c r="A23" s="114"/>
      <c r="B23" s="115" t="s">
        <v>580</v>
      </c>
      <c r="C23" s="136">
        <v>-24807.282934298204</v>
      </c>
      <c r="D23" s="45"/>
      <c r="E23" s="45"/>
    </row>
    <row r="24" spans="1:5" ht="15.75" customHeight="1">
      <c r="A24" s="111" t="s">
        <v>5</v>
      </c>
      <c r="B24" s="112" t="s">
        <v>581</v>
      </c>
      <c r="C24" s="63">
        <v>0</v>
      </c>
    </row>
    <row r="25" spans="1:5" ht="15.75">
      <c r="A25" s="113" t="s">
        <v>234</v>
      </c>
      <c r="B25" s="112" t="s">
        <v>582</v>
      </c>
      <c r="C25" s="136">
        <v>-4</v>
      </c>
    </row>
    <row r="26" spans="1:5" ht="15.75">
      <c r="A26" s="113" t="s">
        <v>562</v>
      </c>
      <c r="B26" s="112" t="s">
        <v>583</v>
      </c>
      <c r="C26" s="136">
        <v>0</v>
      </c>
    </row>
    <row r="27" spans="1:5" ht="15.75">
      <c r="A27" s="111"/>
      <c r="B27" s="115" t="s">
        <v>584</v>
      </c>
      <c r="C27" s="136">
        <v>-4</v>
      </c>
      <c r="D27" s="45"/>
      <c r="E27" s="45"/>
    </row>
    <row r="28" spans="1:5" ht="15.75">
      <c r="A28" s="111" t="s">
        <v>6</v>
      </c>
      <c r="B28" s="112" t="s">
        <v>585</v>
      </c>
      <c r="C28" s="136">
        <v>-419</v>
      </c>
    </row>
    <row r="29" spans="1:5" ht="15.75">
      <c r="A29" s="111" t="s">
        <v>7</v>
      </c>
      <c r="B29" s="112" t="s">
        <v>586</v>
      </c>
      <c r="C29" s="63">
        <v>0</v>
      </c>
    </row>
    <row r="30" spans="1:5" ht="15.75">
      <c r="A30" s="113" t="s">
        <v>234</v>
      </c>
      <c r="B30" s="112" t="s">
        <v>587</v>
      </c>
      <c r="C30" s="136">
        <v>-14555.915323071817</v>
      </c>
    </row>
    <row r="31" spans="1:5" ht="15.75">
      <c r="A31" s="113" t="s">
        <v>562</v>
      </c>
      <c r="B31" s="112" t="s">
        <v>588</v>
      </c>
      <c r="C31" s="136">
        <v>478.75915000000003</v>
      </c>
    </row>
    <row r="32" spans="1:5" ht="15.75">
      <c r="A32" s="113" t="s">
        <v>564</v>
      </c>
      <c r="B32" s="112" t="s">
        <v>589</v>
      </c>
      <c r="C32" s="136">
        <v>-9013.9160024915254</v>
      </c>
    </row>
    <row r="33" spans="1:5" ht="15.75">
      <c r="A33" s="113" t="s">
        <v>567</v>
      </c>
      <c r="B33" s="112" t="s">
        <v>590</v>
      </c>
      <c r="C33" s="136">
        <v>2362.6745999999998</v>
      </c>
    </row>
    <row r="34" spans="1:5" ht="15.75">
      <c r="A34" s="118"/>
      <c r="B34" s="115" t="s">
        <v>591</v>
      </c>
      <c r="C34" s="136">
        <v>-20728.39757556334</v>
      </c>
      <c r="D34" s="45"/>
      <c r="E34" s="45"/>
    </row>
    <row r="35" spans="1:5" ht="15.75">
      <c r="A35" s="111" t="s">
        <v>19</v>
      </c>
      <c r="B35" s="112" t="s">
        <v>592</v>
      </c>
      <c r="C35" s="136">
        <v>-4367.3715354262886</v>
      </c>
    </row>
    <row r="36" spans="1:5" ht="15.75" customHeight="1">
      <c r="A36" s="111"/>
      <c r="B36" s="112" t="s">
        <v>593</v>
      </c>
      <c r="C36" s="136">
        <v>-3716.0111000000002</v>
      </c>
    </row>
    <row r="37" spans="1:5" ht="15.75">
      <c r="A37" s="111" t="s">
        <v>17</v>
      </c>
      <c r="B37" s="112" t="s">
        <v>594</v>
      </c>
      <c r="C37" s="136">
        <v>0</v>
      </c>
    </row>
    <row r="38" spans="1:5" ht="15.75">
      <c r="A38" s="111" t="s">
        <v>20</v>
      </c>
      <c r="B38" s="112" t="s">
        <v>595</v>
      </c>
      <c r="C38" s="136">
        <v>6674.5851440264987</v>
      </c>
      <c r="D38" s="45"/>
      <c r="E38" s="45"/>
    </row>
    <row r="39" spans="1:5" ht="15.75">
      <c r="A39" s="119" t="s">
        <v>8</v>
      </c>
      <c r="B39" s="120" t="s">
        <v>596</v>
      </c>
      <c r="C39" s="63">
        <v>0</v>
      </c>
    </row>
    <row r="40" spans="1:5" ht="15.75">
      <c r="A40" s="111" t="s">
        <v>1</v>
      </c>
      <c r="B40" s="112" t="s">
        <v>559</v>
      </c>
      <c r="C40" s="63">
        <v>0</v>
      </c>
    </row>
    <row r="41" spans="1:5" ht="15.75">
      <c r="A41" s="121" t="s">
        <v>234</v>
      </c>
      <c r="B41" s="122" t="s">
        <v>560</v>
      </c>
      <c r="C41" s="136">
        <v>240023.49683999998</v>
      </c>
    </row>
    <row r="42" spans="1:5" ht="31.5">
      <c r="A42" s="117"/>
      <c r="B42" s="112" t="s">
        <v>561</v>
      </c>
      <c r="C42" s="136">
        <v>-7025.8363300000001</v>
      </c>
    </row>
    <row r="43" spans="1:5" ht="15.75">
      <c r="A43" s="121" t="s">
        <v>562</v>
      </c>
      <c r="B43" s="122" t="s">
        <v>563</v>
      </c>
      <c r="C43" s="136">
        <v>-10433.33545</v>
      </c>
    </row>
    <row r="44" spans="1:5" ht="15.75">
      <c r="A44" s="121" t="s">
        <v>564</v>
      </c>
      <c r="B44" s="112" t="s">
        <v>597</v>
      </c>
      <c r="C44" s="136">
        <v>-3346.7011300003264</v>
      </c>
    </row>
    <row r="45" spans="1:5" ht="15.75">
      <c r="A45" s="121" t="s">
        <v>567</v>
      </c>
      <c r="B45" s="122" t="s">
        <v>568</v>
      </c>
      <c r="C45" s="136">
        <v>667.37484338286083</v>
      </c>
    </row>
    <row r="46" spans="1:5" ht="15.75">
      <c r="A46" s="114"/>
      <c r="B46" s="115" t="s">
        <v>598</v>
      </c>
      <c r="C46" s="136">
        <v>226910.83510338256</v>
      </c>
      <c r="D46" s="45"/>
      <c r="E46" s="45"/>
    </row>
    <row r="47" spans="1:5" ht="15.75">
      <c r="A47" s="118" t="s">
        <v>2</v>
      </c>
      <c r="B47" s="112" t="s">
        <v>599</v>
      </c>
      <c r="C47" s="63">
        <v>0</v>
      </c>
    </row>
    <row r="48" spans="1:5" ht="15.75">
      <c r="A48" s="121" t="s">
        <v>234</v>
      </c>
      <c r="B48" s="123" t="s">
        <v>600</v>
      </c>
      <c r="C48" s="136">
        <v>542</v>
      </c>
    </row>
    <row r="49" spans="1:5" ht="15.75">
      <c r="A49" s="124"/>
      <c r="B49" s="123" t="s">
        <v>601</v>
      </c>
      <c r="C49" s="136">
        <v>0</v>
      </c>
    </row>
    <row r="50" spans="1:5" ht="15.75">
      <c r="A50" s="124" t="s">
        <v>562</v>
      </c>
      <c r="B50" s="123" t="s">
        <v>602</v>
      </c>
      <c r="C50" s="63">
        <v>0</v>
      </c>
    </row>
    <row r="51" spans="1:5" ht="15.75">
      <c r="A51" s="124"/>
      <c r="B51" s="123" t="s">
        <v>601</v>
      </c>
      <c r="C51" s="136">
        <v>0</v>
      </c>
    </row>
    <row r="52" spans="1:5" ht="15.75">
      <c r="A52" s="125" t="s">
        <v>603</v>
      </c>
      <c r="B52" s="112" t="s">
        <v>604</v>
      </c>
      <c r="C52" s="136">
        <v>1224.2159099999999</v>
      </c>
    </row>
    <row r="53" spans="1:5" ht="15.75">
      <c r="A53" s="125" t="s">
        <v>605</v>
      </c>
      <c r="B53" s="112" t="s">
        <v>606</v>
      </c>
      <c r="C53" s="136">
        <v>20537.558109999998</v>
      </c>
    </row>
    <row r="54" spans="1:5" ht="15.75">
      <c r="A54" s="126"/>
      <c r="B54" s="117" t="s">
        <v>607</v>
      </c>
      <c r="C54" s="136">
        <v>21761.774019999997</v>
      </c>
      <c r="D54" s="45"/>
      <c r="E54" s="45"/>
    </row>
    <row r="55" spans="1:5" ht="15.75">
      <c r="A55" s="124" t="s">
        <v>564</v>
      </c>
      <c r="B55" s="112" t="s">
        <v>608</v>
      </c>
      <c r="C55" s="136">
        <v>29791.390060000002</v>
      </c>
    </row>
    <row r="56" spans="1:5" ht="15.75">
      <c r="A56" s="124" t="s">
        <v>567</v>
      </c>
      <c r="B56" s="112" t="s">
        <v>609</v>
      </c>
      <c r="C56" s="136">
        <v>6593.5051199999989</v>
      </c>
    </row>
    <row r="57" spans="1:5" ht="15.75">
      <c r="A57" s="109"/>
      <c r="B57" s="115" t="s">
        <v>610</v>
      </c>
      <c r="C57" s="136">
        <v>58688.669199999997</v>
      </c>
      <c r="D57" s="45"/>
      <c r="E57" s="45"/>
    </row>
    <row r="58" spans="1:5" ht="15.75">
      <c r="A58" s="118" t="s">
        <v>3</v>
      </c>
      <c r="B58" s="126" t="s">
        <v>571</v>
      </c>
      <c r="C58" s="136">
        <v>4635.4252838056009</v>
      </c>
    </row>
    <row r="59" spans="1:5" ht="15.75">
      <c r="A59" s="118" t="s">
        <v>4</v>
      </c>
      <c r="B59" s="112" t="s">
        <v>572</v>
      </c>
      <c r="C59" s="63">
        <v>0</v>
      </c>
    </row>
    <row r="60" spans="1:5" ht="15.75">
      <c r="A60" s="121" t="s">
        <v>234</v>
      </c>
      <c r="B60" s="122" t="s">
        <v>611</v>
      </c>
      <c r="C60" s="63">
        <v>0</v>
      </c>
    </row>
    <row r="61" spans="1:5" ht="15.75">
      <c r="A61" s="121" t="s">
        <v>235</v>
      </c>
      <c r="B61" s="122" t="s">
        <v>574</v>
      </c>
      <c r="C61" s="136">
        <v>-96508.992957172144</v>
      </c>
    </row>
    <row r="62" spans="1:5" ht="15.75">
      <c r="A62" s="121" t="s">
        <v>575</v>
      </c>
      <c r="B62" s="123" t="s">
        <v>576</v>
      </c>
      <c r="C62" s="136">
        <v>1126.2251200000003</v>
      </c>
    </row>
    <row r="63" spans="1:5" ht="15.75">
      <c r="A63" s="114"/>
      <c r="B63" s="117" t="s">
        <v>612</v>
      </c>
      <c r="C63" s="136">
        <v>-95382.767837172141</v>
      </c>
      <c r="D63" s="45"/>
      <c r="E63" s="45"/>
    </row>
    <row r="64" spans="1:5" ht="15.75">
      <c r="A64" s="124" t="s">
        <v>562</v>
      </c>
      <c r="B64" s="123" t="s">
        <v>613</v>
      </c>
      <c r="C64" s="63">
        <v>0</v>
      </c>
    </row>
    <row r="65" spans="1:5" ht="15.75">
      <c r="A65" s="125" t="s">
        <v>603</v>
      </c>
      <c r="B65" s="122" t="s">
        <v>574</v>
      </c>
      <c r="C65" s="136">
        <v>172.34039257197924</v>
      </c>
    </row>
    <row r="66" spans="1:5" ht="15.75">
      <c r="A66" s="125" t="s">
        <v>605</v>
      </c>
      <c r="B66" s="123" t="s">
        <v>576</v>
      </c>
      <c r="C66" s="136">
        <v>-119.11917</v>
      </c>
    </row>
    <row r="67" spans="1:5" ht="15.75">
      <c r="A67" s="114"/>
      <c r="B67" s="117" t="s">
        <v>614</v>
      </c>
      <c r="C67" s="136">
        <v>53.221222571979183</v>
      </c>
      <c r="D67" s="45"/>
      <c r="E67" s="45"/>
    </row>
    <row r="68" spans="1:5" ht="15.75">
      <c r="A68" s="118"/>
      <c r="B68" s="127" t="s">
        <v>580</v>
      </c>
      <c r="C68" s="136">
        <v>-95329.546614600171</v>
      </c>
      <c r="D68" s="45"/>
      <c r="E68" s="45"/>
    </row>
    <row r="69" spans="1:5" ht="15.75">
      <c r="A69" s="111">
        <v>5</v>
      </c>
      <c r="B69" s="112" t="s">
        <v>615</v>
      </c>
      <c r="C69" s="63">
        <v>0</v>
      </c>
    </row>
    <row r="70" spans="1:5" ht="15.75">
      <c r="A70" s="121" t="s">
        <v>234</v>
      </c>
      <c r="B70" s="128" t="s">
        <v>616</v>
      </c>
      <c r="C70" s="64">
        <v>0</v>
      </c>
    </row>
    <row r="71" spans="1:5" ht="15.75">
      <c r="A71" s="121" t="s">
        <v>235</v>
      </c>
      <c r="B71" s="122" t="s">
        <v>574</v>
      </c>
      <c r="C71" s="136">
        <v>-45544.69096380558</v>
      </c>
    </row>
    <row r="72" spans="1:5" ht="15.75">
      <c r="A72" s="121" t="s">
        <v>575</v>
      </c>
      <c r="B72" s="123" t="s">
        <v>576</v>
      </c>
      <c r="C72" s="136">
        <v>4.6218999999999948</v>
      </c>
    </row>
    <row r="73" spans="1:5" ht="15.75">
      <c r="A73" s="114"/>
      <c r="B73" s="117" t="s">
        <v>612</v>
      </c>
      <c r="C73" s="136">
        <v>-45540.069063805582</v>
      </c>
      <c r="D73" s="45"/>
      <c r="E73" s="45"/>
    </row>
    <row r="74" spans="1:5" ht="15.75">
      <c r="A74" s="124" t="s">
        <v>562</v>
      </c>
      <c r="B74" s="123" t="s">
        <v>617</v>
      </c>
      <c r="C74" s="136">
        <v>-2017.7928675112653</v>
      </c>
    </row>
    <row r="75" spans="1:5" ht="15.75">
      <c r="A75" s="114"/>
      <c r="B75" s="115" t="s">
        <v>618</v>
      </c>
      <c r="C75" s="136">
        <v>-47557.861931316853</v>
      </c>
      <c r="D75" s="45"/>
      <c r="E75" s="45"/>
    </row>
    <row r="76" spans="1:5" ht="15.75">
      <c r="A76" s="111">
        <v>6</v>
      </c>
      <c r="B76" s="112" t="s">
        <v>585</v>
      </c>
      <c r="C76" s="136">
        <v>-9228.0829000000012</v>
      </c>
    </row>
    <row r="77" spans="1:5" ht="15.75">
      <c r="A77" s="111">
        <v>7</v>
      </c>
      <c r="B77" s="112" t="s">
        <v>586</v>
      </c>
      <c r="C77" s="64">
        <v>0</v>
      </c>
    </row>
    <row r="78" spans="1:5" ht="15.75">
      <c r="A78" s="121" t="s">
        <v>234</v>
      </c>
      <c r="B78" s="112" t="s">
        <v>619</v>
      </c>
      <c r="C78" s="136">
        <v>-49632.137550593252</v>
      </c>
    </row>
    <row r="79" spans="1:5" ht="15.75">
      <c r="A79" s="121" t="s">
        <v>562</v>
      </c>
      <c r="B79" s="112" t="s">
        <v>588</v>
      </c>
      <c r="C79" s="136">
        <v>-479.5933300000014</v>
      </c>
    </row>
    <row r="80" spans="1:5" ht="15.75">
      <c r="A80" s="121" t="s">
        <v>564</v>
      </c>
      <c r="B80" s="112" t="s">
        <v>589</v>
      </c>
      <c r="C80" s="136">
        <v>-27361.881404945038</v>
      </c>
    </row>
    <row r="81" spans="1:5" ht="15.75">
      <c r="A81" s="121" t="s">
        <v>567</v>
      </c>
      <c r="B81" s="112" t="s">
        <v>620</v>
      </c>
      <c r="C81" s="136">
        <v>375.29521999999997</v>
      </c>
    </row>
    <row r="82" spans="1:5" ht="15.75">
      <c r="A82" s="118"/>
      <c r="B82" s="115" t="s">
        <v>591</v>
      </c>
      <c r="C82" s="136">
        <v>-77098.317065538286</v>
      </c>
      <c r="D82" s="45"/>
      <c r="E82" s="45"/>
    </row>
    <row r="83" spans="1:5" ht="15.75">
      <c r="A83" s="111">
        <v>8</v>
      </c>
      <c r="B83" s="112" t="s">
        <v>621</v>
      </c>
      <c r="C83" s="64">
        <v>0</v>
      </c>
    </row>
    <row r="84" spans="1:5" ht="15.75">
      <c r="A84" s="121" t="s">
        <v>234</v>
      </c>
      <c r="B84" s="112" t="s">
        <v>622</v>
      </c>
      <c r="C84" s="136">
        <v>-596.11761999999999</v>
      </c>
    </row>
    <row r="85" spans="1:5" ht="15.75">
      <c r="A85" s="121" t="s">
        <v>562</v>
      </c>
      <c r="B85" s="112" t="s">
        <v>623</v>
      </c>
      <c r="C85" s="136">
        <v>-20088.605080000001</v>
      </c>
    </row>
    <row r="86" spans="1:5" ht="15.75">
      <c r="A86" s="121" t="s">
        <v>564</v>
      </c>
      <c r="B86" s="112" t="s">
        <v>624</v>
      </c>
      <c r="C86" s="136">
        <v>-2470.7572400000004</v>
      </c>
    </row>
    <row r="87" spans="1:5" ht="15.75">
      <c r="A87" s="117"/>
      <c r="B87" s="115" t="s">
        <v>625</v>
      </c>
      <c r="C87" s="136">
        <v>-23155.479939999997</v>
      </c>
      <c r="D87" s="45"/>
      <c r="E87" s="45"/>
    </row>
    <row r="88" spans="1:5" ht="15.75">
      <c r="A88" s="111">
        <v>9</v>
      </c>
      <c r="B88" s="123" t="s">
        <v>626</v>
      </c>
      <c r="C88" s="136">
        <v>-13068.131034573711</v>
      </c>
    </row>
    <row r="89" spans="1:5" ht="15.75" customHeight="1">
      <c r="A89" s="111"/>
      <c r="B89" s="112" t="s">
        <v>593</v>
      </c>
      <c r="C89" s="136">
        <v>-11061.88178</v>
      </c>
    </row>
    <row r="90" spans="1:5" ht="15.75">
      <c r="A90" s="111" t="s">
        <v>20</v>
      </c>
      <c r="B90" s="112" t="s">
        <v>627</v>
      </c>
      <c r="C90" s="136">
        <v>-165.69648269687144</v>
      </c>
    </row>
    <row r="91" spans="1:5" ht="15.75">
      <c r="A91" s="111" t="s">
        <v>628</v>
      </c>
      <c r="B91" s="112" t="s">
        <v>629</v>
      </c>
      <c r="C91" s="136">
        <v>0</v>
      </c>
    </row>
    <row r="92" spans="1:5" ht="15.75">
      <c r="A92" s="111" t="s">
        <v>21</v>
      </c>
      <c r="B92" s="112" t="s">
        <v>630</v>
      </c>
      <c r="C92" s="136">
        <v>24631.813618462242</v>
      </c>
      <c r="D92" s="65"/>
      <c r="E92" s="65"/>
    </row>
    <row r="93" spans="1:5" ht="15.75">
      <c r="A93" s="109" t="s">
        <v>236</v>
      </c>
      <c r="B93" s="120" t="s">
        <v>631</v>
      </c>
      <c r="C93" s="64">
        <v>0</v>
      </c>
    </row>
    <row r="94" spans="1:5" ht="15.75">
      <c r="A94" s="111" t="s">
        <v>1</v>
      </c>
      <c r="B94" s="112" t="s">
        <v>632</v>
      </c>
      <c r="C94" s="136">
        <v>6674.5851440264987</v>
      </c>
      <c r="D94" s="45"/>
      <c r="E94" s="45"/>
    </row>
    <row r="95" spans="1:5" ht="15.75">
      <c r="A95" s="111" t="s">
        <v>2</v>
      </c>
      <c r="B95" s="112" t="s">
        <v>633</v>
      </c>
      <c r="C95" s="136">
        <v>24631.813618462242</v>
      </c>
      <c r="D95" s="45"/>
      <c r="E95" s="45"/>
    </row>
    <row r="96" spans="1:5" ht="15.75">
      <c r="A96" s="129" t="s">
        <v>3</v>
      </c>
      <c r="B96" s="112" t="s">
        <v>634</v>
      </c>
      <c r="C96" s="136">
        <v>0</v>
      </c>
    </row>
    <row r="97" spans="1:5" ht="15.75">
      <c r="A97" s="113" t="s">
        <v>234</v>
      </c>
      <c r="B97" s="112" t="s">
        <v>600</v>
      </c>
      <c r="C97" s="136">
        <v>37</v>
      </c>
    </row>
    <row r="98" spans="1:5" ht="15.75">
      <c r="A98" s="130"/>
      <c r="B98" s="112" t="s">
        <v>601</v>
      </c>
      <c r="C98" s="136">
        <v>0</v>
      </c>
    </row>
    <row r="99" spans="1:5" ht="15.75">
      <c r="A99" s="130" t="s">
        <v>562</v>
      </c>
      <c r="B99" s="112" t="s">
        <v>602</v>
      </c>
      <c r="C99" s="136">
        <v>0</v>
      </c>
    </row>
    <row r="100" spans="1:5" ht="15.75">
      <c r="A100" s="130"/>
      <c r="B100" s="112" t="s">
        <v>601</v>
      </c>
      <c r="C100" s="136">
        <v>0</v>
      </c>
    </row>
    <row r="101" spans="1:5" ht="15.75">
      <c r="A101" s="131" t="s">
        <v>603</v>
      </c>
      <c r="B101" s="112" t="s">
        <v>604</v>
      </c>
      <c r="C101" s="136">
        <v>0</v>
      </c>
    </row>
    <row r="102" spans="1:5" ht="15.75">
      <c r="A102" s="131" t="s">
        <v>605</v>
      </c>
      <c r="B102" s="112" t="s">
        <v>606</v>
      </c>
      <c r="C102" s="136">
        <v>7675.1374999999998</v>
      </c>
    </row>
    <row r="103" spans="1:5" ht="15.75">
      <c r="A103" s="126"/>
      <c r="B103" s="117" t="s">
        <v>607</v>
      </c>
      <c r="C103" s="136">
        <v>7675.1374999999998</v>
      </c>
    </row>
    <row r="104" spans="1:5" ht="15.75">
      <c r="A104" s="130" t="s">
        <v>564</v>
      </c>
      <c r="B104" s="112" t="s">
        <v>608</v>
      </c>
      <c r="C104" s="136">
        <v>527.51203999999996</v>
      </c>
    </row>
    <row r="105" spans="1:5" ht="15.75">
      <c r="A105" s="130" t="s">
        <v>567</v>
      </c>
      <c r="B105" s="112" t="s">
        <v>609</v>
      </c>
      <c r="C105" s="136">
        <v>363</v>
      </c>
    </row>
    <row r="106" spans="1:5" ht="15.75">
      <c r="A106" s="109"/>
      <c r="B106" s="115" t="s">
        <v>635</v>
      </c>
      <c r="C106" s="136">
        <v>8602.6495399999985</v>
      </c>
    </row>
    <row r="107" spans="1:5" ht="15.75" customHeight="1">
      <c r="A107" s="118" t="s">
        <v>4</v>
      </c>
      <c r="B107" s="112" t="s">
        <v>636</v>
      </c>
      <c r="C107" s="136">
        <v>-36.303517303128558</v>
      </c>
      <c r="D107" s="45"/>
      <c r="E107" s="45"/>
    </row>
    <row r="108" spans="1:5" ht="15.75">
      <c r="A108" s="132" t="s">
        <v>5</v>
      </c>
      <c r="B108" s="112" t="s">
        <v>637</v>
      </c>
      <c r="C108" s="63">
        <v>0</v>
      </c>
    </row>
    <row r="109" spans="1:5" ht="15.75">
      <c r="A109" s="113" t="s">
        <v>234</v>
      </c>
      <c r="B109" s="112" t="s">
        <v>638</v>
      </c>
      <c r="C109" s="136">
        <v>-1419.2799299999999</v>
      </c>
    </row>
    <row r="110" spans="1:5" ht="15.75">
      <c r="A110" s="113" t="s">
        <v>562</v>
      </c>
      <c r="B110" s="112" t="s">
        <v>623</v>
      </c>
      <c r="C110" s="136">
        <v>-393.60995000000003</v>
      </c>
    </row>
    <row r="111" spans="1:5" ht="15.75">
      <c r="A111" s="113" t="s">
        <v>564</v>
      </c>
      <c r="B111" s="112" t="s">
        <v>624</v>
      </c>
      <c r="C111" s="136">
        <v>-16.00038</v>
      </c>
    </row>
    <row r="112" spans="1:5" ht="15.75">
      <c r="A112" s="117"/>
      <c r="B112" s="115" t="s">
        <v>618</v>
      </c>
      <c r="C112" s="136">
        <v>-1828.8902599999999</v>
      </c>
      <c r="D112" s="45"/>
      <c r="E112" s="45"/>
    </row>
    <row r="113" spans="1:5" ht="15.75">
      <c r="A113" s="118" t="s">
        <v>6</v>
      </c>
      <c r="B113" s="112" t="s">
        <v>639</v>
      </c>
      <c r="C113" s="136">
        <v>-165.69648269687144</v>
      </c>
      <c r="D113" s="45"/>
      <c r="E113" s="45"/>
    </row>
    <row r="114" spans="1:5" ht="15.75">
      <c r="A114" s="118" t="s">
        <v>7</v>
      </c>
      <c r="B114" s="112" t="s">
        <v>640</v>
      </c>
      <c r="C114" s="136">
        <v>447.93489</v>
      </c>
    </row>
    <row r="115" spans="1:5" ht="15.75">
      <c r="A115" s="118" t="s">
        <v>19</v>
      </c>
      <c r="B115" s="112" t="s">
        <v>641</v>
      </c>
      <c r="C115" s="136">
        <v>-739.20710000000008</v>
      </c>
    </row>
    <row r="116" spans="1:5" ht="15.75">
      <c r="A116" s="118" t="s">
        <v>17</v>
      </c>
      <c r="B116" s="112" t="s">
        <v>642</v>
      </c>
      <c r="C116" s="136">
        <v>37586.885832488741</v>
      </c>
      <c r="D116" s="45"/>
      <c r="E116" s="45"/>
    </row>
    <row r="117" spans="1:5" ht="15.75">
      <c r="A117" s="118" t="s">
        <v>20</v>
      </c>
      <c r="B117" s="112" t="s">
        <v>643</v>
      </c>
      <c r="C117" s="136">
        <v>23.095569999999999</v>
      </c>
    </row>
    <row r="118" spans="1:5" ht="15.75">
      <c r="A118" s="118" t="s">
        <v>21</v>
      </c>
      <c r="B118" s="112" t="s">
        <v>644</v>
      </c>
      <c r="C118" s="136">
        <v>-0.25926000000000005</v>
      </c>
    </row>
    <row r="119" spans="1:5" ht="15.75">
      <c r="A119" s="118" t="s">
        <v>237</v>
      </c>
      <c r="B119" s="112" t="s">
        <v>645</v>
      </c>
      <c r="C119" s="136">
        <v>22.836309999999997</v>
      </c>
      <c r="D119" s="45"/>
      <c r="E119" s="45"/>
    </row>
    <row r="120" spans="1:5" ht="15.75">
      <c r="A120" s="118" t="s">
        <v>238</v>
      </c>
      <c r="B120" s="112" t="s">
        <v>646</v>
      </c>
      <c r="C120" s="136">
        <v>-2120.42992</v>
      </c>
    </row>
    <row r="121" spans="1:5" ht="15.75">
      <c r="A121" s="118" t="s">
        <v>239</v>
      </c>
      <c r="B121" s="112" t="s">
        <v>647</v>
      </c>
      <c r="C121" s="136">
        <v>145.10120999999998</v>
      </c>
    </row>
    <row r="122" spans="1:5" ht="15.75">
      <c r="A122" s="118" t="s">
        <v>240</v>
      </c>
      <c r="B122" s="112" t="s">
        <v>648</v>
      </c>
      <c r="C122" s="136">
        <v>35634.393432488745</v>
      </c>
      <c r="D122" s="45"/>
      <c r="E122" s="45"/>
    </row>
    <row r="124" spans="1:5" ht="28.5" customHeight="1">
      <c r="A124" s="77" t="s">
        <v>376</v>
      </c>
      <c r="B124" s="77"/>
      <c r="C124" s="77"/>
    </row>
    <row r="125" spans="1:5" ht="15.75">
      <c r="A125" s="77" t="s">
        <v>402</v>
      </c>
      <c r="B125" s="77"/>
      <c r="C125" s="77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Mircho Stoyanov</cp:lastModifiedBy>
  <cp:lastPrinted>2019-12-12T09:19:43Z</cp:lastPrinted>
  <dcterms:created xsi:type="dcterms:W3CDTF">2004-10-05T13:09:46Z</dcterms:created>
  <dcterms:modified xsi:type="dcterms:W3CDTF">2019-12-12T09:27:48Z</dcterms:modified>
</cp:coreProperties>
</file>