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isk_D\Statistika\M_10_2019_NonLife\Za izprashtane\"/>
    </mc:Choice>
  </mc:AlternateContent>
  <bookViews>
    <workbookView xWindow="0" yWindow="0" windowWidth="21600" windowHeight="9630" tabRatio="678"/>
  </bookViews>
  <sheets>
    <sheet name="Premiums" sheetId="4" r:id="rId1"/>
    <sheet name="Payments" sheetId="5" r:id="rId2"/>
    <sheet name="Prem-Pay-Total" sheetId="6" r:id="rId3"/>
    <sheet name="Prem-Pay-Exp" sheetId="1" r:id="rId4"/>
    <sheet name="Balance sheet" sheetId="2" r:id="rId5"/>
    <sheet name="Income Statement" sheetId="3" r:id="rId6"/>
  </sheets>
  <definedNames>
    <definedName name="_xlnm.Print_Area" localSheetId="4">'Balance sheet'!$A$1:$C$136</definedName>
    <definedName name="_xlnm.Print_Area" localSheetId="5">'Income Statement'!$A$1:$C$125</definedName>
    <definedName name="_xlnm.Print_Area" localSheetId="1">Payments!$A$1:$AB$35</definedName>
    <definedName name="_xlnm.Print_Area" localSheetId="0">Premiums!$A$1:$AB$35</definedName>
    <definedName name="_xlnm.Print_Area" localSheetId="3">'Prem-Pay-Exp'!$A$1:$W$38</definedName>
    <definedName name="_xlnm.Print_Area" localSheetId="2">'Prem-Pay-Total'!$A$1:$H$38</definedName>
    <definedName name="_xlnm.Print_Titles" localSheetId="4">'Balance sheet'!$1:$1</definedName>
    <definedName name="_xlnm.Print_Titles" localSheetId="1">Payments!$A:$B</definedName>
    <definedName name="_xlnm.Print_Titles" localSheetId="0">Premiums!$A:$B</definedName>
    <definedName name="_xlnm.Print_Titles" localSheetId="3">'Prem-Pay-Exp'!$A:$A</definedName>
    <definedName name="_xlnm.Print_Titles" localSheetId="2">'Prem-Pay-Total'!$A:$B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1" i="4" l="1"/>
  <c r="A43" i="4"/>
  <c r="A50" i="4"/>
  <c r="A42" i="4" l="1"/>
  <c r="A45" i="4"/>
  <c r="A47" i="4"/>
  <c r="A48" i="4"/>
  <c r="A46" i="4"/>
  <c r="A44" i="4"/>
  <c r="A49" i="4"/>
  <c r="A46" i="5"/>
  <c r="A44" i="5"/>
  <c r="A40" i="5"/>
  <c r="A47" i="5"/>
  <c r="A45" i="5"/>
  <c r="A41" i="5"/>
  <c r="A39" i="5"/>
  <c r="A42" i="5"/>
  <c r="A48" i="5"/>
  <c r="A43" i="5"/>
  <c r="A48" i="6" l="1"/>
  <c r="A49" i="6"/>
  <c r="A51" i="6"/>
  <c r="A52" i="6"/>
  <c r="A45" i="6"/>
  <c r="A53" i="6"/>
  <c r="A46" i="6"/>
  <c r="A44" i="6"/>
  <c r="D50" i="6" l="1"/>
  <c r="D51" i="6"/>
  <c r="D53" i="6"/>
  <c r="D52" i="6"/>
  <c r="D47" i="6"/>
  <c r="D48" i="6"/>
  <c r="D45" i="6"/>
  <c r="D46" i="6"/>
  <c r="D44" i="6"/>
  <c r="D49" i="6"/>
  <c r="A47" i="6"/>
  <c r="A50" i="6"/>
</calcChain>
</file>

<file path=xl/sharedStrings.xml><?xml version="1.0" encoding="utf-8"?>
<sst xmlns="http://schemas.openxmlformats.org/spreadsheetml/2006/main" count="764" uniqueCount="392">
  <si>
    <t>в лв.</t>
  </si>
  <si>
    <t>КЛАСОВЕ ЗАСТРАХОВКИ</t>
  </si>
  <si>
    <t>БРУТЕН ПРЕМИЕН ПРИХОД</t>
  </si>
  <si>
    <t xml:space="preserve">ПОЛУЧЕНИ ПРЕМИИ </t>
  </si>
  <si>
    <t>Начислен данък по Закона за данък върху застрахова-телните премии</t>
  </si>
  <si>
    <t>ИЗПЛАТЕНИ ПРЕТЕНЦИИ</t>
  </si>
  <si>
    <t>ПРЕДЯВЕНИ ПРЕТЕНЦИИ</t>
  </si>
  <si>
    <t>ПОЛУЧЕНИ СУМИ И НАЧИСЛЕНИ ВЗЕМАНИЯ ПО РЕГРЕСИ И АБАНДОНИ /приспаднати от изплатените обезщетения/</t>
  </si>
  <si>
    <t xml:space="preserve">ИЗПЛАТЕНИ БОНУСИ И ОТСТЪПКИ </t>
  </si>
  <si>
    <t>РАЗХОДИ, СВЪРЗАНИ СЪС ЗАСТРАХОВАТЕЛНАТА ДЕЙНОСТ</t>
  </si>
  <si>
    <t xml:space="preserve">ОБЩ РАЗМЕР </t>
  </si>
  <si>
    <t>общо</t>
  </si>
  <si>
    <t>в т.ч. по предявени претенции през предходни години</t>
  </si>
  <si>
    <t>в т.ч. по събития от предходни години</t>
  </si>
  <si>
    <t>р-ди за уреждане на претенции</t>
  </si>
  <si>
    <t>аквизиционни</t>
  </si>
  <si>
    <t>администра-тивни</t>
  </si>
  <si>
    <t>други</t>
  </si>
  <si>
    <t>сума</t>
  </si>
  <si>
    <t xml:space="preserve">брой </t>
  </si>
  <si>
    <t>общ размер</t>
  </si>
  <si>
    <t xml:space="preserve">отложени от минали периоди, признати през текущия </t>
  </si>
  <si>
    <t>отложени за следващи отчетни периоди</t>
  </si>
  <si>
    <t>1."ЗЛОПОЛУКА"</t>
  </si>
  <si>
    <t>В т.ч. ЗАДЪЛЖИТЕЛНА ЗАСТРАХОВКА "ЗЛОПОЛУКА" НА ПЪТНИЦИТЕ В СРЕДСТВАТА ЗА ОБЩЕСТВЕН ТРАНСПОРТ</t>
  </si>
  <si>
    <t>2. ЗАСТРАХОВКА "ЗАБОЛЯВАНЕ"</t>
  </si>
  <si>
    <t>3."СУХОПЪТНИ ПРЕВОЗНИ СРЕДСТВА ( БЕЗ РЕЛСОВИ ПРЕВОЗНИ СРЕДСТВА)"</t>
  </si>
  <si>
    <t>4."РЕЛСОВИ ПРЕВОЗНИ СРЕДСТВА"</t>
  </si>
  <si>
    <t>5."ЛЕТАТЕЛНИ АПАРАТИ"</t>
  </si>
  <si>
    <t>6."ПЛАВАТЕЛНИ СЪДОВЕ"</t>
  </si>
  <si>
    <t>7. "ТОВАРИ ПО ВРЕМЕ НА ПРЕВОЗ"</t>
  </si>
  <si>
    <t>8."ПОЖАР И ПРИРОДНИ БЕДСТВИЯ"</t>
  </si>
  <si>
    <t>В Т.Ч ИНДУСТРИАЛЕН ПОЖАР</t>
  </si>
  <si>
    <t>В Т.Ч ПОЖАР И ДРУГИ ОПАСНОСТИ</t>
  </si>
  <si>
    <t>В Т.Ч ТЕХНИЧЕСКИ ЗАСТРАХОВКИ</t>
  </si>
  <si>
    <t>В Т.Ч. ЗЕМЕДЕЛСКИ ЗАСТРАХОВКИ</t>
  </si>
  <si>
    <t>9."ЩЕТИ НА ИМУЩЕСТВО"</t>
  </si>
  <si>
    <t>В Т.Ч. ЗАСТРАХОВКА КРАЖБА, ГРАБЕЖ, ВАНДАЛИЗЪМ</t>
  </si>
  <si>
    <t>В Т.Ч . ЗАСТРАХОВКИ НА ЖИВОТНИ</t>
  </si>
  <si>
    <t>10."ГО, СВЪРЗАНА С ПРИТЕЖАВАНЕТО И ИЗПОЛЗВАНЕТО НА МПС"</t>
  </si>
  <si>
    <t>В т.ч. "ГО НА АВТОМОБИЛИСТИТЕ"</t>
  </si>
  <si>
    <t>В т.ч. "ЗЕЛЕНА КАРТА"</t>
  </si>
  <si>
    <t>В т.ч. ГРАНИЧНА "ГРАЖДАНСКА ОТГОВОРНОСТ"</t>
  </si>
  <si>
    <t>В т.ч. "ГО НА ПРЕВОЗВАЧА"</t>
  </si>
  <si>
    <t>11."ГО, СВЪРЗАНА С ПРИТЕЖАВАНЕТО И ИЗПОЛЗВАНЕТО НА ЛЕТАТЕЛНИ АПАРАТИ"</t>
  </si>
  <si>
    <t>12."ГО, СВЪРЗАНА С ПРИТЕЖАВАНЕТО И ИЗПОЛЗВАНЕТО НА ПЛАВАТЕЛНИ СЪДОВЕ"</t>
  </si>
  <si>
    <t>13."ОБЩА ГРАЖДАНСКА ОТГОВОРНОСТ"</t>
  </si>
  <si>
    <t>14."КРЕДИТИ"</t>
  </si>
  <si>
    <t>15."ГАРАНЦИИ"</t>
  </si>
  <si>
    <t>16. "РАЗНИ ФИНАНСОВИ ЗАГУБИ"</t>
  </si>
  <si>
    <t>17. "ПРАВНИ РАЗНОСКИ"</t>
  </si>
  <si>
    <t>18."ПОМОЩ ПРИ ПЪТУВАНЕ"</t>
  </si>
  <si>
    <t>ОБЩО:</t>
  </si>
  <si>
    <r>
      <rPr>
        <b/>
        <vertAlign val="superscript"/>
        <sz val="10"/>
        <rFont val="Times New Roman"/>
        <family val="1"/>
        <charset val="204"/>
      </rPr>
      <t>1</t>
    </r>
    <r>
      <rPr>
        <b/>
        <sz val="10"/>
        <rFont val="Times New Roman"/>
        <family val="1"/>
        <charset val="204"/>
      </rPr>
      <t xml:space="preserve">По данни на застрахователите, представени в КФН съгласно Наредба № 53 от 23.12.2016 г. за изискванията към отчетността, оценката на активите и пасивите и образуването на техническите резерви на застрахователите, презастрахователите и Гаранционния фонд. </t>
    </r>
  </si>
  <si>
    <t>АКТИВ</t>
  </si>
  <si>
    <t>Текущ</t>
  </si>
  <si>
    <t>период</t>
  </si>
  <si>
    <t>(хил.лв.)</t>
  </si>
  <si>
    <t>А.</t>
  </si>
  <si>
    <t>НЕМАТЕРИАЛНИ АКТИВИ, в т.ч.</t>
  </si>
  <si>
    <t xml:space="preserve"> -</t>
  </si>
  <si>
    <t>Програмни продукти</t>
  </si>
  <si>
    <t>Репутация</t>
  </si>
  <si>
    <t>Други</t>
  </si>
  <si>
    <t>Б.</t>
  </si>
  <si>
    <t>ИНВЕСТИЦИИ</t>
  </si>
  <si>
    <t>І.</t>
  </si>
  <si>
    <t>Земя и сгради</t>
  </si>
  <si>
    <t>в. т. число Земя и сгради използвани за нуждите на предприятието</t>
  </si>
  <si>
    <t>ІІ.</t>
  </si>
  <si>
    <t>Инвестиции в дъщерни, съвместни и асоциирани предприятия и в други предприятия, в които застрахователят има дялово участие</t>
  </si>
  <si>
    <t>1.</t>
  </si>
  <si>
    <t>Акции и дялове в дъщерни, съвместни и асоциирани предприятия</t>
  </si>
  <si>
    <t>2.</t>
  </si>
  <si>
    <t>Дългови ценни книжа, издадени от дъщерни, съвместни и асоциирани предприятия, както предоставени им заеми</t>
  </si>
  <si>
    <t>3.</t>
  </si>
  <si>
    <t>Други дялови участия</t>
  </si>
  <si>
    <t>4.</t>
  </si>
  <si>
    <t>Дългови ценни книжа, издадени от други предприятия, в които застрахователят има дялово участие, както и предоставени им заеми</t>
  </si>
  <si>
    <t>ІІІ.</t>
  </si>
  <si>
    <t>Други финансови инвестиции</t>
  </si>
  <si>
    <t>Акции и други ценни книжа с променлив доход и дялове в инвестиционни фондове</t>
  </si>
  <si>
    <t xml:space="preserve">Дългови ценни книжа и други ценни книжа с фиксиран доход, </t>
  </si>
  <si>
    <t>в т.ч. ценни книжа, издадени и гарантирани от държавата</t>
  </si>
  <si>
    <t>Участие в инвестиционните пулове</t>
  </si>
  <si>
    <t>Заеми, гарантирани с ипотеки</t>
  </si>
  <si>
    <t>5.</t>
  </si>
  <si>
    <t>Други заеми</t>
  </si>
  <si>
    <t>6.</t>
  </si>
  <si>
    <t>Депозоти в банки</t>
  </si>
  <si>
    <t>7.</t>
  </si>
  <si>
    <t>ІV.</t>
  </si>
  <si>
    <t>Депозити в цеденти</t>
  </si>
  <si>
    <t>Общо по раздел Б</t>
  </si>
  <si>
    <t>В.</t>
  </si>
  <si>
    <t>ИНВЕСТИЦИИ В ПОЛЗА НА ПОЛИЦИ ПО ЗАСТРАХОВКА "ЖИВОТ", СВЪРЗАНА С ИНВЕСТИЦИОНЕН ФОНД</t>
  </si>
  <si>
    <t>Г.</t>
  </si>
  <si>
    <t>ВЗЕМАНИЯ</t>
  </si>
  <si>
    <t>Вземания от директни застрахователни операции:</t>
  </si>
  <si>
    <t>Вземания от застраховани/застраховащи лица в т.ч.</t>
  </si>
  <si>
    <t>вземания от дъщерни, съвместни и асоциирани предприятия</t>
  </si>
  <si>
    <t>вземания от предприятия, в които застрахователят има дялово участие</t>
  </si>
  <si>
    <t>Вземания от посредници в т.ч.</t>
  </si>
  <si>
    <t xml:space="preserve"> </t>
  </si>
  <si>
    <t>Общо за група І</t>
  </si>
  <si>
    <t>Вземания от презастрахователни операции в т.ч.</t>
  </si>
  <si>
    <t>Други вземания в т.ч.</t>
  </si>
  <si>
    <t>Га</t>
  </si>
  <si>
    <t>ДЯЛ НА ПРЕЗАСТРАХОВАТЕЛИТЕ В ТЕХНИЧЕСКИТЕ РЕЗЕРВИ</t>
  </si>
  <si>
    <t>Дял на презастрахователите в пренос-премиен резерв</t>
  </si>
  <si>
    <t>Дял на презастрахователите в резерв за неизтекли</t>
  </si>
  <si>
    <t>Дял на презастрахователите в математически резерв</t>
  </si>
  <si>
    <t>Дял на презастрахователите в резерва за предстоящи плащания</t>
  </si>
  <si>
    <t>Дял на презастрахователите в капитализираната стойност на пенсиите</t>
  </si>
  <si>
    <t>Дял на презастрахователите в резерва за бонуси и отстъпки</t>
  </si>
  <si>
    <t>Дял на презастрахователя в технически резерви по застраховки по живот, при които инвестиционният риск се носи от притежателите на полици</t>
  </si>
  <si>
    <t>8.</t>
  </si>
  <si>
    <t>Дял на презастрахователите в други технически резерви</t>
  </si>
  <si>
    <t>Общо по раздел Га</t>
  </si>
  <si>
    <t>Д.</t>
  </si>
  <si>
    <t>ДРУГИ АКТИВИ</t>
  </si>
  <si>
    <t>Други материални активи</t>
  </si>
  <si>
    <t>Машини, съоръжения и оборудване</t>
  </si>
  <si>
    <t>Парични наличности и парични еквиваленти</t>
  </si>
  <si>
    <t>Парични наличности по банкови сметки</t>
  </si>
  <si>
    <t>Парични наличности по каса</t>
  </si>
  <si>
    <t>Парични еквиваленти</t>
  </si>
  <si>
    <t>Общо за група ІІ</t>
  </si>
  <si>
    <t>ІІІ</t>
  </si>
  <si>
    <t>Общо по раздел Д</t>
  </si>
  <si>
    <t>Е.</t>
  </si>
  <si>
    <t>РАЗХОДИ ЗА БЪДЕЩИ ПЕРИОДИ И НАТРУПАН ДОХОД</t>
  </si>
  <si>
    <t>Натрупана лихва и рента /наем/</t>
  </si>
  <si>
    <t>Отсрочени аквизиционни разходи</t>
  </si>
  <si>
    <t>Други разходи за бъдещи периоди и натрупан доход</t>
  </si>
  <si>
    <t>Общо по раздел Е</t>
  </si>
  <si>
    <t>СУМА НА АКТИВА</t>
  </si>
  <si>
    <t>Ж.</t>
  </si>
  <si>
    <t>УСЛОВНИ АКТИВИ</t>
  </si>
  <si>
    <t>ПАСИВ</t>
  </si>
  <si>
    <t>КАПИТАЛ И РЕЗЕРВИ</t>
  </si>
  <si>
    <t>Записан акционерен капитал или еквивалентни фондове в т.ч.</t>
  </si>
  <si>
    <t>записан, но невнесен капитал (-)</t>
  </si>
  <si>
    <t>собствени акции, изкупени (-)</t>
  </si>
  <si>
    <t>Премии от емисии</t>
  </si>
  <si>
    <t>Преоценъчен резерв</t>
  </si>
  <si>
    <t>Резерви</t>
  </si>
  <si>
    <t>V.</t>
  </si>
  <si>
    <t>Неразпределена печалба</t>
  </si>
  <si>
    <t>VІ.</t>
  </si>
  <si>
    <t>Непокрита загуба (-)</t>
  </si>
  <si>
    <t>VІІ.</t>
  </si>
  <si>
    <t>Печалба или загуба за финансовата година (+/-)</t>
  </si>
  <si>
    <t>Общо по раздел А</t>
  </si>
  <si>
    <t>ПОДЧИНЕНИ ПАСИВИ</t>
  </si>
  <si>
    <t>Ба</t>
  </si>
  <si>
    <t>ФОНД ЗА БЪДЕЩО РАЗПРЕДЕЛЕНИЕ</t>
  </si>
  <si>
    <t>ТЕХНИЧЕСКИ РЕЗЕРВИ</t>
  </si>
  <si>
    <t>Пренос-премиен резерв</t>
  </si>
  <si>
    <t>Резерв за неизтекли рискове</t>
  </si>
  <si>
    <t>Математически резерв</t>
  </si>
  <si>
    <t>Резерв за предстоящи плащания</t>
  </si>
  <si>
    <t>Запасен фонд</t>
  </si>
  <si>
    <t>Капитализирана стойност на пенсиите</t>
  </si>
  <si>
    <t>Резерв за бъдещо участие в дохода</t>
  </si>
  <si>
    <t>Резерв за бонуси и отстъпки</t>
  </si>
  <si>
    <t>9.</t>
  </si>
  <si>
    <t>Други технически резерви</t>
  </si>
  <si>
    <t>Общо по раздел В</t>
  </si>
  <si>
    <t>РЕЗЕРВИ ПО ЗАСТРАХОВКА "ЖИВОТ", СВЪРЗАНА С ИНВЕСТИЦИОНЕН ФОНД</t>
  </si>
  <si>
    <t>Г1.</t>
  </si>
  <si>
    <t xml:space="preserve">ДРУГИ РЕЗЕРВИ </t>
  </si>
  <si>
    <t>Резерви за пенсии и други подобни задължения</t>
  </si>
  <si>
    <t>Резерви за данъци</t>
  </si>
  <si>
    <t>Други резерви</t>
  </si>
  <si>
    <t>ДЕПОЗИТИ, ПОЛУЧЕНИ ОТ ПРЕЗАСТРАХОВАТЕЛИ</t>
  </si>
  <si>
    <t>ЗАДЪЛЖЕНИЯ</t>
  </si>
  <si>
    <t>Задължения  по преки застрахователни операции, в т.ч.</t>
  </si>
  <si>
    <t>задължения към дъщерни, съвместни и асоциирани предприятия</t>
  </si>
  <si>
    <t>задължения към предприятия, в които застрахователят има дялово участие</t>
  </si>
  <si>
    <t>Задължения по презастрахователни операции, в т.ч.</t>
  </si>
  <si>
    <t>Облигационни заеми</t>
  </si>
  <si>
    <t>Конвертируеми заеми, в т.ч.</t>
  </si>
  <si>
    <t>Други облигационни заеми, в т.ч.</t>
  </si>
  <si>
    <t>Задължения към кредитни институции, в т.ч.</t>
  </si>
  <si>
    <t>Други задължения, в т.ч.</t>
  </si>
  <si>
    <t>задължения към персонала</t>
  </si>
  <si>
    <t>задължения към бюджета</t>
  </si>
  <si>
    <t>задължения към социалното осигуряване</t>
  </si>
  <si>
    <t>НАТРУПВАНИЯ И ДОХОД ЗА БЪДЕЩИ ПЕРИОДИ</t>
  </si>
  <si>
    <t>Дял на презастрахователите в отсрочените аквизиционни разходи</t>
  </si>
  <si>
    <t>Други натрупвания и доход за бъдещи периоди</t>
  </si>
  <si>
    <t>Общо по раздел Ж</t>
  </si>
  <si>
    <t>СУМА НА ПАСИВА</t>
  </si>
  <si>
    <t>З.</t>
  </si>
  <si>
    <t>УСЛОВНИ ПАСИВИ</t>
  </si>
  <si>
    <t>Текущ
период
(хил.лв.)</t>
  </si>
  <si>
    <t>Технически отчет - общо застраховане</t>
  </si>
  <si>
    <t>Спечелени премии, нетни от презастраховане:</t>
  </si>
  <si>
    <t>брутни начислени (записани) премии</t>
  </si>
  <si>
    <t>в т.ч. върнати премии и отписани вземания по предсрочно прекратени договори, сключени през отчетния период (приспаднати от брутните начислени премии )</t>
  </si>
  <si>
    <t>отстъпени премии на презастрахователи</t>
  </si>
  <si>
    <t>промяна в брутния размер на пренос-премийния резерв (+/-)</t>
  </si>
  <si>
    <t>в т.ч. допълнителна сума за неизтекли рискове</t>
  </si>
  <si>
    <t>промяна в дела на презастрахователите в пренос-премийния резерв (+/-)</t>
  </si>
  <si>
    <t>Общо за 1</t>
  </si>
  <si>
    <r>
      <t>Разпределен приход от инвестиции, пренесен от нетехническия отчет (</t>
    </r>
    <r>
      <rPr>
        <b/>
        <sz val="12"/>
        <rFont val="Times New Roman"/>
        <family val="1"/>
        <charset val="204"/>
      </rPr>
      <t>позиция ІІІ 6</t>
    </r>
    <r>
      <rPr>
        <sz val="12"/>
        <rFont val="Times New Roman"/>
        <family val="1"/>
        <charset val="204"/>
      </rPr>
      <t>)</t>
    </r>
  </si>
  <si>
    <t>Друг технически приход, нетен от презастраховане</t>
  </si>
  <si>
    <t>Възникнали прeтенции, нетни от презастраховане:</t>
  </si>
  <si>
    <t>изплатени претенции, нетни от презастраховане</t>
  </si>
  <si>
    <t>брутна сума</t>
  </si>
  <si>
    <t>дял на презастрахователите</t>
  </si>
  <si>
    <t>Общо за "а"</t>
  </si>
  <si>
    <t>промяна в брутната сума на резерва за предстоящи плащания</t>
  </si>
  <si>
    <t>промяна в дела на презастрахователите в резерва за предстоящи плащания</t>
  </si>
  <si>
    <t xml:space="preserve">Общо за 4 </t>
  </si>
  <si>
    <t>Промени в други технически резерви, нетни от презастраховане, които не са показани в други позиции</t>
  </si>
  <si>
    <t>промяна в брутната сума на други застрахователни резерви (+/-)</t>
  </si>
  <si>
    <t>промяна в дела на презастрахователите в други застрахователни резерви (+/-)</t>
  </si>
  <si>
    <t xml:space="preserve">Общо за 5 </t>
  </si>
  <si>
    <t>Бонуси, отстъпки и участие в положителния финансов резултат, нетни от презастраховане</t>
  </si>
  <si>
    <t>Нетни оперативни разходи</t>
  </si>
  <si>
    <t>аквизиционни разходи</t>
  </si>
  <si>
    <t>промяна в отсрочените аквизиционни разходи (+/-)</t>
  </si>
  <si>
    <t>административни разходи</t>
  </si>
  <si>
    <t>презастрахователни комисиони и участие в печалбата</t>
  </si>
  <si>
    <t xml:space="preserve">Общо за 7 </t>
  </si>
  <si>
    <t>Други технически разходи, нетни от презастраховане</t>
  </si>
  <si>
    <t>в т.ч. върнати премии и отписани вземания по предсрочно прекратени договори, сключени през предходни отчетни периоди</t>
  </si>
  <si>
    <t>Промяна в запасния фонд (+/-)</t>
  </si>
  <si>
    <t>Междинен сбор - салдо на техническия отчет по общо застраховане</t>
  </si>
  <si>
    <t>Технически отчет - животозастраховане</t>
  </si>
  <si>
    <t xml:space="preserve">Общо за 1 </t>
  </si>
  <si>
    <t>Приход от инвестиции</t>
  </si>
  <si>
    <t>приход от дялови участия,</t>
  </si>
  <si>
    <t>в т.ч. приход от дъщерни, съвместни и асоциирани предприятия</t>
  </si>
  <si>
    <t>приход от други инвестиции,</t>
  </si>
  <si>
    <t>приход от земя и сгради</t>
  </si>
  <si>
    <t>приход от други инвестиции</t>
  </si>
  <si>
    <t xml:space="preserve">Общо за б </t>
  </si>
  <si>
    <t>положителни разлики от преоценка на стойността на инвестициите</t>
  </si>
  <si>
    <t>печалби от реализацията на инвестиции</t>
  </si>
  <si>
    <t xml:space="preserve">Общо за 2 </t>
  </si>
  <si>
    <t>Възникнали притенции, нетни от презастраховане</t>
  </si>
  <si>
    <t>изплатени суми и обезщетения</t>
  </si>
  <si>
    <t xml:space="preserve">Общо за "а" </t>
  </si>
  <si>
    <t>промяна в резерва за предстоящи плащания</t>
  </si>
  <si>
    <t>Промяна в други технически резерви, нетна от презастраховане, която не е отразена в други позиции</t>
  </si>
  <si>
    <t>математически резерв, нетен от презастраховане</t>
  </si>
  <si>
    <t>други застрахователни резерви, нетни от презастаховане</t>
  </si>
  <si>
    <t>Общо за 5</t>
  </si>
  <si>
    <t>Нетни оперативни разходи:</t>
  </si>
  <si>
    <t>презастрахователни комисиони и участие в печалбите</t>
  </si>
  <si>
    <t>Разходи по инвестиции:</t>
  </si>
  <si>
    <t>разходи по управление на инвестициите, включително лихви</t>
  </si>
  <si>
    <t>отрицателни разлики от преоценка на стойността на инвестициите</t>
  </si>
  <si>
    <t>загуби от реализация на инвестиции</t>
  </si>
  <si>
    <t>Общо за 8</t>
  </si>
  <si>
    <r>
      <t>Разпределен приход от инвестиции, пренесен в нетехническия отчет (</t>
    </r>
    <r>
      <rPr>
        <b/>
        <sz val="12"/>
        <rFont val="Times New Roman"/>
        <family val="1"/>
        <charset val="204"/>
      </rPr>
      <t>позиция ІІІ 4</t>
    </r>
    <r>
      <rPr>
        <sz val="12"/>
        <rFont val="Times New Roman"/>
        <family val="1"/>
        <charset val="204"/>
      </rPr>
      <t>)</t>
    </r>
  </si>
  <si>
    <t>Прехвърляне към или от Фонда за бъдещо разпределение</t>
  </si>
  <si>
    <t>Междинен сбор - салдо на техническия отчет по животозастраховане</t>
  </si>
  <si>
    <t>НЕТЕХНИЧЕСКИ ОТЧЕТ</t>
  </si>
  <si>
    <r>
      <t>Салдо по техническия отчет - общо застраховане (</t>
    </r>
    <r>
      <rPr>
        <b/>
        <sz val="12"/>
        <rFont val="Times New Roman"/>
        <family val="1"/>
        <charset val="204"/>
      </rPr>
      <t>позиция І 10</t>
    </r>
    <r>
      <rPr>
        <sz val="12"/>
        <rFont val="Times New Roman"/>
        <family val="1"/>
        <charset val="204"/>
      </rPr>
      <t>)</t>
    </r>
  </si>
  <si>
    <r>
      <t>Салдо по техническия отчет - животозастраховане (</t>
    </r>
    <r>
      <rPr>
        <b/>
        <sz val="12"/>
        <rFont val="Times New Roman"/>
        <family val="1"/>
        <charset val="204"/>
      </rPr>
      <t>позиция ІІ 11</t>
    </r>
    <r>
      <rPr>
        <sz val="12"/>
        <rFont val="Times New Roman"/>
        <family val="1"/>
        <charset val="204"/>
      </rPr>
      <t>)</t>
    </r>
  </si>
  <si>
    <t>Приходи от инвестиции</t>
  </si>
  <si>
    <t xml:space="preserve">Общо за 3 </t>
  </si>
  <si>
    <r>
      <t>Разпределен приход от инвестиции, пренесен от технически отчет по животозастраховане (</t>
    </r>
    <r>
      <rPr>
        <b/>
        <sz val="12"/>
        <rFont val="Times New Roman"/>
        <family val="1"/>
        <charset val="204"/>
      </rPr>
      <t>позиция ІІ 10</t>
    </r>
    <r>
      <rPr>
        <sz val="12"/>
        <rFont val="Times New Roman"/>
        <family val="1"/>
        <charset val="204"/>
      </rPr>
      <t>)</t>
    </r>
  </si>
  <si>
    <t>разходи по управление на инвестициите</t>
  </si>
  <si>
    <t>загуби от реализацията на инвестиции</t>
  </si>
  <si>
    <r>
      <t>Разпределен приход от инвестиции, пренесен в технически отчет по общо застраховане (</t>
    </r>
    <r>
      <rPr>
        <b/>
        <sz val="12"/>
        <rFont val="Times New Roman"/>
        <family val="1"/>
        <charset val="204"/>
      </rPr>
      <t>позиция І 2</t>
    </r>
    <r>
      <rPr>
        <sz val="12"/>
        <rFont val="Times New Roman"/>
        <family val="1"/>
        <charset val="204"/>
      </rPr>
      <t>)</t>
    </r>
  </si>
  <si>
    <t>Друг приход</t>
  </si>
  <si>
    <t>Други разходи, включително преоценки на стойности</t>
  </si>
  <si>
    <t xml:space="preserve">Печалба или загуба от присъщи дейности </t>
  </si>
  <si>
    <t>Извънредни приходи</t>
  </si>
  <si>
    <t>Извънредни разходи</t>
  </si>
  <si>
    <t>Извънредна печалба или загуба</t>
  </si>
  <si>
    <t>Корпоративен данък</t>
  </si>
  <si>
    <t>Други данъци</t>
  </si>
  <si>
    <t>Печалба или загуба за финансовата година</t>
  </si>
  <si>
    <t>I.</t>
  </si>
  <si>
    <t>(а)</t>
  </si>
  <si>
    <t>(б)</t>
  </si>
  <si>
    <t>(в)</t>
  </si>
  <si>
    <t>(г)</t>
  </si>
  <si>
    <t>(аа)</t>
  </si>
  <si>
    <t>(аб)</t>
  </si>
  <si>
    <t>10.</t>
  </si>
  <si>
    <t>(ба)</t>
  </si>
  <si>
    <t>(бб)</t>
  </si>
  <si>
    <t>10.а</t>
  </si>
  <si>
    <t>11.</t>
  </si>
  <si>
    <t>ІII.</t>
  </si>
  <si>
    <t>12.</t>
  </si>
  <si>
    <t>13.</t>
  </si>
  <si>
    <t>14.</t>
  </si>
  <si>
    <t>15.</t>
  </si>
  <si>
    <t>№</t>
  </si>
  <si>
    <t>Видове застраховки</t>
  </si>
  <si>
    <t xml:space="preserve"> ЗАД "Армеец" </t>
  </si>
  <si>
    <t>ЗАД "Булстрад Виена Иншурънс Груп"</t>
  </si>
  <si>
    <t>ЗК "Лев Инс" АД</t>
  </si>
  <si>
    <t>"ДЗИ - Общо застраховане" ЕАД</t>
  </si>
  <si>
    <t xml:space="preserve">ЗАД "Алианц България" </t>
  </si>
  <si>
    <t>ЗД "Бул инс" АД</t>
  </si>
  <si>
    <t>"Застрахо-вателно дружество Евроинс" АД</t>
  </si>
  <si>
    <t>ЗАД "ОЗК - Застраховане" АД</t>
  </si>
  <si>
    <t>ЗК "Уника" АД</t>
  </si>
  <si>
    <t>"Дженерали Застраховане" АД</t>
  </si>
  <si>
    <t>ЗАД "Енергия"</t>
  </si>
  <si>
    <t>"ОЗОФ Доверие ЗАД'' АД</t>
  </si>
  <si>
    <t>"Българска агенция за експортно застраховане" ЕАД</t>
  </si>
  <si>
    <t>"Групама Застраховане" ЕАД</t>
  </si>
  <si>
    <t>"ЗК Медико – 21'' АД</t>
  </si>
  <si>
    <t>"ЗЕАД ДаллБогг: Живот и здраве'' ЕАД</t>
  </si>
  <si>
    <t>"Фи Хелт Застраховане" АД</t>
  </si>
  <si>
    <t>ЗД "ОЗОК Инс'' АД</t>
  </si>
  <si>
    <t>ЗД "Съгласие" АД</t>
  </si>
  <si>
    <t>ЗАД "Асет Иншурънс" АД</t>
  </si>
  <si>
    <t>ОБЩО</t>
  </si>
  <si>
    <t>"ЗЛОПОЛУКА"</t>
  </si>
  <si>
    <t>1.1</t>
  </si>
  <si>
    <t xml:space="preserve">    В т.ч. ЗАДЪЛЖИТЕЛНА ЗАСТРАХОВКА "ЗЛОПОЛУКА" НА ПЪТНИЦИТЕ В СРЕДСТВАТА ЗА ОБЩEСТВЕН ТРАНСПОРТ</t>
  </si>
  <si>
    <t>"СУХОПЪТНИ ПРЕВОЗНИ СРЕДСТВА (БЕЗ РЕЛСОВИ ПРЕВОЗНИ СРЕДСТВА)"</t>
  </si>
  <si>
    <t>"РЕЛСОВИ ПРЕВОЗНИ СРЕДСТВА"</t>
  </si>
  <si>
    <t>"ЛЕТАТЕЛНИ АПАРАТИ"</t>
  </si>
  <si>
    <t>"ПЛАВАТЕЛНИ СЪДОВЕ"</t>
  </si>
  <si>
    <t>"ТОВАРИ ПО ВРЕМЕ НА ПРЕВОЗ"</t>
  </si>
  <si>
    <t>"ПОЖАР И ПРИРОДНИ БЕДСТВИЯ"</t>
  </si>
  <si>
    <t>"ГО, СВЪРЗАНА С ПРИТЕЖАВАНЕТО И ИЗПОЛЗВАНЕТО НА МПС"</t>
  </si>
  <si>
    <t>10.1</t>
  </si>
  <si>
    <t xml:space="preserve">   В т.ч. "ГО НА АВТОМОБИЛИСТИТЕ"</t>
  </si>
  <si>
    <t>10.2</t>
  </si>
  <si>
    <t xml:space="preserve">   В т.ч. "ЗЕЛЕНА КАРТА"</t>
  </si>
  <si>
    <t>10.3</t>
  </si>
  <si>
    <t>10.4</t>
  </si>
  <si>
    <t xml:space="preserve">   В т.ч. "ГО НА ПРЕВОЗВАЧА"</t>
  </si>
  <si>
    <t>"ГО, СВЪРЗАНА С ПРИТЕЖАВАНЕТО И ИЗПОЛЗВАНЕТО НА ЛЕТАТЕЛНИ АПАРАТИ"</t>
  </si>
  <si>
    <t>"ГО, СВЪРЗАНА С ПРИТЕЖАВАНЕТО И ИЗПОЛЗВАНЕТО НА ПЛАВАТЕЛНИ СЪДОВЕ"</t>
  </si>
  <si>
    <t>"ОБЩА ГРАЖДАНСКА ОТГОВОРНОСТ"</t>
  </si>
  <si>
    <t>"КРЕДИТИ"</t>
  </si>
  <si>
    <t>"ГАРАНЦИИ"</t>
  </si>
  <si>
    <t>"РАЗНИ ФИНАНСОВИ ЗАГУБИ"</t>
  </si>
  <si>
    <t>"ПРАВНИ РАЗНОСКИ"</t>
  </si>
  <si>
    <t>"ПОМОЩ ПРИ ПЪТУВАНЕ"</t>
  </si>
  <si>
    <t>ПАЗАРЕН ДЯЛ:</t>
  </si>
  <si>
    <t>Злополука и заболяване</t>
  </si>
  <si>
    <t>МПС</t>
  </si>
  <si>
    <t>Релсови превозни средства</t>
  </si>
  <si>
    <t>Летателни апарати</t>
  </si>
  <si>
    <t>Плаванелни съдове</t>
  </si>
  <si>
    <t>Товари по време на превоз</t>
  </si>
  <si>
    <t>Пожар и природни бедствия и други щети на имущество</t>
  </si>
  <si>
    <t>Обща гражданска отговорност</t>
  </si>
  <si>
    <t>Кредити, гаранции, разни финансови загуби и правни разноски</t>
  </si>
  <si>
    <t>Помощ при пътуване</t>
  </si>
  <si>
    <t>ЗАСТРАХОВКА "ЗАБОЛЯВАНЕ"</t>
  </si>
  <si>
    <t>8.1</t>
  </si>
  <si>
    <t>8.2</t>
  </si>
  <si>
    <t>8.3</t>
  </si>
  <si>
    <t>8.4</t>
  </si>
  <si>
    <t>"ЩЕТИ НА ИМУЩЕСТВО"</t>
  </si>
  <si>
    <t>9.1</t>
  </si>
  <si>
    <t>9.2</t>
  </si>
  <si>
    <t xml:space="preserve">   В т.ч. ЗАСТРАХОВКИ НА ЖИВОТНИ</t>
  </si>
  <si>
    <t xml:space="preserve">   В т.ч. ЗАСТРАХОВКА КРАЖБА, ГРАБЕЖ, ВАНДАЛИЗЪМ</t>
  </si>
  <si>
    <t xml:space="preserve">   В т.ч. ЗЕМЕДЕЛСКИ ЗАСТРАХОВКИ</t>
  </si>
  <si>
    <t xml:space="preserve">   В т.ч. ИНДУСТРИАЛЕН ПОЖАР</t>
  </si>
  <si>
    <t xml:space="preserve">   В т.ч. ПОЖАР И ДРУГИ ОПАСНОСТИ</t>
  </si>
  <si>
    <t xml:space="preserve">   В т.ч. ТЕХНИЧЕСКИ ЗАСТРАХОВКИ</t>
  </si>
  <si>
    <t xml:space="preserve">   В т.ч. ГРАНИЧНА"ГРАЖДАНСКА ОТГОВОРНОСТ"</t>
  </si>
  <si>
    <t>* Застрахователите със смесена дейност извършват дейност по животозастраховане и застраховане по класове "Злополука" и "Заболяване".</t>
  </si>
  <si>
    <t>Брутен премиен приход, реализиран от застрахователите по общо застраховане</t>
  </si>
  <si>
    <t>ОБЩО ПРЕМИЕН ПРИХОД</t>
  </si>
  <si>
    <t>Изплатени обезщетения от застрахователите по общо застраховане</t>
  </si>
  <si>
    <t>Изплатени обезщетения от застрахователите със смесена дейност*</t>
  </si>
  <si>
    <t>ОБЩО ИЗПЛАТЕНИ ОБЕЗЩЕТЕНИЯ</t>
  </si>
  <si>
    <t>Брутен премиен приход, реализиран от застрахователите със смесена дейност*</t>
  </si>
  <si>
    <t>ОТНОСИТЕЛЕН ДЯЛ:</t>
  </si>
  <si>
    <t>в т.ч. ОТСТЪПЕНИ НА ПРЕЗАСТРА-ХОВАТЕЛИ</t>
  </si>
  <si>
    <t>в т.ч. Получени обезщетения от презастра-хователи</t>
  </si>
  <si>
    <t>ЗД "ЕИГ Ре" АД</t>
  </si>
  <si>
    <t>"Нова инс АД"</t>
  </si>
  <si>
    <t>"Застрахователна компания Юроамерикан" АД</t>
  </si>
  <si>
    <t>ОТНОСИТЕЛЕН ДЯЛ :</t>
  </si>
  <si>
    <t>"ЗАД България Иншурънс" АД</t>
  </si>
  <si>
    <t>"Европейска Застрахователна и Осигурителна Компания" ЗАД</t>
  </si>
  <si>
    <r>
      <t>АГРЕГИРАН ОТЧЕТ ЗА ПЕЧАЛБАТА ИЛИ ЗАГУБАТА И ДРУГИЯ ВСЕОБХВАТЕН ДОХОД НА ЗАСТРАХОВАТЕЛИТЕ, КОИТО ИЗВЪРШВАТ ДЕЙНОСТ ПО ОБЩО ЗАСТРАХОВАНЕ КЪМ 31.10.2019 г.</t>
    </r>
    <r>
      <rPr>
        <b/>
        <vertAlign val="superscript"/>
        <sz val="12"/>
        <rFont val="Times New Roman"/>
        <family val="1"/>
        <charset val="204"/>
      </rPr>
      <t>1</t>
    </r>
  </si>
  <si>
    <r>
      <t>АГРЕГИРАН ОТЧЕТ ЗА ФИНАНСОВОТО СЪСТОЯНИЕ НА ЗАСТРАХОВАТЕЛИТЕ, КОИТО ИЗВЪРШВАТ ДЕЙНОСТ ПО ОБЩО ЗАСТРАХОВАНЕ КЪМ 31.10.2019 г.</t>
    </r>
    <r>
      <rPr>
        <b/>
        <vertAlign val="superscript"/>
        <sz val="12"/>
        <rFont val="Times New Roman"/>
        <family val="1"/>
        <charset val="204"/>
      </rPr>
      <t>1</t>
    </r>
  </si>
  <si>
    <r>
      <t>ОБЩИ ДАННИ ЗА ПОРТФЕЙЛА НА ЗАСТРАХОВАТЕЛИТЕ ПО ОБЩО ЗАСТРАХОВАНЕ КЪМ 31.10.2019 г.</t>
    </r>
    <r>
      <rPr>
        <b/>
        <vertAlign val="superscript"/>
        <sz val="12"/>
        <rFont val="Times New Roman"/>
        <family val="1"/>
        <charset val="204"/>
      </rPr>
      <t>1</t>
    </r>
  </si>
  <si>
    <r>
      <t>БРУТЕН ПРЕМИЕН ПРИХОД И ИЗПЛАТЕНИ ОБЕЗЩЕТЕНИЯ ПО ОБЩО ЗАСТРАХОВАНЕ КЪМ 31.10.2019 ГОДИНА</t>
    </r>
    <r>
      <rPr>
        <b/>
        <vertAlign val="superscript"/>
        <sz val="12"/>
        <rFont val="Times New Roman"/>
        <family val="1"/>
        <charset val="204"/>
      </rPr>
      <t>1</t>
    </r>
    <r>
      <rPr>
        <b/>
        <sz val="12"/>
        <rFont val="Times New Roman"/>
        <family val="1"/>
        <charset val="204"/>
      </rPr>
      <t xml:space="preserve"> </t>
    </r>
  </si>
  <si>
    <r>
      <t xml:space="preserve"> ИЗПЛАТЕНИ ОБЕЗЩЕТЕНИЯ ОТ ЗАСТРАХОВАТЕЛИТЕ, КОИТО ИЗВЪРШВАТ ДЕЙНОСТ  ПО ОБЩО ЗАСТРАХОВАНЕ КЪМ 31.10.2019 ГОДИНА</t>
    </r>
    <r>
      <rPr>
        <b/>
        <vertAlign val="superscript"/>
        <sz val="12"/>
        <rFont val="Times New Roman"/>
        <family val="1"/>
        <charset val="204"/>
      </rPr>
      <t>1</t>
    </r>
    <r>
      <rPr>
        <b/>
        <sz val="12"/>
        <rFont val="Times New Roman"/>
        <family val="1"/>
        <charset val="204"/>
      </rPr>
      <t xml:space="preserve"> </t>
    </r>
  </si>
  <si>
    <r>
      <t>БРУТЕН ПРЕМИЕН ПРИХОД,  РЕАЛИЗИРАН ОТ ЗАСТРАХОВАТЕЛИТЕ, КОИТО ИЗВЪРШВАТ ДЕЙНОСТ ПО ОБЩО ЗАСТРАХОВАНЕ КЪМ 31.10.2019 ГОДИНА</t>
    </r>
    <r>
      <rPr>
        <b/>
        <vertAlign val="superscript"/>
        <sz val="12"/>
        <rFont val="Times New Roman"/>
        <family val="1"/>
        <charset val="204"/>
      </rPr>
      <t>1</t>
    </r>
    <r>
      <rPr>
        <b/>
        <sz val="12"/>
        <rFont val="Times New Roman"/>
        <family val="1"/>
        <charset val="204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</si>
</sst>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л_в_._-;\-* #,##0.00\ _л_в_._-;_-* &quot;-&quot;??\ _л_в_._-;_-@_-"/>
    <numFmt numFmtId="164" formatCode="0.0%"/>
  </numFmts>
  <fonts count="26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10"/>
      <name val="Arial Cyr"/>
      <charset val="204"/>
    </font>
    <font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vertAlign val="superscript"/>
      <sz val="10"/>
      <name val="Times New Roman"/>
      <family val="1"/>
      <charset val="204"/>
    </font>
    <font>
      <b/>
      <sz val="7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name val="Arial Cyr"/>
      <charset val="204"/>
    </font>
    <font>
      <b/>
      <sz val="12"/>
      <name val="Arial Cyr"/>
      <charset val="204"/>
    </font>
    <font>
      <sz val="10"/>
      <name val="Arial"/>
      <family val="2"/>
      <charset val="204"/>
    </font>
    <font>
      <b/>
      <sz val="12"/>
      <name val="Times New Roman Cyr"/>
      <family val="1"/>
      <charset val="204"/>
    </font>
    <font>
      <sz val="12"/>
      <name val="Arial"/>
      <family val="2"/>
      <charset val="204"/>
    </font>
    <font>
      <b/>
      <i/>
      <sz val="12"/>
      <name val="Times New Roman"/>
      <family val="1"/>
      <charset val="204"/>
    </font>
    <font>
      <b/>
      <sz val="12"/>
      <name val="Arial"/>
      <family val="2"/>
      <charset val="204"/>
    </font>
    <font>
      <sz val="12"/>
      <color theme="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"/>
      <color theme="0"/>
      <name val="Arial"/>
      <family val="2"/>
      <charset val="204"/>
    </font>
    <font>
      <sz val="12"/>
      <color theme="0" tint="-0.34998626667073579"/>
      <name val="Times New Roman"/>
      <family val="1"/>
      <charset val="204"/>
    </font>
    <font>
      <sz val="12"/>
      <color theme="0" tint="-0.34998626667073579"/>
      <name val="Arial"/>
      <family val="2"/>
      <charset val="204"/>
    </font>
    <font>
      <b/>
      <vertAlign val="superscript"/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FF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5">
    <xf numFmtId="0" fontId="0" fillId="0" borderId="0"/>
    <xf numFmtId="0" fontId="1" fillId="0" borderId="0"/>
    <xf numFmtId="0" fontId="3" fillId="0" borderId="0" applyFill="0">
      <alignment horizontal="center" vertical="center" wrapText="1"/>
    </xf>
    <xf numFmtId="0" fontId="3" fillId="0" borderId="0"/>
    <xf numFmtId="0" fontId="1" fillId="0" borderId="0"/>
    <xf numFmtId="0" fontId="3" fillId="0" borderId="0">
      <alignment horizontal="center" vertical="center" wrapText="1"/>
    </xf>
    <xf numFmtId="3" fontId="3" fillId="0" borderId="0">
      <alignment horizontal="right" vertical="center"/>
    </xf>
    <xf numFmtId="9" fontId="9" fillId="0" borderId="0" applyFont="0" applyFill="0" applyBorder="0" applyAlignment="0" applyProtection="0"/>
    <xf numFmtId="3" fontId="3" fillId="0" borderId="0">
      <alignment horizontal="right" vertical="center"/>
    </xf>
    <xf numFmtId="3" fontId="3" fillId="0" borderId="0">
      <alignment horizontal="right" vertical="center"/>
    </xf>
    <xf numFmtId="0" fontId="12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3" fontId="9" fillId="0" borderId="0" applyFont="0" applyFill="0" applyBorder="0" applyAlignment="0" applyProtection="0"/>
  </cellStyleXfs>
  <cellXfs count="153">
    <xf numFmtId="0" fontId="0" fillId="0" borderId="0" xfId="0"/>
    <xf numFmtId="0" fontId="4" fillId="2" borderId="0" xfId="2" applyNumberFormat="1" applyFont="1" applyFill="1" applyBorder="1" applyAlignment="1" applyProtection="1">
      <alignment horizontal="left" vertical="center"/>
    </xf>
    <xf numFmtId="0" fontId="5" fillId="2" borderId="0" xfId="1" applyNumberFormat="1" applyFont="1" applyFill="1" applyBorder="1" applyProtection="1"/>
    <xf numFmtId="0" fontId="5" fillId="2" borderId="0" xfId="1" applyNumberFormat="1" applyFont="1" applyFill="1" applyBorder="1" applyAlignment="1" applyProtection="1">
      <alignment horizontal="right"/>
    </xf>
    <xf numFmtId="0" fontId="6" fillId="2" borderId="1" xfId="2" applyNumberFormat="1" applyFont="1" applyFill="1" applyBorder="1" applyAlignment="1" applyProtection="1">
      <alignment vertical="center" wrapText="1"/>
    </xf>
    <xf numFmtId="0" fontId="6" fillId="2" borderId="1" xfId="2" applyFont="1" applyFill="1" applyBorder="1" applyAlignment="1" applyProtection="1">
      <alignment vertical="center" wrapText="1"/>
    </xf>
    <xf numFmtId="0" fontId="5" fillId="2" borderId="1" xfId="2" applyNumberFormat="1" applyFont="1" applyFill="1" applyBorder="1" applyAlignment="1" applyProtection="1">
      <alignment horizontal="right" wrapText="1"/>
    </xf>
    <xf numFmtId="3" fontId="6" fillId="2" borderId="1" xfId="1" applyNumberFormat="1" applyFont="1" applyFill="1" applyBorder="1" applyAlignment="1" applyProtection="1">
      <alignment horizontal="right" vertical="center"/>
    </xf>
    <xf numFmtId="0" fontId="2" fillId="2" borderId="0" xfId="1" applyNumberFormat="1" applyFont="1" applyFill="1" applyBorder="1" applyProtection="1"/>
    <xf numFmtId="0" fontId="0" fillId="2" borderId="0" xfId="0" applyFill="1"/>
    <xf numFmtId="3" fontId="2" fillId="2" borderId="0" xfId="2" applyNumberFormat="1" applyFont="1" applyFill="1" applyBorder="1" applyAlignment="1" applyProtection="1"/>
    <xf numFmtId="3" fontId="5" fillId="2" borderId="1" xfId="6" applyFont="1" applyFill="1" applyBorder="1" applyAlignment="1" applyProtection="1">
      <alignment horizontal="center" vertical="center" wrapText="1"/>
    </xf>
    <xf numFmtId="3" fontId="5" fillId="2" borderId="1" xfId="6" applyFont="1" applyFill="1" applyBorder="1" applyAlignment="1" applyProtection="1">
      <alignment wrapText="1"/>
    </xf>
    <xf numFmtId="3" fontId="6" fillId="2" borderId="1" xfId="6" applyFont="1" applyFill="1" applyBorder="1" applyAlignment="1" applyProtection="1">
      <alignment wrapText="1"/>
    </xf>
    <xf numFmtId="3" fontId="5" fillId="3" borderId="1" xfId="6" applyFont="1" applyFill="1" applyBorder="1" applyAlignment="1" applyProtection="1">
      <alignment horizontal="center" wrapText="1"/>
    </xf>
    <xf numFmtId="3" fontId="6" fillId="3" borderId="1" xfId="6" applyFont="1" applyFill="1" applyBorder="1" applyAlignment="1" applyProtection="1">
      <alignment wrapText="1"/>
    </xf>
    <xf numFmtId="3" fontId="5" fillId="3" borderId="1" xfId="6" applyFont="1" applyFill="1" applyBorder="1" applyAlignment="1" applyProtection="1">
      <alignment wrapText="1"/>
    </xf>
    <xf numFmtId="3" fontId="5" fillId="2" borderId="1" xfId="6" applyFont="1" applyFill="1" applyBorder="1" applyAlignment="1" applyProtection="1">
      <alignment horizontal="center"/>
    </xf>
    <xf numFmtId="3" fontId="6" fillId="2" borderId="1" xfId="6" applyFont="1" applyFill="1" applyBorder="1" applyAlignment="1" applyProtection="1">
      <alignment horizontal="center" wrapText="1"/>
    </xf>
    <xf numFmtId="3" fontId="6" fillId="3" borderId="1" xfId="6" applyFont="1" applyFill="1" applyBorder="1" applyAlignment="1" applyProtection="1">
      <alignment horizontal="center" wrapText="1"/>
    </xf>
    <xf numFmtId="3" fontId="6" fillId="2" borderId="1" xfId="6" applyFont="1" applyFill="1" applyBorder="1" applyAlignment="1" applyProtection="1">
      <alignment horizontal="center" vertical="center" wrapText="1"/>
    </xf>
    <xf numFmtId="3" fontId="5" fillId="2" borderId="1" xfId="5" applyNumberFormat="1" applyFont="1" applyFill="1" applyBorder="1" applyAlignment="1" applyProtection="1">
      <alignment horizontal="center" vertical="center" wrapText="1"/>
    </xf>
    <xf numFmtId="3" fontId="6" fillId="2" borderId="1" xfId="5" applyNumberFormat="1" applyFont="1" applyFill="1" applyBorder="1" applyAlignment="1" applyProtection="1">
      <alignment horizontal="center" vertical="center" wrapText="1"/>
    </xf>
    <xf numFmtId="3" fontId="5" fillId="2" borderId="1" xfId="5" applyNumberFormat="1" applyFont="1" applyFill="1" applyBorder="1" applyAlignment="1" applyProtection="1">
      <alignment horizontal="left" vertical="center" wrapText="1"/>
    </xf>
    <xf numFmtId="3" fontId="6" fillId="2" borderId="1" xfId="5" applyNumberFormat="1" applyFont="1" applyFill="1" applyBorder="1" applyAlignment="1" applyProtection="1">
      <alignment horizontal="left" vertical="center" wrapText="1"/>
    </xf>
    <xf numFmtId="3" fontId="5" fillId="2" borderId="1" xfId="5" applyNumberFormat="1" applyFont="1" applyFill="1" applyBorder="1" applyAlignment="1" applyProtection="1">
      <alignment horizontal="right" vertical="center" wrapText="1"/>
    </xf>
    <xf numFmtId="3" fontId="6" fillId="2" borderId="1" xfId="5" applyNumberFormat="1" applyFont="1" applyFill="1" applyBorder="1" applyAlignment="1" applyProtection="1">
      <alignment vertical="center" wrapText="1"/>
    </xf>
    <xf numFmtId="3" fontId="6" fillId="2" borderId="1" xfId="5" applyNumberFormat="1" applyFont="1" applyFill="1" applyBorder="1" applyAlignment="1" applyProtection="1">
      <alignment horizontal="right" vertical="center" wrapText="1"/>
    </xf>
    <xf numFmtId="3" fontId="6" fillId="2" borderId="1" xfId="5" applyNumberFormat="1" applyFont="1" applyFill="1" applyBorder="1" applyAlignment="1" applyProtection="1">
      <alignment horizontal="left"/>
    </xf>
    <xf numFmtId="3" fontId="5" fillId="2" borderId="1" xfId="5" applyNumberFormat="1" applyFont="1" applyFill="1" applyBorder="1" applyAlignment="1" applyProtection="1">
      <alignment horizontal="right"/>
    </xf>
    <xf numFmtId="3" fontId="6" fillId="2" borderId="1" xfId="5" applyNumberFormat="1" applyFont="1" applyFill="1" applyBorder="1" applyAlignment="1" applyProtection="1">
      <alignment horizontal="left" wrapText="1"/>
    </xf>
    <xf numFmtId="3" fontId="5" fillId="2" borderId="1" xfId="5" applyNumberFormat="1" applyFont="1" applyFill="1" applyBorder="1" applyAlignment="1" applyProtection="1">
      <alignment horizontal="center"/>
    </xf>
    <xf numFmtId="3" fontId="6" fillId="2" borderId="1" xfId="5" applyNumberFormat="1" applyFont="1" applyFill="1" applyBorder="1" applyAlignment="1" applyProtection="1">
      <alignment horizontal="center" vertical="center"/>
    </xf>
    <xf numFmtId="3" fontId="6" fillId="2" borderId="1" xfId="5" applyNumberFormat="1" applyFont="1" applyFill="1" applyBorder="1" applyAlignment="1" applyProtection="1">
      <alignment horizontal="right" vertical="center"/>
    </xf>
    <xf numFmtId="3" fontId="6" fillId="2" borderId="1" xfId="5" applyNumberFormat="1" applyFont="1" applyFill="1" applyBorder="1" applyProtection="1">
      <alignment horizontal="center" vertical="center" wrapText="1"/>
    </xf>
    <xf numFmtId="3" fontId="5" fillId="2" borderId="1" xfId="5" applyNumberFormat="1" applyFont="1" applyFill="1" applyBorder="1" applyAlignment="1" applyProtection="1">
      <alignment horizontal="center" vertical="center"/>
    </xf>
    <xf numFmtId="3" fontId="6" fillId="2" borderId="1" xfId="5" applyNumberFormat="1" applyFont="1" applyFill="1" applyBorder="1" applyAlignment="1" applyProtection="1">
      <alignment horizontal="right"/>
    </xf>
    <xf numFmtId="4" fontId="5" fillId="2" borderId="1" xfId="8" applyNumberFormat="1" applyFont="1" applyFill="1" applyBorder="1" applyProtection="1">
      <alignment horizontal="right" vertical="center"/>
    </xf>
    <xf numFmtId="3" fontId="6" fillId="2" borderId="1" xfId="8" applyNumberFormat="1" applyFont="1" applyFill="1" applyBorder="1" applyProtection="1">
      <alignment horizontal="right" vertical="center"/>
    </xf>
    <xf numFmtId="3" fontId="11" fillId="2" borderId="0" xfId="6" applyFont="1" applyFill="1" applyAlignment="1" applyProtection="1">
      <alignment horizontal="right"/>
    </xf>
    <xf numFmtId="0" fontId="6" fillId="2" borderId="1" xfId="10" applyFont="1" applyFill="1" applyBorder="1" applyAlignment="1">
      <alignment horizontal="center" vertical="center"/>
    </xf>
    <xf numFmtId="3" fontId="6" fillId="2" borderId="1" xfId="10" applyNumberFormat="1" applyFont="1" applyFill="1" applyBorder="1" applyAlignment="1" applyProtection="1">
      <alignment horizontal="right" vertical="center" wrapText="1"/>
    </xf>
    <xf numFmtId="3" fontId="6" fillId="2" borderId="1" xfId="10" applyNumberFormat="1" applyFont="1" applyFill="1" applyBorder="1" applyAlignment="1">
      <alignment horizontal="right" vertical="center" wrapText="1"/>
    </xf>
    <xf numFmtId="3" fontId="5" fillId="2" borderId="1" xfId="10" applyNumberFormat="1" applyFont="1" applyFill="1" applyBorder="1" applyAlignment="1" applyProtection="1">
      <alignment horizontal="right" vertical="center" wrapText="1"/>
    </xf>
    <xf numFmtId="49" fontId="6" fillId="2" borderId="1" xfId="10" applyNumberFormat="1" applyFont="1" applyFill="1" applyBorder="1" applyAlignment="1">
      <alignment horizontal="center" vertical="center"/>
    </xf>
    <xf numFmtId="0" fontId="6" fillId="2" borderId="1" xfId="2" applyFont="1" applyFill="1" applyBorder="1" applyAlignment="1" applyProtection="1">
      <alignment horizontal="left" vertical="center" wrapText="1"/>
    </xf>
    <xf numFmtId="0" fontId="6" fillId="2" borderId="1" xfId="10" applyFont="1" applyFill="1" applyBorder="1" applyAlignment="1">
      <alignment vertical="center" wrapText="1"/>
    </xf>
    <xf numFmtId="3" fontId="6" fillId="2" borderId="0" xfId="10" applyNumberFormat="1" applyFont="1" applyFill="1"/>
    <xf numFmtId="0" fontId="6" fillId="2" borderId="0" xfId="10" applyFont="1" applyFill="1"/>
    <xf numFmtId="0" fontId="6" fillId="2" borderId="0" xfId="10" applyFont="1" applyFill="1" applyAlignment="1">
      <alignment horizontal="center" vertical="center"/>
    </xf>
    <xf numFmtId="164" fontId="6" fillId="2" borderId="0" xfId="10" applyNumberFormat="1" applyFont="1" applyFill="1"/>
    <xf numFmtId="0" fontId="6" fillId="4" borderId="0" xfId="10" applyFont="1" applyFill="1"/>
    <xf numFmtId="3" fontId="5" fillId="2" borderId="1" xfId="4" applyNumberFormat="1" applyFont="1" applyFill="1" applyBorder="1" applyAlignment="1">
      <alignment horizontal="right" vertical="center"/>
    </xf>
    <xf numFmtId="0" fontId="14" fillId="2" borderId="0" xfId="4" applyFont="1" applyFill="1"/>
    <xf numFmtId="0" fontId="14" fillId="2" borderId="0" xfId="4" applyFont="1" applyFill="1" applyAlignment="1">
      <alignment horizontal="center"/>
    </xf>
    <xf numFmtId="0" fontId="6" fillId="2" borderId="1" xfId="4" applyFont="1" applyFill="1" applyBorder="1" applyAlignment="1">
      <alignment horizontal="center" vertical="center"/>
    </xf>
    <xf numFmtId="3" fontId="14" fillId="2" borderId="0" xfId="4" applyNumberFormat="1" applyFont="1" applyFill="1"/>
    <xf numFmtId="0" fontId="6" fillId="2" borderId="1" xfId="4" applyFont="1" applyFill="1" applyBorder="1" applyAlignment="1">
      <alignment vertical="center" wrapText="1"/>
    </xf>
    <xf numFmtId="0" fontId="16" fillId="2" borderId="0" xfId="4" applyFont="1" applyFill="1" applyAlignment="1">
      <alignment vertical="center"/>
    </xf>
    <xf numFmtId="0" fontId="16" fillId="4" borderId="0" xfId="4" applyFont="1" applyFill="1" applyAlignment="1">
      <alignment vertical="center"/>
    </xf>
    <xf numFmtId="0" fontId="14" fillId="4" borderId="0" xfId="4" applyFont="1" applyFill="1"/>
    <xf numFmtId="0" fontId="17" fillId="2" borderId="0" xfId="10" applyFont="1" applyFill="1"/>
    <xf numFmtId="0" fontId="5" fillId="2" borderId="0" xfId="10" applyFont="1" applyFill="1" applyAlignment="1">
      <alignment vertical="center"/>
    </xf>
    <xf numFmtId="0" fontId="5" fillId="2" borderId="1" xfId="10" applyFont="1" applyFill="1" applyBorder="1" applyAlignment="1">
      <alignment horizontal="center" vertical="center" wrapText="1"/>
    </xf>
    <xf numFmtId="3" fontId="5" fillId="2" borderId="1" xfId="10" applyNumberFormat="1" applyFont="1" applyFill="1" applyBorder="1" applyAlignment="1">
      <alignment horizontal="center" vertical="center" wrapText="1"/>
    </xf>
    <xf numFmtId="3" fontId="5" fillId="2" borderId="1" xfId="2" applyNumberFormat="1" applyFont="1" applyFill="1" applyBorder="1" applyAlignment="1" applyProtection="1">
      <alignment horizontal="right" vertical="center" wrapText="1"/>
    </xf>
    <xf numFmtId="3" fontId="5" fillId="2" borderId="1" xfId="10" applyNumberFormat="1" applyFont="1" applyFill="1" applyBorder="1" applyAlignment="1">
      <alignment horizontal="right" vertical="center" wrapText="1"/>
    </xf>
    <xf numFmtId="164" fontId="5" fillId="2" borderId="1" xfId="10" applyNumberFormat="1" applyFont="1" applyFill="1" applyBorder="1" applyAlignment="1" applyProtection="1">
      <alignment horizontal="center" vertical="center" wrapText="1"/>
    </xf>
    <xf numFmtId="0" fontId="5" fillId="2" borderId="0" xfId="4" applyFont="1" applyFill="1" applyAlignment="1">
      <alignment vertical="center"/>
    </xf>
    <xf numFmtId="3" fontId="5" fillId="2" borderId="1" xfId="4" applyNumberFormat="1" applyFont="1" applyFill="1" applyBorder="1" applyAlignment="1">
      <alignment horizontal="center" vertical="center" wrapText="1"/>
    </xf>
    <xf numFmtId="164" fontId="5" fillId="2" borderId="1" xfId="7" applyNumberFormat="1" applyFont="1" applyFill="1" applyBorder="1" applyAlignment="1" applyProtection="1">
      <alignment horizontal="center" vertical="center" wrapText="1"/>
    </xf>
    <xf numFmtId="164" fontId="5" fillId="2" borderId="1" xfId="4" applyNumberFormat="1" applyFont="1" applyFill="1" applyBorder="1" applyAlignment="1" applyProtection="1">
      <alignment horizontal="center" vertical="center" wrapText="1"/>
    </xf>
    <xf numFmtId="3" fontId="6" fillId="2" borderId="1" xfId="2" applyNumberFormat="1" applyFont="1" applyFill="1" applyBorder="1" applyAlignment="1" applyProtection="1">
      <alignment horizontal="right" vertical="center" wrapText="1"/>
    </xf>
    <xf numFmtId="0" fontId="5" fillId="0" borderId="0" xfId="13" applyFont="1" applyFill="1" applyAlignment="1">
      <alignment vertical="center"/>
    </xf>
    <xf numFmtId="0" fontId="5" fillId="0" borderId="0" xfId="4" applyFont="1" applyFill="1" applyAlignment="1">
      <alignment vertical="center"/>
    </xf>
    <xf numFmtId="3" fontId="6" fillId="2" borderId="1" xfId="2" quotePrefix="1" applyNumberFormat="1" applyFont="1" applyFill="1" applyBorder="1" applyAlignment="1" applyProtection="1">
      <alignment horizontal="right" vertical="center" wrapText="1"/>
    </xf>
    <xf numFmtId="3" fontId="15" fillId="2" borderId="0" xfId="5" applyNumberFormat="1" applyFont="1" applyFill="1" applyAlignment="1" applyProtection="1">
      <alignment horizontal="right" vertical="center" wrapText="1"/>
    </xf>
    <xf numFmtId="0" fontId="5" fillId="2" borderId="1" xfId="1" applyNumberFormat="1" applyFont="1" applyFill="1" applyBorder="1" applyAlignment="1" applyProtection="1">
      <alignment horizontal="center" vertical="center" wrapText="1"/>
    </xf>
    <xf numFmtId="3" fontId="5" fillId="0" borderId="1" xfId="10" applyNumberFormat="1" applyFont="1" applyFill="1" applyBorder="1" applyAlignment="1" applyProtection="1">
      <alignment horizontal="right" vertical="center" wrapText="1"/>
    </xf>
    <xf numFmtId="3" fontId="6" fillId="0" borderId="1" xfId="10" applyNumberFormat="1" applyFont="1" applyFill="1" applyBorder="1" applyAlignment="1" applyProtection="1">
      <alignment horizontal="right" vertical="center" wrapText="1"/>
    </xf>
    <xf numFmtId="0" fontId="18" fillId="2" borderId="0" xfId="0" applyFont="1" applyFill="1"/>
    <xf numFmtId="0" fontId="6" fillId="2" borderId="0" xfId="13" applyFont="1" applyFill="1"/>
    <xf numFmtId="0" fontId="2" fillId="2" borderId="0" xfId="0" applyFont="1" applyFill="1"/>
    <xf numFmtId="3" fontId="0" fillId="2" borderId="0" xfId="0" applyNumberFormat="1" applyFill="1"/>
    <xf numFmtId="3" fontId="5" fillId="0" borderId="1" xfId="13" applyNumberFormat="1" applyFont="1" applyFill="1" applyBorder="1" applyAlignment="1">
      <alignment horizontal="center" vertical="center" wrapText="1"/>
    </xf>
    <xf numFmtId="2" fontId="6" fillId="2" borderId="0" xfId="14" applyNumberFormat="1" applyFont="1" applyFill="1"/>
    <xf numFmtId="3" fontId="8" fillId="2" borderId="0" xfId="1" applyNumberFormat="1" applyFont="1" applyFill="1" applyBorder="1" applyProtection="1"/>
    <xf numFmtId="0" fontId="6" fillId="0" borderId="0" xfId="10" applyFont="1" applyFill="1"/>
    <xf numFmtId="0" fontId="5" fillId="0" borderId="1" xfId="10" applyFont="1" applyFill="1" applyBorder="1" applyAlignment="1">
      <alignment horizontal="center"/>
    </xf>
    <xf numFmtId="0" fontId="5" fillId="0" borderId="1" xfId="10" applyFont="1" applyFill="1" applyBorder="1" applyAlignment="1">
      <alignment horizontal="center" vertical="center" wrapText="1"/>
    </xf>
    <xf numFmtId="3" fontId="6" fillId="0" borderId="1" xfId="12" applyNumberFormat="1" applyFont="1" applyFill="1" applyBorder="1" applyAlignment="1" applyProtection="1">
      <alignment horizontal="right" vertical="center"/>
    </xf>
    <xf numFmtId="164" fontId="5" fillId="0" borderId="1" xfId="10" applyNumberFormat="1" applyFont="1" applyFill="1" applyBorder="1" applyAlignment="1" applyProtection="1">
      <alignment horizontal="center" vertical="center" wrapText="1"/>
    </xf>
    <xf numFmtId="3" fontId="6" fillId="2" borderId="1" xfId="6" applyFont="1" applyFill="1" applyBorder="1" applyAlignment="1" applyProtection="1">
      <alignment horizontal="right" vertical="center"/>
    </xf>
    <xf numFmtId="0" fontId="6" fillId="2" borderId="0" xfId="4" applyFont="1" applyFill="1"/>
    <xf numFmtId="3" fontId="5" fillId="3" borderId="0" xfId="5" applyNumberFormat="1" applyFont="1" applyFill="1" applyAlignment="1" applyProtection="1">
      <alignment vertical="center" wrapText="1"/>
    </xf>
    <xf numFmtId="0" fontId="0" fillId="3" borderId="0" xfId="0" applyFill="1"/>
    <xf numFmtId="3" fontId="5" fillId="3" borderId="0" xfId="5" applyNumberFormat="1" applyFont="1" applyFill="1" applyBorder="1" applyAlignment="1" applyProtection="1">
      <alignment horizontal="center" vertical="center" wrapText="1"/>
    </xf>
    <xf numFmtId="3" fontId="6" fillId="3" borderId="0" xfId="5" applyNumberFormat="1" applyFont="1" applyFill="1" applyBorder="1" applyAlignment="1" applyProtection="1">
      <alignment horizontal="center" vertical="center" wrapText="1"/>
    </xf>
    <xf numFmtId="4" fontId="5" fillId="3" borderId="0" xfId="8" applyNumberFormat="1" applyFont="1" applyFill="1" applyBorder="1" applyProtection="1">
      <alignment horizontal="right" vertical="center"/>
    </xf>
    <xf numFmtId="3" fontId="11" fillId="3" borderId="0" xfId="6" applyFont="1" applyFill="1" applyAlignment="1" applyProtection="1">
      <alignment horizontal="right"/>
    </xf>
    <xf numFmtId="3" fontId="6" fillId="3" borderId="0" xfId="8" applyNumberFormat="1" applyFont="1" applyFill="1" applyBorder="1" applyProtection="1">
      <alignment horizontal="right" vertical="center"/>
    </xf>
    <xf numFmtId="10" fontId="11" fillId="3" borderId="0" xfId="7" applyNumberFormat="1" applyFont="1" applyFill="1" applyAlignment="1" applyProtection="1">
      <alignment horizontal="right"/>
    </xf>
    <xf numFmtId="3" fontId="5" fillId="3" borderId="0" xfId="5" applyNumberFormat="1" applyFont="1" applyFill="1" applyAlignment="1" applyProtection="1">
      <alignment horizontal="right" vertical="center" wrapText="1"/>
    </xf>
    <xf numFmtId="3" fontId="5" fillId="3" borderId="0" xfId="9" applyFont="1" applyFill="1" applyBorder="1" applyAlignment="1" applyProtection="1">
      <alignment horizontal="right" vertical="center"/>
    </xf>
    <xf numFmtId="3" fontId="15" fillId="3" borderId="0" xfId="5" applyNumberFormat="1" applyFont="1" applyFill="1" applyAlignment="1" applyProtection="1">
      <alignment horizontal="right" vertical="center" wrapText="1"/>
    </xf>
    <xf numFmtId="164" fontId="17" fillId="2" borderId="0" xfId="11" applyNumberFormat="1" applyFont="1" applyFill="1"/>
    <xf numFmtId="0" fontId="19" fillId="2" borderId="0" xfId="4" applyFont="1" applyFill="1"/>
    <xf numFmtId="164" fontId="17" fillId="2" borderId="0" xfId="7" applyNumberFormat="1" applyFont="1" applyFill="1"/>
    <xf numFmtId="0" fontId="20" fillId="2" borderId="0" xfId="10" applyFont="1" applyFill="1"/>
    <xf numFmtId="0" fontId="21" fillId="2" borderId="0" xfId="4" applyFont="1" applyFill="1"/>
    <xf numFmtId="3" fontId="0" fillId="3" borderId="0" xfId="0" applyNumberFormat="1" applyFill="1" applyBorder="1"/>
    <xf numFmtId="3" fontId="5" fillId="2" borderId="1" xfId="1" applyNumberFormat="1" applyFont="1" applyFill="1" applyBorder="1" applyAlignment="1" applyProtection="1">
      <alignment horizontal="right" vertical="center"/>
    </xf>
    <xf numFmtId="164" fontId="20" fillId="2" borderId="0" xfId="11" applyNumberFormat="1" applyFont="1" applyFill="1"/>
    <xf numFmtId="0" fontId="20" fillId="2" borderId="0" xfId="4" applyFont="1" applyFill="1"/>
    <xf numFmtId="3" fontId="5" fillId="2" borderId="1" xfId="2" quotePrefix="1" applyNumberFormat="1" applyFont="1" applyFill="1" applyBorder="1" applyAlignment="1" applyProtection="1">
      <alignment horizontal="right" vertical="center" wrapText="1"/>
    </xf>
    <xf numFmtId="0" fontId="2" fillId="2" borderId="0" xfId="1" applyNumberFormat="1" applyFont="1" applyFill="1" applyBorder="1" applyAlignment="1" applyProtection="1">
      <alignment wrapText="1"/>
    </xf>
    <xf numFmtId="0" fontId="5" fillId="2" borderId="0" xfId="10" applyFont="1" applyFill="1" applyBorder="1" applyAlignment="1">
      <alignment horizontal="center"/>
    </xf>
    <xf numFmtId="0" fontId="13" fillId="0" borderId="0" xfId="4" applyFont="1" applyFill="1" applyBorder="1" applyAlignment="1">
      <alignment horizontal="center"/>
    </xf>
    <xf numFmtId="3" fontId="5" fillId="0" borderId="1" xfId="12" applyNumberFormat="1" applyFont="1" applyFill="1" applyBorder="1" applyAlignment="1" applyProtection="1">
      <alignment horizontal="right" vertical="center"/>
    </xf>
    <xf numFmtId="0" fontId="5" fillId="2" borderId="1" xfId="4" applyFont="1" applyFill="1" applyBorder="1" applyAlignment="1">
      <alignment horizontal="center" vertical="center" wrapText="1"/>
    </xf>
    <xf numFmtId="0" fontId="23" fillId="2" borderId="0" xfId="10" applyFont="1" applyFill="1"/>
    <xf numFmtId="3" fontId="5" fillId="2" borderId="1" xfId="6" applyFont="1" applyFill="1" applyBorder="1" applyAlignment="1" applyProtection="1">
      <alignment horizontal="center" wrapText="1"/>
    </xf>
    <xf numFmtId="3" fontId="24" fillId="2" borderId="1" xfId="0" applyNumberFormat="1" applyFont="1" applyFill="1" applyBorder="1"/>
    <xf numFmtId="3" fontId="5" fillId="2" borderId="1" xfId="13" applyNumberFormat="1" applyFont="1" applyFill="1" applyBorder="1" applyAlignment="1">
      <alignment horizontal="center" vertical="center" wrapText="1"/>
    </xf>
    <xf numFmtId="0" fontId="25" fillId="2" borderId="0" xfId="4" applyFont="1" applyFill="1"/>
    <xf numFmtId="0" fontId="15" fillId="2" borderId="1" xfId="10" applyFont="1" applyFill="1" applyBorder="1" applyAlignment="1">
      <alignment horizontal="center" vertical="center" wrapText="1"/>
    </xf>
    <xf numFmtId="10" fontId="15" fillId="2" borderId="1" xfId="10" applyNumberFormat="1" applyFont="1" applyFill="1" applyBorder="1" applyAlignment="1">
      <alignment horizontal="center" vertical="center" wrapText="1"/>
    </xf>
    <xf numFmtId="0" fontId="15" fillId="2" borderId="1" xfId="4" applyFont="1" applyFill="1" applyBorder="1" applyAlignment="1">
      <alignment horizontal="center" vertical="center" wrapText="1"/>
    </xf>
    <xf numFmtId="10" fontId="15" fillId="2" borderId="1" xfId="4" applyNumberFormat="1" applyFont="1" applyFill="1" applyBorder="1" applyAlignment="1">
      <alignment horizontal="center" vertical="center" wrapText="1"/>
    </xf>
    <xf numFmtId="10" fontId="15" fillId="2" borderId="1" xfId="13" applyNumberFormat="1" applyFont="1" applyFill="1" applyBorder="1" applyAlignment="1">
      <alignment horizontal="center" vertical="center" wrapText="1"/>
    </xf>
    <xf numFmtId="0" fontId="2" fillId="2" borderId="0" xfId="1" applyNumberFormat="1" applyFont="1" applyFill="1" applyBorder="1" applyAlignment="1" applyProtection="1">
      <alignment horizontal="left" wrapText="1"/>
    </xf>
    <xf numFmtId="0" fontId="5" fillId="0" borderId="0" xfId="13" applyFont="1" applyFill="1" applyAlignment="1">
      <alignment horizontal="center" vertical="center"/>
    </xf>
    <xf numFmtId="0" fontId="5" fillId="2" borderId="1" xfId="1" applyNumberFormat="1" applyFont="1" applyFill="1" applyBorder="1" applyAlignment="1" applyProtection="1">
      <alignment horizontal="center" vertical="center" wrapText="1"/>
    </xf>
    <xf numFmtId="0" fontId="5" fillId="2" borderId="0" xfId="1" applyNumberFormat="1" applyFont="1" applyFill="1" applyBorder="1" applyAlignment="1" applyProtection="1">
      <alignment horizontal="center" vertical="center"/>
    </xf>
    <xf numFmtId="0" fontId="5" fillId="2" borderId="1" xfId="3" applyNumberFormat="1" applyFont="1" applyFill="1" applyBorder="1" applyAlignment="1" applyProtection="1">
      <alignment horizontal="center" vertical="center" wrapText="1"/>
    </xf>
    <xf numFmtId="0" fontId="6" fillId="2" borderId="1" xfId="4" applyNumberFormat="1" applyFont="1" applyFill="1" applyBorder="1" applyProtection="1"/>
    <xf numFmtId="0" fontId="5" fillId="2" borderId="1" xfId="1" applyNumberFormat="1" applyFont="1" applyFill="1" applyBorder="1" applyAlignment="1" applyProtection="1">
      <alignment horizontal="center" vertical="center"/>
    </xf>
    <xf numFmtId="0" fontId="5" fillId="2" borderId="1" xfId="2" applyNumberFormat="1" applyFont="1" applyFill="1" applyBorder="1" applyAlignment="1" applyProtection="1">
      <alignment horizontal="center" vertical="center" wrapText="1"/>
    </xf>
    <xf numFmtId="3" fontId="5" fillId="2" borderId="0" xfId="5" applyNumberFormat="1" applyFont="1" applyFill="1" applyAlignment="1" applyProtection="1">
      <alignment horizontal="center" vertical="center" wrapText="1"/>
    </xf>
    <xf numFmtId="3" fontId="5" fillId="2" borderId="10" xfId="5" applyNumberFormat="1" applyFont="1" applyFill="1" applyBorder="1" applyAlignment="1" applyProtection="1">
      <alignment horizontal="center" vertical="center" wrapText="1"/>
    </xf>
    <xf numFmtId="3" fontId="5" fillId="2" borderId="2" xfId="6" applyFont="1" applyFill="1" applyBorder="1" applyAlignment="1" applyProtection="1">
      <alignment horizontal="center" vertical="center" wrapText="1"/>
    </xf>
    <xf numFmtId="3" fontId="5" fillId="2" borderId="3" xfId="6" applyFont="1" applyFill="1" applyBorder="1" applyAlignment="1" applyProtection="1">
      <alignment horizontal="center" vertical="center" wrapText="1"/>
    </xf>
    <xf numFmtId="3" fontId="5" fillId="2" borderId="4" xfId="6" applyFont="1" applyFill="1" applyBorder="1" applyAlignment="1" applyProtection="1">
      <alignment horizontal="center" vertical="center" wrapText="1"/>
    </xf>
    <xf numFmtId="3" fontId="5" fillId="2" borderId="5" xfId="6" applyFont="1" applyFill="1" applyBorder="1" applyAlignment="1" applyProtection="1">
      <alignment horizontal="center" vertical="center" wrapText="1"/>
    </xf>
    <xf numFmtId="3" fontId="5" fillId="2" borderId="6" xfId="6" applyFont="1" applyFill="1" applyBorder="1" applyAlignment="1" applyProtection="1">
      <alignment horizontal="center" vertical="center" wrapText="1"/>
    </xf>
    <xf numFmtId="3" fontId="5" fillId="2" borderId="7" xfId="6" applyFont="1" applyFill="1" applyBorder="1" applyAlignment="1" applyProtection="1">
      <alignment horizontal="center" vertical="center" wrapText="1"/>
    </xf>
    <xf numFmtId="3" fontId="6" fillId="2" borderId="8" xfId="6" applyFont="1" applyFill="1" applyBorder="1" applyAlignment="1" applyProtection="1">
      <alignment horizontal="center" vertical="center" wrapText="1"/>
    </xf>
    <xf numFmtId="3" fontId="6" fillId="2" borderId="9" xfId="6" applyFont="1" applyFill="1" applyBorder="1" applyAlignment="1" applyProtection="1">
      <alignment horizontal="center" vertical="center" wrapText="1"/>
    </xf>
    <xf numFmtId="3" fontId="5" fillId="2" borderId="1" xfId="6" applyFont="1" applyFill="1" applyBorder="1" applyAlignment="1" applyProtection="1">
      <alignment horizontal="center" wrapText="1"/>
    </xf>
    <xf numFmtId="3" fontId="5" fillId="2" borderId="8" xfId="5" applyNumberFormat="1" applyFont="1" applyFill="1" applyBorder="1" applyAlignment="1" applyProtection="1">
      <alignment horizontal="center" vertical="center" wrapText="1"/>
    </xf>
    <xf numFmtId="3" fontId="10" fillId="2" borderId="9" xfId="6" applyFont="1" applyFill="1" applyBorder="1" applyProtection="1">
      <alignment horizontal="right" vertical="center"/>
    </xf>
    <xf numFmtId="3" fontId="6" fillId="2" borderId="8" xfId="5" applyNumberFormat="1" applyFont="1" applyFill="1" applyBorder="1" applyAlignment="1" applyProtection="1">
      <alignment horizontal="center" vertical="center" wrapText="1"/>
    </xf>
    <xf numFmtId="3" fontId="6" fillId="2" borderId="9" xfId="5" applyNumberFormat="1" applyFont="1" applyFill="1" applyBorder="1" applyAlignment="1" applyProtection="1">
      <alignment horizontal="center" vertical="center" wrapText="1"/>
    </xf>
  </cellXfs>
  <cellStyles count="15">
    <cellStyle name="Comma" xfId="14" builtinId="3"/>
    <cellStyle name="Normal" xfId="0" builtinId="0"/>
    <cellStyle name="Normal 2" xfId="4"/>
    <cellStyle name="Normal 2 2" xfId="6"/>
    <cellStyle name="Normal 3" xfId="10"/>
    <cellStyle name="Normal 3 2" xfId="13"/>
    <cellStyle name="Normal 4" xfId="12"/>
    <cellStyle name="Normal_AllianzLife_2004_4_01_L" xfId="9"/>
    <cellStyle name="Normal_Book1" xfId="1"/>
    <cellStyle name="Normal_Copy_of_ Spravki_Life_New" xfId="3"/>
    <cellStyle name="Normal_FORMI" xfId="8"/>
    <cellStyle name="Normal_Spravki_NonLIfe_New" xfId="5"/>
    <cellStyle name="Normal_Spravki_NonLIfe1999" xfId="2"/>
    <cellStyle name="Percent" xfId="7" builtinId="5"/>
    <cellStyle name="Percent 2" xfId="11"/>
  </cellStyles>
  <dxfs count="54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bg-BG" sz="1100" b="1"/>
              <a:t>СТРУКТУРА НА БРУТНИЯ ПРЕМИЕН ПРИХОД ПО КЛАСОВЕ ЗАСТРАХОВКИ КЪМ </a:t>
            </a:r>
            <a:r>
              <a:rPr lang="en-US" sz="1100" b="1"/>
              <a:t>31.10.2019</a:t>
            </a:r>
            <a:r>
              <a:rPr lang="bg-BG" sz="1100" b="1"/>
              <a:t> г.</a:t>
            </a:r>
          </a:p>
        </c:rich>
      </c:tx>
      <c:layout>
        <c:manualLayout>
          <c:xMode val="edge"/>
          <c:yMode val="edge"/>
          <c:x val="0.14049897869387329"/>
          <c:y val="1.5552342842390602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title>
    <c:autoTitleDeleted val="0"/>
    <c:view3D>
      <c:rotX val="20"/>
      <c:rotY val="0"/>
      <c:rAngAx val="0"/>
      <c:perspective val="0"/>
    </c:view3D>
    <c:floor>
      <c:thickness val="0"/>
      <c:spPr>
        <a:noFill/>
        <a:ln w="6350" cap="flat" cmpd="sng" algn="ctr">
          <a:solidFill>
            <a:schemeClr val="tx1">
              <a:tint val="75000"/>
            </a:schemeClr>
          </a:solidFill>
          <a:prstDash val="solid"/>
          <a:round/>
        </a:ln>
        <a:effectLst/>
        <a:sp3d contourW="6350">
          <a:contourClr>
            <a:schemeClr val="tx1">
              <a:tint val="7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3579578189300513"/>
          <c:y val="0.48481851851851882"/>
          <c:w val="0.41391800411522722"/>
          <c:h val="0.3719740740740759"/>
        </c:manualLayout>
      </c:layout>
      <c:pie3DChart>
        <c:varyColors val="1"/>
        <c:ser>
          <c:idx val="0"/>
          <c:order val="0"/>
          <c:tx>
            <c:strRef>
              <c:f>Premiums!$B$41:$B$50</c:f>
              <c:strCache>
                <c:ptCount val="10"/>
                <c:pt idx="0">
                  <c:v>Злополука и заболяване</c:v>
                </c:pt>
                <c:pt idx="1">
                  <c:v>МПС</c:v>
                </c:pt>
                <c:pt idx="2">
                  <c:v>Релсови превозни средства</c:v>
                </c:pt>
                <c:pt idx="3">
                  <c:v>Летателни апарати</c:v>
                </c:pt>
                <c:pt idx="4">
                  <c:v>Плаванелни съдове</c:v>
                </c:pt>
                <c:pt idx="5">
                  <c:v>Товари по време на превоз</c:v>
                </c:pt>
                <c:pt idx="6">
                  <c:v>Пожар и природни бедствия и други щети на имущество</c:v>
                </c:pt>
                <c:pt idx="7">
                  <c:v>Обща гражданска отговорност</c:v>
                </c:pt>
                <c:pt idx="8">
                  <c:v>Кредити, гаранции, разни финансови загуби и правни разноски</c:v>
                </c:pt>
                <c:pt idx="9">
                  <c:v>Помощ при пътуване</c:v>
                </c:pt>
              </c:strCache>
            </c:strRef>
          </c:tx>
          <c:explosion val="2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2-BFFB-4AFD-B6A0-AAD2C40C067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BFFB-4AFD-B6A0-AAD2C40C067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BFFB-4AFD-B6A0-AAD2C40C067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BFFB-4AFD-B6A0-AAD2C40C067E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BFFB-4AFD-B6A0-AAD2C40C067E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BFFB-4AFD-B6A0-AAD2C40C067E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BFFB-4AFD-B6A0-AAD2C40C067E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BFFB-4AFD-B6A0-AAD2C40C067E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F-BFFB-4AFD-B6A0-AAD2C40C067E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1-BFFB-4AFD-B6A0-AAD2C40C067E}"/>
              </c:ext>
            </c:extLst>
          </c:dPt>
          <c:dLbls>
            <c:dLbl>
              <c:idx val="0"/>
              <c:layout>
                <c:manualLayout>
                  <c:x val="5.6731481481481584E-2"/>
                  <c:y val="-0.11005703703703681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BFFB-4AFD-B6A0-AAD2C40C067E}"/>
                </c:ext>
              </c:extLst>
            </c:dLbl>
            <c:dLbl>
              <c:idx val="1"/>
              <c:layout>
                <c:manualLayout>
                  <c:x val="-5.1283333333333334E-2"/>
                  <c:y val="-0.14582687885682941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BFFB-4AFD-B6A0-AAD2C40C067E}"/>
                </c:ext>
              </c:extLst>
            </c:dLbl>
            <c:dLbl>
              <c:idx val="2"/>
              <c:layout>
                <c:manualLayout>
                  <c:x val="-8.6647530864197533E-2"/>
                  <c:y val="8.5635941784434053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BFFB-4AFD-B6A0-AAD2C40C067E}"/>
                </c:ext>
              </c:extLst>
            </c:dLbl>
            <c:dLbl>
              <c:idx val="3"/>
              <c:layout>
                <c:manualLayout>
                  <c:x val="-0.11183158436214"/>
                  <c:y val="3.5539629629629838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BFFB-4AFD-B6A0-AAD2C40C067E}"/>
                </c:ext>
              </c:extLst>
            </c:dLbl>
            <c:dLbl>
              <c:idx val="4"/>
              <c:layout>
                <c:manualLayout>
                  <c:x val="-8.7887654320987649E-2"/>
                  <c:y val="-4.8692037037037304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BFFB-4AFD-B6A0-AAD2C40C067E}"/>
                </c:ext>
              </c:extLst>
            </c:dLbl>
            <c:dLbl>
              <c:idx val="5"/>
              <c:layout>
                <c:manualLayout>
                  <c:x val="-5.5101337448559683E-2"/>
                  <c:y val="-0.13657296296296295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BFFB-4AFD-B6A0-AAD2C40C067E}"/>
                </c:ext>
              </c:extLst>
            </c:dLbl>
            <c:dLbl>
              <c:idx val="6"/>
              <c:layout>
                <c:manualLayout>
                  <c:x val="-6.1173765432098764E-2"/>
                  <c:y val="-0.16678000000000001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BFFB-4AFD-B6A0-AAD2C40C067E}"/>
                </c:ext>
              </c:extLst>
            </c:dLbl>
            <c:dLbl>
              <c:idx val="7"/>
              <c:layout>
                <c:manualLayout>
                  <c:x val="-5.1260596707818927E-2"/>
                  <c:y val="-0.20666685185185191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BFFB-4AFD-B6A0-AAD2C40C067E}"/>
                </c:ext>
              </c:extLst>
            </c:dLbl>
            <c:dLbl>
              <c:idx val="8"/>
              <c:layout>
                <c:manualLayout>
                  <c:x val="4.7188991769547432E-2"/>
                  <c:y val="-0.26255129629629625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BFFB-4AFD-B6A0-AAD2C40C067E}"/>
                </c:ext>
              </c:extLst>
            </c:dLbl>
            <c:dLbl>
              <c:idx val="9"/>
              <c:layout>
                <c:manualLayout>
                  <c:x val="0.12306100823045291"/>
                  <c:y val="-0.22058740740740793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BFFB-4AFD-B6A0-AAD2C40C067E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Premiums!$B$41:$B$50</c:f>
              <c:strCache>
                <c:ptCount val="10"/>
                <c:pt idx="0">
                  <c:v>Злополука и заболяване</c:v>
                </c:pt>
                <c:pt idx="1">
                  <c:v>МПС</c:v>
                </c:pt>
                <c:pt idx="2">
                  <c:v>Релсови превозни средства</c:v>
                </c:pt>
                <c:pt idx="3">
                  <c:v>Летателни апарати</c:v>
                </c:pt>
                <c:pt idx="4">
                  <c:v>Плаванелни съдове</c:v>
                </c:pt>
                <c:pt idx="5">
                  <c:v>Товари по време на превоз</c:v>
                </c:pt>
                <c:pt idx="6">
                  <c:v>Пожар и природни бедствия и други щети на имущество</c:v>
                </c:pt>
                <c:pt idx="7">
                  <c:v>Обща гражданска отговорност</c:v>
                </c:pt>
                <c:pt idx="8">
                  <c:v>Кредити, гаранции, разни финансови загуби и правни разноски</c:v>
                </c:pt>
                <c:pt idx="9">
                  <c:v>Помощ при пътуване</c:v>
                </c:pt>
              </c:strCache>
            </c:strRef>
          </c:cat>
          <c:val>
            <c:numRef>
              <c:f>Premiums!$A$41:$A$50</c:f>
              <c:numCache>
                <c:formatCode>0.0%</c:formatCode>
                <c:ptCount val="10"/>
                <c:pt idx="0">
                  <c:v>4.5907989608217688E-2</c:v>
                </c:pt>
                <c:pt idx="1">
                  <c:v>0.72518489212497017</c:v>
                </c:pt>
                <c:pt idx="2">
                  <c:v>3.0262131487810151E-3</c:v>
                </c:pt>
                <c:pt idx="3">
                  <c:v>4.3624955582311766E-3</c:v>
                </c:pt>
                <c:pt idx="4">
                  <c:v>2.0565147078186741E-3</c:v>
                </c:pt>
                <c:pt idx="5">
                  <c:v>7.779203511820567E-3</c:v>
                </c:pt>
                <c:pt idx="6">
                  <c:v>0.11714209193985936</c:v>
                </c:pt>
                <c:pt idx="7">
                  <c:v>1.6885426180334617E-2</c:v>
                </c:pt>
                <c:pt idx="8">
                  <c:v>6.0349498474955368E-2</c:v>
                </c:pt>
                <c:pt idx="9">
                  <c:v>1.7305674745011532E-2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BFFB-4AFD-B6A0-AAD2C40C067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000000000000333" r="0.75000000000000333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bg-BG" sz="1100" b="1"/>
              <a:t>СТРУКТУРА НА ИЗПЛАТЕНИТЕ ОБЕЗЩЕТЕНИЯ ПО КЛАСОВЕ ЗАСТРАХОВКИ КЪМ </a:t>
            </a:r>
            <a:r>
              <a:rPr lang="en-US" sz="1100" b="1"/>
              <a:t>31.010.2019</a:t>
            </a:r>
            <a:r>
              <a:rPr lang="bg-BG" sz="1100" b="1"/>
              <a:t> г.</a:t>
            </a:r>
          </a:p>
        </c:rich>
      </c:tx>
      <c:layout>
        <c:manualLayout>
          <c:xMode val="edge"/>
          <c:yMode val="edge"/>
          <c:x val="0.14443495477837034"/>
          <c:y val="1.0757379190989054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title>
    <c:autoTitleDeleted val="0"/>
    <c:view3D>
      <c:rotX val="20"/>
      <c:rotY val="0"/>
      <c:rAngAx val="0"/>
      <c:perspective val="0"/>
    </c:view3D>
    <c:floor>
      <c:thickness val="0"/>
      <c:spPr>
        <a:noFill/>
        <a:ln w="6350" cap="flat" cmpd="sng" algn="ctr">
          <a:solidFill>
            <a:schemeClr val="tx1">
              <a:tint val="75000"/>
            </a:schemeClr>
          </a:solidFill>
          <a:prstDash val="solid"/>
          <a:round/>
        </a:ln>
        <a:effectLst/>
        <a:sp3d contourW="6350">
          <a:contourClr>
            <a:schemeClr val="tx1">
              <a:tint val="7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1967767489712023"/>
          <c:y val="0.49575277777777926"/>
          <c:w val="0.47066018518518532"/>
          <c:h val="0.35538333333333338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2-7CD1-47D6-B9A0-EFCB73A4963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7CD1-47D6-B9A0-EFCB73A4963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7CD1-47D6-B9A0-EFCB73A4963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7CD1-47D6-B9A0-EFCB73A4963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7CD1-47D6-B9A0-EFCB73A4963C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7CD1-47D6-B9A0-EFCB73A4963C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7CD1-47D6-B9A0-EFCB73A4963C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7CD1-47D6-B9A0-EFCB73A4963C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F-7CD1-47D6-B9A0-EFCB73A4963C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1-7CD1-47D6-B9A0-EFCB73A4963C}"/>
              </c:ext>
            </c:extLst>
          </c:dPt>
          <c:dLbls>
            <c:dLbl>
              <c:idx val="0"/>
              <c:layout>
                <c:manualLayout>
                  <c:x val="0.11562057613168761"/>
                  <c:y val="-1.349685185185185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7CD1-47D6-B9A0-EFCB73A4963C}"/>
                </c:ext>
              </c:extLst>
            </c:dLbl>
            <c:dLbl>
              <c:idx val="1"/>
              <c:layout>
                <c:manualLayout>
                  <c:x val="-1.5165531396497354E-2"/>
                  <c:y val="-0.1439088340261354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7CD1-47D6-B9A0-EFCB73A4963C}"/>
                </c:ext>
              </c:extLst>
            </c:dLbl>
            <c:dLbl>
              <c:idx val="2"/>
              <c:layout>
                <c:manualLayout>
                  <c:x val="-0.11492294238683155"/>
                  <c:y val="-1.013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7CD1-47D6-B9A0-EFCB73A4963C}"/>
                </c:ext>
              </c:extLst>
            </c:dLbl>
            <c:dLbl>
              <c:idx val="3"/>
              <c:layout>
                <c:manualLayout>
                  <c:x val="-0.15257181069958817"/>
                  <c:y val="0.1009090740740740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7CD1-47D6-B9A0-EFCB73A4963C}"/>
                </c:ext>
              </c:extLst>
            </c:dLbl>
            <c:dLbl>
              <c:idx val="4"/>
              <c:layout>
                <c:manualLayout>
                  <c:x val="-0.1320230452674897"/>
                  <c:y val="-9.900925925925929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7CD1-47D6-B9A0-EFCB73A4963C}"/>
                </c:ext>
              </c:extLst>
            </c:dLbl>
            <c:dLbl>
              <c:idx val="5"/>
              <c:layout>
                <c:manualLayout>
                  <c:x val="-6.1129629629629673E-2"/>
                  <c:y val="-0.1842005555555555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7CD1-47D6-B9A0-EFCB73A4963C}"/>
                </c:ext>
              </c:extLst>
            </c:dLbl>
            <c:dLbl>
              <c:idx val="6"/>
              <c:layout>
                <c:manualLayout>
                  <c:x val="-5.6019341563785865E-2"/>
                  <c:y val="-0.253209259259259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7CD1-47D6-B9A0-EFCB73A4963C}"/>
                </c:ext>
              </c:extLst>
            </c:dLbl>
            <c:dLbl>
              <c:idx val="7"/>
              <c:layout>
                <c:manualLayout>
                  <c:x val="5.7285905349794254E-2"/>
                  <c:y val="-0.2751464814814814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7CD1-47D6-B9A0-EFCB73A4963C}"/>
                </c:ext>
              </c:extLst>
            </c:dLbl>
            <c:dLbl>
              <c:idx val="8"/>
              <c:layout>
                <c:manualLayout>
                  <c:x val="0.18816316872427991"/>
                  <c:y val="-0.2102188888888894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7CD1-47D6-B9A0-EFCB73A4963C}"/>
                </c:ext>
              </c:extLst>
            </c:dLbl>
            <c:dLbl>
              <c:idx val="9"/>
              <c:layout>
                <c:manualLayout>
                  <c:x val="0.15130833333333399"/>
                  <c:y val="-0.1106205555555556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7CD1-47D6-B9A0-EFCB73A4963C}"/>
                </c:ext>
              </c:extLst>
            </c:dLbl>
            <c:dLbl>
              <c:idx val="10"/>
              <c:layout>
                <c:manualLayout>
                  <c:xMode val="edge"/>
                  <c:yMode val="edge"/>
                  <c:x val="0.55007607632157862"/>
                  <c:y val="3.151862464183380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7CD1-47D6-B9A0-EFCB73A4963C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Payments!$B$39:$B$48</c:f>
              <c:strCache>
                <c:ptCount val="10"/>
                <c:pt idx="0">
                  <c:v>Злополука и заболяване</c:v>
                </c:pt>
                <c:pt idx="1">
                  <c:v>МПС</c:v>
                </c:pt>
                <c:pt idx="2">
                  <c:v>Релсови превозни средства</c:v>
                </c:pt>
                <c:pt idx="3">
                  <c:v>Летателни апарати</c:v>
                </c:pt>
                <c:pt idx="4">
                  <c:v>Плаванелни съдове</c:v>
                </c:pt>
                <c:pt idx="5">
                  <c:v>Товари по време на превоз</c:v>
                </c:pt>
                <c:pt idx="6">
                  <c:v>Пожар и природни бедствия и други щети на имущество</c:v>
                </c:pt>
                <c:pt idx="7">
                  <c:v>Обща гражданска отговорност</c:v>
                </c:pt>
                <c:pt idx="8">
                  <c:v>Кредити, гаранции, разни финансови загуби и правни разноски</c:v>
                </c:pt>
                <c:pt idx="9">
                  <c:v>Помощ при пътуване</c:v>
                </c:pt>
              </c:strCache>
            </c:strRef>
          </c:cat>
          <c:val>
            <c:numRef>
              <c:f>Payments!$A$39:$A$48</c:f>
              <c:numCache>
                <c:formatCode>0.0%</c:formatCode>
                <c:ptCount val="10"/>
                <c:pt idx="0">
                  <c:v>5.2244834604296353E-2</c:v>
                </c:pt>
                <c:pt idx="1">
                  <c:v>0.80406415825728828</c:v>
                </c:pt>
                <c:pt idx="2">
                  <c:v>1.4476317424470468E-3</c:v>
                </c:pt>
                <c:pt idx="3">
                  <c:v>2.5669786721990815E-4</c:v>
                </c:pt>
                <c:pt idx="4">
                  <c:v>1.2234200341772071E-3</c:v>
                </c:pt>
                <c:pt idx="5">
                  <c:v>3.6302106147836771E-3</c:v>
                </c:pt>
                <c:pt idx="6">
                  <c:v>0.11123266519649055</c:v>
                </c:pt>
                <c:pt idx="7">
                  <c:v>5.6318789269846712E-3</c:v>
                </c:pt>
                <c:pt idx="8">
                  <c:v>1.142129370603211E-2</c:v>
                </c:pt>
                <c:pt idx="9">
                  <c:v>8.8472090502804863E-3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7CD1-47D6-B9A0-EFCB73A4963C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000000000000333" r="0.75000000000000333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bg-BG" sz="1100" b="1"/>
              <a:t>СТРУКТУРА НА БРУТНИЯ ПРЕМИЕН ПРИХОД ПО КЛАСОВЕ ЗАСТРАХОВКИ КЪМ </a:t>
            </a:r>
            <a:r>
              <a:rPr lang="en-US" sz="1100" b="1" i="0" u="none" strike="noStrike" baseline="0">
                <a:effectLst/>
              </a:rPr>
              <a:t>31.10.2019</a:t>
            </a:r>
            <a:r>
              <a:rPr lang="bg-BG" sz="1100" b="1"/>
              <a:t> г.</a:t>
            </a:r>
          </a:p>
        </c:rich>
      </c:tx>
      <c:layout>
        <c:manualLayout>
          <c:xMode val="edge"/>
          <c:yMode val="edge"/>
          <c:x val="0.14049897869387329"/>
          <c:y val="1.5552342842390602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title>
    <c:autoTitleDeleted val="0"/>
    <c:view3D>
      <c:rotX val="20"/>
      <c:rotY val="0"/>
      <c:rAngAx val="0"/>
      <c:perspective val="0"/>
    </c:view3D>
    <c:floor>
      <c:thickness val="0"/>
      <c:spPr>
        <a:noFill/>
        <a:ln w="6350" cap="flat" cmpd="sng" algn="ctr">
          <a:solidFill>
            <a:schemeClr val="tx1">
              <a:tint val="75000"/>
            </a:schemeClr>
          </a:solidFill>
          <a:prstDash val="solid"/>
          <a:round/>
        </a:ln>
        <a:effectLst/>
        <a:sp3d contourW="6350">
          <a:contourClr>
            <a:schemeClr val="tx1">
              <a:tint val="7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3579578189300513"/>
          <c:y val="0.48481851851851882"/>
          <c:w val="0.41391800411522722"/>
          <c:h val="0.3719740740740759"/>
        </c:manualLayout>
      </c:layout>
      <c:pie3DChart>
        <c:varyColors val="1"/>
        <c:ser>
          <c:idx val="0"/>
          <c:order val="0"/>
          <c:tx>
            <c:strRef>
              <c:f>'Prem-Pay-Total'!$B$44:$B$53</c:f>
              <c:strCache>
                <c:ptCount val="10"/>
                <c:pt idx="0">
                  <c:v>Злополука и заболяване</c:v>
                </c:pt>
                <c:pt idx="1">
                  <c:v>МПС</c:v>
                </c:pt>
                <c:pt idx="2">
                  <c:v>Релсови превозни средства</c:v>
                </c:pt>
                <c:pt idx="3">
                  <c:v>Летателни апарати</c:v>
                </c:pt>
                <c:pt idx="4">
                  <c:v>Плаванелни съдове</c:v>
                </c:pt>
                <c:pt idx="5">
                  <c:v>Товари по време на превоз</c:v>
                </c:pt>
                <c:pt idx="6">
                  <c:v>Пожар и природни бедствия и други щети на имущество</c:v>
                </c:pt>
                <c:pt idx="7">
                  <c:v>Обща гражданска отговорност</c:v>
                </c:pt>
                <c:pt idx="8">
                  <c:v>Кредити, гаранции, разни финансови загуби и правни разноски</c:v>
                </c:pt>
                <c:pt idx="9">
                  <c:v>Помощ при пътуване</c:v>
                </c:pt>
              </c:strCache>
            </c:strRef>
          </c:tx>
          <c:explosion val="19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2-0AB7-4D90-A7F6-A6D4165EDC2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0AB7-4D90-A7F6-A6D4165EDC2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0AB7-4D90-A7F6-A6D4165EDC2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0AB7-4D90-A7F6-A6D4165EDC29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0AB7-4D90-A7F6-A6D4165EDC29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0AB7-4D90-A7F6-A6D4165EDC29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0AB7-4D90-A7F6-A6D4165EDC29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0AB7-4D90-A7F6-A6D4165EDC29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F-0AB7-4D90-A7F6-A6D4165EDC29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1-0AB7-4D90-A7F6-A6D4165EDC29}"/>
              </c:ext>
            </c:extLst>
          </c:dPt>
          <c:dLbls>
            <c:dLbl>
              <c:idx val="0"/>
              <c:layout>
                <c:manualLayout>
                  <c:x val="5.6731481481481584E-2"/>
                  <c:y val="-0.11005703703703681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0AB7-4D90-A7F6-A6D4165EDC29}"/>
                </c:ext>
              </c:extLst>
            </c:dLbl>
            <c:dLbl>
              <c:idx val="1"/>
              <c:layout>
                <c:manualLayout>
                  <c:x val="-5.1283333333333334E-2"/>
                  <c:y val="-0.14582687885682941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AB7-4D90-A7F6-A6D4165EDC29}"/>
                </c:ext>
              </c:extLst>
            </c:dLbl>
            <c:dLbl>
              <c:idx val="2"/>
              <c:layout>
                <c:manualLayout>
                  <c:x val="-8.6647530864197533E-2"/>
                  <c:y val="8.5635941784434053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0AB7-4D90-A7F6-A6D4165EDC29}"/>
                </c:ext>
              </c:extLst>
            </c:dLbl>
            <c:dLbl>
              <c:idx val="3"/>
              <c:layout>
                <c:manualLayout>
                  <c:x val="-0.11183158436214"/>
                  <c:y val="3.5539629629629838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0AB7-4D90-A7F6-A6D4165EDC29}"/>
                </c:ext>
              </c:extLst>
            </c:dLbl>
            <c:dLbl>
              <c:idx val="4"/>
              <c:layout>
                <c:manualLayout>
                  <c:x val="-8.7887654320987649E-2"/>
                  <c:y val="-4.8692037037037304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0AB7-4D90-A7F6-A6D4165EDC29}"/>
                </c:ext>
              </c:extLst>
            </c:dLbl>
            <c:dLbl>
              <c:idx val="5"/>
              <c:layout>
                <c:manualLayout>
                  <c:x val="-5.5101337448559683E-2"/>
                  <c:y val="-0.13657296296296295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0AB7-4D90-A7F6-A6D4165EDC29}"/>
                </c:ext>
              </c:extLst>
            </c:dLbl>
            <c:dLbl>
              <c:idx val="6"/>
              <c:layout>
                <c:manualLayout>
                  <c:x val="-6.1173765432098764E-2"/>
                  <c:y val="-0.16678000000000001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0AB7-4D90-A7F6-A6D4165EDC29}"/>
                </c:ext>
              </c:extLst>
            </c:dLbl>
            <c:dLbl>
              <c:idx val="7"/>
              <c:layout>
                <c:manualLayout>
                  <c:x val="-5.1260596707818927E-2"/>
                  <c:y val="-0.20666685185185191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0AB7-4D90-A7F6-A6D4165EDC29}"/>
                </c:ext>
              </c:extLst>
            </c:dLbl>
            <c:dLbl>
              <c:idx val="8"/>
              <c:layout>
                <c:manualLayout>
                  <c:x val="4.7188991769547432E-2"/>
                  <c:y val="-0.26255129629629625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0AB7-4D90-A7F6-A6D4165EDC29}"/>
                </c:ext>
              </c:extLst>
            </c:dLbl>
            <c:dLbl>
              <c:idx val="9"/>
              <c:layout>
                <c:manualLayout>
                  <c:x val="0.12306100823045291"/>
                  <c:y val="-0.22058740740740793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0AB7-4D90-A7F6-A6D4165EDC29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'Prem-Pay-Total'!$B$44:$B$53</c:f>
              <c:strCache>
                <c:ptCount val="10"/>
                <c:pt idx="0">
                  <c:v>Злополука и заболяване</c:v>
                </c:pt>
                <c:pt idx="1">
                  <c:v>МПС</c:v>
                </c:pt>
                <c:pt idx="2">
                  <c:v>Релсови превозни средства</c:v>
                </c:pt>
                <c:pt idx="3">
                  <c:v>Летателни апарати</c:v>
                </c:pt>
                <c:pt idx="4">
                  <c:v>Плаванелни съдове</c:v>
                </c:pt>
                <c:pt idx="5">
                  <c:v>Товари по време на превоз</c:v>
                </c:pt>
                <c:pt idx="6">
                  <c:v>Пожар и природни бедствия и други щети на имущество</c:v>
                </c:pt>
                <c:pt idx="7">
                  <c:v>Обща гражданска отговорност</c:v>
                </c:pt>
                <c:pt idx="8">
                  <c:v>Кредити, гаранции, разни финансови загуби и правни разноски</c:v>
                </c:pt>
                <c:pt idx="9">
                  <c:v>Помощ при пътуване</c:v>
                </c:pt>
              </c:strCache>
            </c:strRef>
          </c:cat>
          <c:val>
            <c:numRef>
              <c:f>'Prem-Pay-Total'!$A$44:$A$53</c:f>
              <c:numCache>
                <c:formatCode>0.0%</c:formatCode>
                <c:ptCount val="10"/>
                <c:pt idx="0">
                  <c:v>9.3327027942815208E-2</c:v>
                </c:pt>
                <c:pt idx="1">
                  <c:v>0.68914269721630073</c:v>
                </c:pt>
                <c:pt idx="2">
                  <c:v>2.8758082446965717E-3</c:v>
                </c:pt>
                <c:pt idx="3">
                  <c:v>4.1456764864255865E-3</c:v>
                </c:pt>
                <c:pt idx="4">
                  <c:v>1.9543044925526714E-3</c:v>
                </c:pt>
                <c:pt idx="5">
                  <c:v>7.3925716717864187E-3</c:v>
                </c:pt>
                <c:pt idx="6">
                  <c:v>0.11132004827133503</c:v>
                </c:pt>
                <c:pt idx="7">
                  <c:v>1.604620872266771E-2</c:v>
                </c:pt>
                <c:pt idx="8">
                  <c:v>5.7350086310836601E-2</c:v>
                </c:pt>
                <c:pt idx="9">
                  <c:v>1.6445570640583697E-2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0AB7-4D90-A7F6-A6D4165EDC29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000000000000333" r="0.75000000000000333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bg-BG" sz="1100" b="1" i="0" baseline="0">
                <a:effectLst/>
              </a:rPr>
              <a:t>СТРУКТУРА НА ИЗПЛАТЕНИТЕ ОБЕЗЩЕТЕНИЯ ПО КЛАСОВЕ ЗАСТРАХОВКИ КЪМ </a:t>
            </a:r>
            <a:r>
              <a:rPr lang="en-US" sz="1100" b="1" i="0" u="none" strike="noStrike" baseline="0">
                <a:effectLst/>
              </a:rPr>
              <a:t>31.10.2019</a:t>
            </a:r>
            <a:r>
              <a:rPr lang="bg-BG" sz="1100" b="1" i="0" baseline="0">
                <a:effectLst/>
              </a:rPr>
              <a:t> г.</a:t>
            </a:r>
            <a:endParaRPr lang="bg-BG" sz="1100">
              <a:effectLst/>
            </a:endParaRPr>
          </a:p>
        </c:rich>
      </c:tx>
      <c:layout>
        <c:manualLayout>
          <c:xMode val="edge"/>
          <c:yMode val="edge"/>
          <c:x val="0.14049897869387329"/>
          <c:y val="1.5552342842390602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title>
    <c:autoTitleDeleted val="0"/>
    <c:view3D>
      <c:rotX val="20"/>
      <c:rotY val="0"/>
      <c:rAngAx val="0"/>
      <c:perspective val="0"/>
    </c:view3D>
    <c:floor>
      <c:thickness val="0"/>
      <c:spPr>
        <a:noFill/>
        <a:ln w="6350" cap="flat" cmpd="sng" algn="ctr">
          <a:solidFill>
            <a:schemeClr val="tx1">
              <a:tint val="75000"/>
            </a:schemeClr>
          </a:solidFill>
          <a:prstDash val="solid"/>
          <a:round/>
        </a:ln>
        <a:effectLst/>
        <a:sp3d contourW="6350">
          <a:contourClr>
            <a:schemeClr val="tx1">
              <a:tint val="7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3579578189300513"/>
          <c:y val="0.48481851851851882"/>
          <c:w val="0.41391800411522722"/>
          <c:h val="0.3719740740740759"/>
        </c:manualLayout>
      </c:layout>
      <c:pie3DChart>
        <c:varyColors val="1"/>
        <c:ser>
          <c:idx val="0"/>
          <c:order val="0"/>
          <c:tx>
            <c:strRef>
              <c:f>'Prem-Pay-Total'!$E$44:$E$53</c:f>
              <c:strCache>
                <c:ptCount val="10"/>
                <c:pt idx="0">
                  <c:v>Злополука и заболяване</c:v>
                </c:pt>
                <c:pt idx="1">
                  <c:v>МПС</c:v>
                </c:pt>
                <c:pt idx="2">
                  <c:v>Релсови превозни средства</c:v>
                </c:pt>
                <c:pt idx="3">
                  <c:v>Летателни апарати</c:v>
                </c:pt>
                <c:pt idx="4">
                  <c:v>Плаванелни съдове</c:v>
                </c:pt>
                <c:pt idx="5">
                  <c:v>Товари по време на превоз</c:v>
                </c:pt>
                <c:pt idx="6">
                  <c:v>Пожар и природни бедствия и други щети на имущество</c:v>
                </c:pt>
                <c:pt idx="7">
                  <c:v>Обща гражданска отговорност</c:v>
                </c:pt>
                <c:pt idx="8">
                  <c:v>Кредити, гаранции, разни финансови загуби и правни разноски</c:v>
                </c:pt>
                <c:pt idx="9">
                  <c:v>Помощ при пътуване</c:v>
                </c:pt>
              </c:strCache>
            </c:strRef>
          </c:tx>
          <c:explosion val="2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2-0A54-4420-891A-05850D849CA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0A54-4420-891A-05850D849CA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0A54-4420-891A-05850D849CA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0A54-4420-891A-05850D849CA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0A54-4420-891A-05850D849CAC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0A54-4420-891A-05850D849CAC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0A54-4420-891A-05850D849CAC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0A54-4420-891A-05850D849CAC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F-0A54-4420-891A-05850D849CAC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1-0A54-4420-891A-05850D849CAC}"/>
              </c:ext>
            </c:extLst>
          </c:dPt>
          <c:dLbls>
            <c:dLbl>
              <c:idx val="0"/>
              <c:layout>
                <c:manualLayout>
                  <c:x val="0.11507460130784693"/>
                  <c:y val="-4.540148874833269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0A54-4420-891A-05850D849CAC}"/>
                </c:ext>
              </c:extLst>
            </c:dLbl>
            <c:dLbl>
              <c:idx val="3"/>
              <c:layout>
                <c:manualLayout>
                  <c:x val="-0.10843041967862747"/>
                  <c:y val="-4.771946129684609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0A54-4420-891A-05850D849CAC}"/>
                </c:ext>
              </c:extLst>
            </c:dLbl>
            <c:dLbl>
              <c:idx val="4"/>
              <c:layout>
                <c:manualLayout>
                  <c:x val="-9.3699253958664533E-2"/>
                  <c:y val="-0.1291402263241684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0A54-4420-891A-05850D849CAC}"/>
                </c:ext>
              </c:extLst>
            </c:dLbl>
            <c:dLbl>
              <c:idx val="6"/>
              <c:layout>
                <c:manualLayout>
                  <c:x val="-2.3434548026446293E-2"/>
                  <c:y val="-0.2659171292113076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0A54-4420-891A-05850D849CAC}"/>
                </c:ext>
              </c:extLst>
            </c:dLbl>
            <c:dLbl>
              <c:idx val="7"/>
              <c:layout>
                <c:manualLayout>
                  <c:x val="0.16955059500766612"/>
                  <c:y val="-0.2910823114323824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0A54-4420-891A-05850D849CAC}"/>
                </c:ext>
              </c:extLst>
            </c:dLbl>
            <c:dLbl>
              <c:idx val="8"/>
              <c:layout>
                <c:manualLayout>
                  <c:x val="0.29820236797756799"/>
                  <c:y val="-0.2204487173630871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0A54-4420-891A-05850D849CAC}"/>
                </c:ext>
              </c:extLst>
            </c:dLbl>
            <c:dLbl>
              <c:idx val="9"/>
              <c:layout>
                <c:manualLayout>
                  <c:x val="0.22592059895799485"/>
                  <c:y val="-0.1347981584269179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0A54-4420-891A-05850D849CAC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'Prem-Pay-Total'!$B$44:$B$53</c:f>
              <c:strCache>
                <c:ptCount val="10"/>
                <c:pt idx="0">
                  <c:v>Злополука и заболяване</c:v>
                </c:pt>
                <c:pt idx="1">
                  <c:v>МПС</c:v>
                </c:pt>
                <c:pt idx="2">
                  <c:v>Релсови превозни средства</c:v>
                </c:pt>
                <c:pt idx="3">
                  <c:v>Летателни апарати</c:v>
                </c:pt>
                <c:pt idx="4">
                  <c:v>Плаванелни съдове</c:v>
                </c:pt>
                <c:pt idx="5">
                  <c:v>Товари по време на превоз</c:v>
                </c:pt>
                <c:pt idx="6">
                  <c:v>Пожар и природни бедствия и други щети на имущество</c:v>
                </c:pt>
                <c:pt idx="7">
                  <c:v>Обща гражданска отговорност</c:v>
                </c:pt>
                <c:pt idx="8">
                  <c:v>Кредити, гаранции, разни финансови загуби и правни разноски</c:v>
                </c:pt>
                <c:pt idx="9">
                  <c:v>Помощ при пътуване</c:v>
                </c:pt>
              </c:strCache>
            </c:strRef>
          </c:cat>
          <c:val>
            <c:numRef>
              <c:f>'Prem-Pay-Total'!$D$44:$D$53</c:f>
              <c:numCache>
                <c:formatCode>0.0%</c:formatCode>
                <c:ptCount val="10"/>
                <c:pt idx="0">
                  <c:v>8.85678456292633E-2</c:v>
                </c:pt>
                <c:pt idx="1">
                  <c:v>0.77324912490262698</c:v>
                </c:pt>
                <c:pt idx="2">
                  <c:v>1.3921409816053246E-3</c:v>
                </c:pt>
                <c:pt idx="3">
                  <c:v>2.4685809959060641E-4</c:v>
                </c:pt>
                <c:pt idx="4">
                  <c:v>1.1765237783582089E-3</c:v>
                </c:pt>
                <c:pt idx="5">
                  <c:v>3.4910570281888385E-3</c:v>
                </c:pt>
                <c:pt idx="6">
                  <c:v>0.10696888384849929</c:v>
                </c:pt>
                <c:pt idx="7">
                  <c:v>5.4159971958348905E-3</c:v>
                </c:pt>
                <c:pt idx="8">
                  <c:v>1.0983491564119159E-2</c:v>
                </c:pt>
                <c:pt idx="9">
                  <c:v>8.5080769719136761E-3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0A54-4420-891A-05850D849CAC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000000000000333" r="0.75000000000000333" t="1" header="0.5" footer="0.5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70036</xdr:colOff>
      <xdr:row>35</xdr:row>
      <xdr:rowOff>65234</xdr:rowOff>
    </xdr:from>
    <xdr:to>
      <xdr:col>8</xdr:col>
      <xdr:colOff>60511</xdr:colOff>
      <xdr:row>63</xdr:row>
      <xdr:rowOff>103655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35</xdr:row>
      <xdr:rowOff>108614</xdr:rowOff>
    </xdr:from>
    <xdr:to>
      <xdr:col>6</xdr:col>
      <xdr:colOff>1253379</xdr:colOff>
      <xdr:row>66</xdr:row>
      <xdr:rowOff>180732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38</xdr:row>
      <xdr:rowOff>131989</xdr:rowOff>
    </xdr:from>
    <xdr:to>
      <xdr:col>5</xdr:col>
      <xdr:colOff>1047750</xdr:colOff>
      <xdr:row>67</xdr:row>
      <xdr:rowOff>23132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1063625</xdr:colOff>
      <xdr:row>38</xdr:row>
      <xdr:rowOff>138340</xdr:rowOff>
    </xdr:from>
    <xdr:to>
      <xdr:col>17</xdr:col>
      <xdr:colOff>522061</xdr:colOff>
      <xdr:row>67</xdr:row>
      <xdr:rowOff>29483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88"/>
  <sheetViews>
    <sheetView tabSelected="1" view="pageBreakPreview" zoomScaleNormal="70" zoomScaleSheetLayoutView="100" workbookViewId="0">
      <pane xSplit="2" ySplit="3" topLeftCell="C4" activePane="bottomRight" state="frozen"/>
      <selection activeCell="A74" sqref="A74:A83"/>
      <selection pane="topRight" activeCell="A74" sqref="A74:A83"/>
      <selection pane="bottomLeft" activeCell="A74" sqref="A74:A83"/>
      <selection pane="bottomRight" activeCell="J39" sqref="J39"/>
    </sheetView>
  </sheetViews>
  <sheetFormatPr defaultRowHeight="15.75" x14ac:dyDescent="0.25"/>
  <cols>
    <col min="1" max="1" width="7.85546875" style="48" customWidth="1"/>
    <col min="2" max="2" width="54.5703125" style="48" customWidth="1"/>
    <col min="3" max="3" width="14.42578125" style="48" customWidth="1"/>
    <col min="4" max="5" width="13.42578125" style="48" customWidth="1"/>
    <col min="6" max="6" width="15.7109375" style="48" customWidth="1"/>
    <col min="7" max="8" width="13.42578125" style="48" customWidth="1"/>
    <col min="9" max="9" width="15.140625" style="48" customWidth="1"/>
    <col min="10" max="10" width="16" style="48" customWidth="1"/>
    <col min="11" max="11" width="15" style="48" customWidth="1"/>
    <col min="12" max="15" width="13.42578125" style="48" customWidth="1"/>
    <col min="16" max="16" width="16.140625" style="48" customWidth="1"/>
    <col min="17" max="19" width="13.42578125" style="48" customWidth="1"/>
    <col min="20" max="20" width="15.85546875" style="48" customWidth="1"/>
    <col min="21" max="21" width="13.42578125" style="48" customWidth="1"/>
    <col min="22" max="22" width="17" style="48" customWidth="1"/>
    <col min="23" max="23" width="13.42578125" style="48" customWidth="1"/>
    <col min="24" max="24" width="18.28515625" style="48" customWidth="1"/>
    <col min="25" max="25" width="19.7109375" style="48" customWidth="1"/>
    <col min="26" max="26" width="15.5703125" style="48" customWidth="1"/>
    <col min="27" max="27" width="20" style="48" customWidth="1"/>
    <col min="28" max="28" width="15.7109375" style="48" customWidth="1"/>
    <col min="29" max="29" width="12.42578125" style="48" bestFit="1" customWidth="1"/>
    <col min="30" max="30" width="11" style="48" bestFit="1" customWidth="1"/>
    <col min="31" max="16384" width="9.140625" style="48"/>
  </cols>
  <sheetData>
    <row r="1" spans="1:30" ht="24.75" customHeight="1" x14ac:dyDescent="0.25">
      <c r="A1" s="73" t="s">
        <v>391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</row>
    <row r="2" spans="1:30" ht="24.75" customHeight="1" x14ac:dyDescent="0.25">
      <c r="A2" s="73"/>
      <c r="B2" s="62"/>
      <c r="C2" s="62"/>
      <c r="D2" s="62"/>
      <c r="E2" s="62"/>
      <c r="F2" s="62"/>
      <c r="G2" s="62"/>
      <c r="I2" s="62"/>
      <c r="J2" s="62"/>
      <c r="K2" s="62"/>
      <c r="L2" s="62"/>
      <c r="M2" s="62"/>
      <c r="N2" s="62"/>
      <c r="P2" s="62"/>
      <c r="Q2" s="62"/>
      <c r="R2" s="62"/>
      <c r="S2" s="62"/>
      <c r="T2" s="62"/>
      <c r="U2" s="62"/>
      <c r="V2" s="62"/>
      <c r="X2" s="62"/>
      <c r="Y2" s="62"/>
      <c r="AA2" s="62"/>
      <c r="AB2" s="116" t="s">
        <v>0</v>
      </c>
    </row>
    <row r="3" spans="1:30" ht="94.5" x14ac:dyDescent="0.25">
      <c r="A3" s="63" t="s">
        <v>296</v>
      </c>
      <c r="B3" s="63" t="s">
        <v>297</v>
      </c>
      <c r="C3" s="123" t="s">
        <v>300</v>
      </c>
      <c r="D3" s="123" t="s">
        <v>299</v>
      </c>
      <c r="E3" s="123" t="s">
        <v>301</v>
      </c>
      <c r="F3" s="123" t="s">
        <v>304</v>
      </c>
      <c r="G3" s="123" t="s">
        <v>305</v>
      </c>
      <c r="H3" s="123" t="s">
        <v>298</v>
      </c>
      <c r="I3" s="123" t="s">
        <v>303</v>
      </c>
      <c r="J3" s="123" t="s">
        <v>302</v>
      </c>
      <c r="K3" s="123" t="s">
        <v>307</v>
      </c>
      <c r="L3" s="123" t="s">
        <v>313</v>
      </c>
      <c r="M3" s="123" t="s">
        <v>306</v>
      </c>
      <c r="N3" s="123" t="s">
        <v>308</v>
      </c>
      <c r="O3" s="123" t="s">
        <v>317</v>
      </c>
      <c r="P3" s="123" t="s">
        <v>311</v>
      </c>
      <c r="Q3" s="123" t="s">
        <v>384</v>
      </c>
      <c r="R3" s="123" t="s">
        <v>309</v>
      </c>
      <c r="S3" s="123" t="s">
        <v>314</v>
      </c>
      <c r="T3" s="123" t="s">
        <v>310</v>
      </c>
      <c r="U3" s="123" t="s">
        <v>316</v>
      </c>
      <c r="V3" s="123" t="s">
        <v>315</v>
      </c>
      <c r="W3" s="123" t="s">
        <v>380</v>
      </c>
      <c r="X3" s="123" t="s">
        <v>312</v>
      </c>
      <c r="Y3" s="123" t="s">
        <v>381</v>
      </c>
      <c r="Z3" s="123" t="s">
        <v>385</v>
      </c>
      <c r="AA3" s="123" t="s">
        <v>382</v>
      </c>
      <c r="AB3" s="64" t="s">
        <v>318</v>
      </c>
      <c r="AC3" s="49"/>
    </row>
    <row r="4" spans="1:30" ht="18" customHeight="1" x14ac:dyDescent="0.25">
      <c r="A4" s="40">
        <v>1</v>
      </c>
      <c r="B4" s="5" t="s">
        <v>319</v>
      </c>
      <c r="C4" s="75">
        <v>1353362</v>
      </c>
      <c r="D4" s="75">
        <v>4437704.0200000005</v>
      </c>
      <c r="E4" s="75">
        <v>5568441.709999999</v>
      </c>
      <c r="F4" s="75">
        <v>3741373.98</v>
      </c>
      <c r="G4" s="75">
        <v>1349352.02</v>
      </c>
      <c r="H4" s="75">
        <v>3649422.6461460004</v>
      </c>
      <c r="I4" s="75">
        <v>346709.85</v>
      </c>
      <c r="J4" s="75">
        <v>2387263.9700000002</v>
      </c>
      <c r="K4" s="75">
        <v>7664774.4000000004</v>
      </c>
      <c r="L4" s="75">
        <v>174522.62000000005</v>
      </c>
      <c r="M4" s="75">
        <v>150404.27999999997</v>
      </c>
      <c r="N4" s="75">
        <v>175472.23</v>
      </c>
      <c r="O4" s="75">
        <v>395559.39000000013</v>
      </c>
      <c r="P4" s="75">
        <v>2979041.0900000008</v>
      </c>
      <c r="Q4" s="75">
        <v>441868.3799999794</v>
      </c>
      <c r="R4" s="75">
        <v>0</v>
      </c>
      <c r="S4" s="75">
        <v>1127135.4033060321</v>
      </c>
      <c r="T4" s="75">
        <v>0</v>
      </c>
      <c r="U4" s="75">
        <v>5983.5999999999995</v>
      </c>
      <c r="V4" s="75">
        <v>136048</v>
      </c>
      <c r="W4" s="75">
        <v>0</v>
      </c>
      <c r="X4" s="75">
        <v>3647</v>
      </c>
      <c r="Y4" s="75">
        <v>-0.1</v>
      </c>
      <c r="Z4" s="75">
        <v>9504</v>
      </c>
      <c r="AA4" s="75">
        <v>0</v>
      </c>
      <c r="AB4" s="52">
        <v>36097590.489452019</v>
      </c>
      <c r="AC4" s="10"/>
      <c r="AD4" s="50"/>
    </row>
    <row r="5" spans="1:30" ht="47.25" x14ac:dyDescent="0.25">
      <c r="A5" s="44" t="s">
        <v>320</v>
      </c>
      <c r="B5" s="5" t="s">
        <v>321</v>
      </c>
      <c r="C5" s="72">
        <v>615267</v>
      </c>
      <c r="D5" s="72">
        <v>422429.28</v>
      </c>
      <c r="E5" s="72">
        <v>456985.27</v>
      </c>
      <c r="F5" s="41">
        <v>231239.94</v>
      </c>
      <c r="G5" s="41">
        <v>335338.45999999996</v>
      </c>
      <c r="H5" s="41">
        <v>235209.68000000002</v>
      </c>
      <c r="I5" s="72">
        <v>26667.08</v>
      </c>
      <c r="J5" s="72">
        <v>32715.43</v>
      </c>
      <c r="K5" s="41">
        <v>969517.79</v>
      </c>
      <c r="L5" s="41">
        <v>0</v>
      </c>
      <c r="M5" s="41">
        <v>7933.8</v>
      </c>
      <c r="N5" s="41">
        <v>0</v>
      </c>
      <c r="O5" s="41">
        <v>13875.379999999996</v>
      </c>
      <c r="P5" s="41">
        <v>0</v>
      </c>
      <c r="Q5" s="41">
        <v>0</v>
      </c>
      <c r="R5" s="41">
        <v>0</v>
      </c>
      <c r="S5" s="41">
        <v>0</v>
      </c>
      <c r="T5" s="41">
        <v>0</v>
      </c>
      <c r="U5" s="41">
        <v>0</v>
      </c>
      <c r="V5" s="42">
        <v>0</v>
      </c>
      <c r="W5" s="41">
        <v>0</v>
      </c>
      <c r="X5" s="41">
        <v>0</v>
      </c>
      <c r="Y5" s="75">
        <v>0</v>
      </c>
      <c r="Z5" s="41">
        <v>0</v>
      </c>
      <c r="AA5" s="41">
        <v>0</v>
      </c>
      <c r="AB5" s="52">
        <v>3347179.11</v>
      </c>
      <c r="AC5" s="10"/>
    </row>
    <row r="6" spans="1:30" ht="18" customHeight="1" x14ac:dyDescent="0.25">
      <c r="A6" s="40">
        <v>2</v>
      </c>
      <c r="B6" s="5" t="s">
        <v>355</v>
      </c>
      <c r="C6" s="72">
        <v>0</v>
      </c>
      <c r="D6" s="72">
        <v>0</v>
      </c>
      <c r="E6" s="72">
        <v>0</v>
      </c>
      <c r="F6" s="41">
        <v>6265979.7999999998</v>
      </c>
      <c r="G6" s="41">
        <v>318749.16000000003</v>
      </c>
      <c r="H6" s="41">
        <v>0</v>
      </c>
      <c r="I6" s="72">
        <v>0</v>
      </c>
      <c r="J6" s="72">
        <v>0</v>
      </c>
      <c r="K6" s="41">
        <v>12479319.92</v>
      </c>
      <c r="L6" s="41">
        <v>399098.9200000001</v>
      </c>
      <c r="M6" s="41">
        <v>0</v>
      </c>
      <c r="N6" s="41">
        <v>0</v>
      </c>
      <c r="O6" s="41">
        <v>0</v>
      </c>
      <c r="P6" s="41">
        <v>0</v>
      </c>
      <c r="Q6" s="41">
        <v>10867900.759994222</v>
      </c>
      <c r="R6" s="41">
        <v>13756310.24</v>
      </c>
      <c r="S6" s="41">
        <v>4240574.0849589957</v>
      </c>
      <c r="T6" s="41">
        <v>0</v>
      </c>
      <c r="U6" s="41">
        <v>3636397.62</v>
      </c>
      <c r="V6" s="42">
        <v>1932673</v>
      </c>
      <c r="W6" s="41">
        <v>0</v>
      </c>
      <c r="X6" s="41">
        <v>1978281.93</v>
      </c>
      <c r="Y6" s="75">
        <v>0</v>
      </c>
      <c r="Z6" s="41">
        <v>724189</v>
      </c>
      <c r="AA6" s="41">
        <v>26580</v>
      </c>
      <c r="AB6" s="52">
        <v>56626054.434953213</v>
      </c>
      <c r="AC6" s="10"/>
    </row>
    <row r="7" spans="1:30" ht="32.25" customHeight="1" x14ac:dyDescent="0.25">
      <c r="A7" s="40">
        <v>3</v>
      </c>
      <c r="B7" s="5" t="s">
        <v>322</v>
      </c>
      <c r="C7" s="72">
        <v>36071244</v>
      </c>
      <c r="D7" s="72">
        <v>96798306.700000048</v>
      </c>
      <c r="E7" s="72">
        <v>92671875.670000002</v>
      </c>
      <c r="F7" s="41">
        <v>30383560.34</v>
      </c>
      <c r="G7" s="41">
        <v>6072755.4100000011</v>
      </c>
      <c r="H7" s="41">
        <v>108701268.91778998</v>
      </c>
      <c r="I7" s="72">
        <v>22118499.519999996</v>
      </c>
      <c r="J7" s="72">
        <v>74948641.910000011</v>
      </c>
      <c r="K7" s="41">
        <v>44097141.690000005</v>
      </c>
      <c r="L7" s="41">
        <v>1290958.1800000006</v>
      </c>
      <c r="M7" s="41">
        <v>15138744.060000001</v>
      </c>
      <c r="N7" s="41">
        <v>211498.41</v>
      </c>
      <c r="O7" s="41">
        <v>14139295.900000002</v>
      </c>
      <c r="P7" s="41">
        <v>1935182.79</v>
      </c>
      <c r="Q7" s="41">
        <v>0</v>
      </c>
      <c r="R7" s="41">
        <v>0</v>
      </c>
      <c r="S7" s="41">
        <v>0</v>
      </c>
      <c r="T7" s="41">
        <v>0</v>
      </c>
      <c r="U7" s="41">
        <v>0</v>
      </c>
      <c r="V7" s="42">
        <v>145972</v>
      </c>
      <c r="W7" s="41">
        <v>6633.18</v>
      </c>
      <c r="X7" s="41">
        <v>0</v>
      </c>
      <c r="Y7" s="75">
        <v>578.87</v>
      </c>
      <c r="Z7" s="41">
        <v>0</v>
      </c>
      <c r="AA7" s="41">
        <v>0</v>
      </c>
      <c r="AB7" s="52">
        <v>544732157.54779005</v>
      </c>
      <c r="AC7" s="10"/>
      <c r="AD7" s="50"/>
    </row>
    <row r="8" spans="1:30" ht="18" customHeight="1" x14ac:dyDescent="0.25">
      <c r="A8" s="40">
        <v>4</v>
      </c>
      <c r="B8" s="5" t="s">
        <v>323</v>
      </c>
      <c r="C8" s="72">
        <v>0</v>
      </c>
      <c r="D8" s="72">
        <v>2374664.84</v>
      </c>
      <c r="E8" s="72">
        <v>49414.38</v>
      </c>
      <c r="F8" s="41">
        <v>0</v>
      </c>
      <c r="G8" s="41">
        <v>786624.28</v>
      </c>
      <c r="H8" s="41">
        <v>0</v>
      </c>
      <c r="I8" s="72">
        <v>0</v>
      </c>
      <c r="J8" s="72">
        <v>0</v>
      </c>
      <c r="K8" s="41">
        <v>2901555.3000000003</v>
      </c>
      <c r="L8" s="41">
        <v>0</v>
      </c>
      <c r="M8" s="41">
        <v>0</v>
      </c>
      <c r="N8" s="41">
        <v>0</v>
      </c>
      <c r="O8" s="41">
        <v>0</v>
      </c>
      <c r="P8" s="41">
        <v>0</v>
      </c>
      <c r="Q8" s="41">
        <v>0</v>
      </c>
      <c r="R8" s="41">
        <v>0</v>
      </c>
      <c r="S8" s="41">
        <v>0</v>
      </c>
      <c r="T8" s="41">
        <v>0</v>
      </c>
      <c r="U8" s="41">
        <v>0</v>
      </c>
      <c r="V8" s="42">
        <v>0</v>
      </c>
      <c r="W8" s="41">
        <v>0</v>
      </c>
      <c r="X8" s="41">
        <v>0</v>
      </c>
      <c r="Y8" s="75">
        <v>0</v>
      </c>
      <c r="Z8" s="41">
        <v>0</v>
      </c>
      <c r="AA8" s="41">
        <v>0</v>
      </c>
      <c r="AB8" s="52">
        <v>6112258.8000000007</v>
      </c>
      <c r="AC8" s="10"/>
      <c r="AD8" s="50"/>
    </row>
    <row r="9" spans="1:30" ht="18" customHeight="1" x14ac:dyDescent="0.25">
      <c r="A9" s="40">
        <v>5</v>
      </c>
      <c r="B9" s="5" t="s">
        <v>324</v>
      </c>
      <c r="C9" s="72">
        <v>0</v>
      </c>
      <c r="D9" s="72">
        <v>1386084.41</v>
      </c>
      <c r="E9" s="72">
        <v>0</v>
      </c>
      <c r="F9" s="41">
        <v>31533.96</v>
      </c>
      <c r="G9" s="41">
        <v>0</v>
      </c>
      <c r="H9" s="41">
        <v>2497134.1153071998</v>
      </c>
      <c r="I9" s="72">
        <v>709328.31</v>
      </c>
      <c r="J9" s="72">
        <v>0</v>
      </c>
      <c r="K9" s="41">
        <v>32862.81</v>
      </c>
      <c r="L9" s="41">
        <v>0</v>
      </c>
      <c r="M9" s="41">
        <v>0</v>
      </c>
      <c r="N9" s="41">
        <v>0</v>
      </c>
      <c r="O9" s="41">
        <v>59293.509999999995</v>
      </c>
      <c r="P9" s="41">
        <v>0</v>
      </c>
      <c r="Q9" s="41">
        <v>0</v>
      </c>
      <c r="R9" s="41">
        <v>0</v>
      </c>
      <c r="S9" s="41">
        <v>0</v>
      </c>
      <c r="T9" s="41">
        <v>0</v>
      </c>
      <c r="U9" s="41">
        <v>0</v>
      </c>
      <c r="V9" s="42">
        <v>0</v>
      </c>
      <c r="W9" s="41">
        <v>0</v>
      </c>
      <c r="X9" s="41">
        <v>0</v>
      </c>
      <c r="Y9" s="75">
        <v>0</v>
      </c>
      <c r="Z9" s="41">
        <v>0</v>
      </c>
      <c r="AA9" s="41">
        <v>0</v>
      </c>
      <c r="AB9" s="52">
        <v>4716237.1153071998</v>
      </c>
      <c r="AC9" s="10"/>
      <c r="AD9" s="50"/>
    </row>
    <row r="10" spans="1:30" ht="18" customHeight="1" x14ac:dyDescent="0.25">
      <c r="A10" s="40">
        <v>6</v>
      </c>
      <c r="B10" s="5" t="s">
        <v>325</v>
      </c>
      <c r="C10" s="72">
        <v>33590</v>
      </c>
      <c r="D10" s="72">
        <v>1779486.2800000003</v>
      </c>
      <c r="E10" s="72">
        <v>2098.19</v>
      </c>
      <c r="F10" s="41">
        <v>171262.13</v>
      </c>
      <c r="G10" s="41">
        <v>0</v>
      </c>
      <c r="H10" s="41">
        <v>714633.88907879998</v>
      </c>
      <c r="I10" s="72">
        <v>5334.2</v>
      </c>
      <c r="J10" s="72">
        <v>1011236.74</v>
      </c>
      <c r="K10" s="41">
        <v>64834.67</v>
      </c>
      <c r="L10" s="41">
        <v>0</v>
      </c>
      <c r="M10" s="41">
        <v>11549.5</v>
      </c>
      <c r="N10" s="41">
        <v>0</v>
      </c>
      <c r="O10" s="41">
        <v>927.45</v>
      </c>
      <c r="P10" s="41">
        <v>0</v>
      </c>
      <c r="Q10" s="41">
        <v>0</v>
      </c>
      <c r="R10" s="41">
        <v>0</v>
      </c>
      <c r="S10" s="41">
        <v>0</v>
      </c>
      <c r="T10" s="41">
        <v>0</v>
      </c>
      <c r="U10" s="41">
        <v>0</v>
      </c>
      <c r="V10" s="42">
        <v>0</v>
      </c>
      <c r="W10" s="41">
        <v>0</v>
      </c>
      <c r="X10" s="41">
        <v>0</v>
      </c>
      <c r="Y10" s="75">
        <v>0</v>
      </c>
      <c r="Z10" s="41">
        <v>0</v>
      </c>
      <c r="AA10" s="41">
        <v>0</v>
      </c>
      <c r="AB10" s="52">
        <v>3794953.0490788007</v>
      </c>
      <c r="AC10" s="10"/>
      <c r="AD10" s="50"/>
    </row>
    <row r="11" spans="1:30" ht="18" customHeight="1" x14ac:dyDescent="0.25">
      <c r="A11" s="40">
        <v>7</v>
      </c>
      <c r="B11" s="5" t="s">
        <v>326</v>
      </c>
      <c r="C11" s="72">
        <v>182893</v>
      </c>
      <c r="D11" s="72">
        <v>6392130.4799999995</v>
      </c>
      <c r="E11" s="72">
        <v>2023022.27</v>
      </c>
      <c r="F11" s="41">
        <v>1833903.01</v>
      </c>
      <c r="G11" s="41">
        <v>383136.94000000012</v>
      </c>
      <c r="H11" s="41">
        <v>1350128.9149696</v>
      </c>
      <c r="I11" s="72">
        <v>28382.440000000002</v>
      </c>
      <c r="J11" s="72">
        <v>1603058.4999999998</v>
      </c>
      <c r="K11" s="41">
        <v>850569.79</v>
      </c>
      <c r="L11" s="41">
        <v>42912.174699999974</v>
      </c>
      <c r="M11" s="41">
        <v>851541.39999999991</v>
      </c>
      <c r="N11" s="41">
        <v>0</v>
      </c>
      <c r="O11" s="41">
        <v>53687.92</v>
      </c>
      <c r="P11" s="41">
        <v>61192.55</v>
      </c>
      <c r="Q11" s="41">
        <v>80.5</v>
      </c>
      <c r="R11" s="41">
        <v>0</v>
      </c>
      <c r="S11" s="41">
        <v>0</v>
      </c>
      <c r="T11" s="41">
        <v>0</v>
      </c>
      <c r="U11" s="41">
        <v>0</v>
      </c>
      <c r="V11" s="42">
        <v>18553</v>
      </c>
      <c r="W11" s="41">
        <v>37019.96</v>
      </c>
      <c r="X11" s="41">
        <v>0</v>
      </c>
      <c r="Y11" s="75">
        <v>0</v>
      </c>
      <c r="Z11" s="41">
        <v>0</v>
      </c>
      <c r="AA11" s="41">
        <v>0</v>
      </c>
      <c r="AB11" s="52">
        <v>15712212.849669602</v>
      </c>
      <c r="AC11" s="10"/>
      <c r="AD11" s="50"/>
    </row>
    <row r="12" spans="1:30" ht="18" customHeight="1" x14ac:dyDescent="0.25">
      <c r="A12" s="40">
        <v>8</v>
      </c>
      <c r="B12" s="5" t="s">
        <v>327</v>
      </c>
      <c r="C12" s="72">
        <v>2685299</v>
      </c>
      <c r="D12" s="72">
        <v>36482355.229999997</v>
      </c>
      <c r="E12" s="72">
        <v>25029110.969999999</v>
      </c>
      <c r="F12" s="41">
        <v>9607306.3499999996</v>
      </c>
      <c r="G12" s="41">
        <v>19863665.889999997</v>
      </c>
      <c r="H12" s="41">
        <v>13011496.633290697</v>
      </c>
      <c r="I12" s="72">
        <v>336130.61</v>
      </c>
      <c r="J12" s="72">
        <v>25589757.470000006</v>
      </c>
      <c r="K12" s="41">
        <v>19262033.653699998</v>
      </c>
      <c r="L12" s="41">
        <v>433469.51979999989</v>
      </c>
      <c r="M12" s="41">
        <v>22795025.379999999</v>
      </c>
      <c r="N12" s="41">
        <v>32800852.670000002</v>
      </c>
      <c r="O12" s="41">
        <v>1745789.94</v>
      </c>
      <c r="P12" s="41">
        <v>5348806.3199999994</v>
      </c>
      <c r="Q12" s="41">
        <v>2153521.0099999867</v>
      </c>
      <c r="R12" s="41">
        <v>0</v>
      </c>
      <c r="S12" s="41">
        <v>0</v>
      </c>
      <c r="T12" s="41">
        <v>0</v>
      </c>
      <c r="U12" s="41">
        <v>37403.409999999996</v>
      </c>
      <c r="V12" s="42">
        <v>251935</v>
      </c>
      <c r="W12" s="41">
        <v>1064947.1600000001</v>
      </c>
      <c r="X12" s="41">
        <v>991.4</v>
      </c>
      <c r="Y12" s="75">
        <v>743112.58</v>
      </c>
      <c r="Z12" s="41">
        <v>0</v>
      </c>
      <c r="AA12" s="41">
        <v>0</v>
      </c>
      <c r="AB12" s="52">
        <v>219243010.1967907</v>
      </c>
      <c r="AC12" s="10"/>
      <c r="AD12" s="50"/>
    </row>
    <row r="13" spans="1:30" ht="18" customHeight="1" x14ac:dyDescent="0.25">
      <c r="A13" s="44" t="s">
        <v>356</v>
      </c>
      <c r="B13" s="5" t="s">
        <v>366</v>
      </c>
      <c r="C13" s="72">
        <v>895547</v>
      </c>
      <c r="D13" s="72">
        <v>27105931.879999995</v>
      </c>
      <c r="E13" s="72">
        <v>6197573.0399999991</v>
      </c>
      <c r="F13" s="41">
        <v>0</v>
      </c>
      <c r="G13" s="41">
        <v>17393062.269999996</v>
      </c>
      <c r="H13" s="41">
        <v>6766557.1762395995</v>
      </c>
      <c r="I13" s="72">
        <v>306577.46000000002</v>
      </c>
      <c r="J13" s="72">
        <v>11316997.07</v>
      </c>
      <c r="K13" s="41">
        <v>6335853.5499999998</v>
      </c>
      <c r="L13" s="41">
        <v>0</v>
      </c>
      <c r="M13" s="41">
        <v>13832051.539999999</v>
      </c>
      <c r="N13" s="41">
        <v>32800852.670000002</v>
      </c>
      <c r="O13" s="41">
        <v>1685460.3699999999</v>
      </c>
      <c r="P13" s="41">
        <v>1253521.32</v>
      </c>
      <c r="Q13" s="41">
        <v>2153521.0099999867</v>
      </c>
      <c r="R13" s="41">
        <v>0</v>
      </c>
      <c r="S13" s="41">
        <v>0</v>
      </c>
      <c r="T13" s="41">
        <v>0</v>
      </c>
      <c r="U13" s="41">
        <v>37403.409999999996</v>
      </c>
      <c r="V13" s="42">
        <v>250228</v>
      </c>
      <c r="W13" s="41">
        <v>588128.54</v>
      </c>
      <c r="X13" s="41">
        <v>0</v>
      </c>
      <c r="Y13" s="75">
        <v>0</v>
      </c>
      <c r="Z13" s="41">
        <v>0</v>
      </c>
      <c r="AA13" s="41">
        <v>0</v>
      </c>
      <c r="AB13" s="52">
        <v>128919266.30623958</v>
      </c>
      <c r="AC13" s="10"/>
      <c r="AD13" s="50"/>
    </row>
    <row r="14" spans="1:30" ht="18" customHeight="1" x14ac:dyDescent="0.25">
      <c r="A14" s="44" t="s">
        <v>357</v>
      </c>
      <c r="B14" s="5" t="s">
        <v>367</v>
      </c>
      <c r="C14" s="72">
        <v>805486</v>
      </c>
      <c r="D14" s="72">
        <v>7014925.7400000002</v>
      </c>
      <c r="E14" s="72">
        <v>14671041.529999999</v>
      </c>
      <c r="F14" s="41">
        <v>6802042.0599999996</v>
      </c>
      <c r="G14" s="41">
        <v>330501.25000000012</v>
      </c>
      <c r="H14" s="41">
        <v>5134782.9676056989</v>
      </c>
      <c r="I14" s="72">
        <v>0</v>
      </c>
      <c r="J14" s="72">
        <v>10967606.410000002</v>
      </c>
      <c r="K14" s="41">
        <v>7975152.0437000003</v>
      </c>
      <c r="L14" s="41">
        <v>341697.1497999999</v>
      </c>
      <c r="M14" s="41">
        <v>7062403.4900000002</v>
      </c>
      <c r="N14" s="41">
        <v>0</v>
      </c>
      <c r="O14" s="41">
        <v>0</v>
      </c>
      <c r="P14" s="41">
        <v>4095284.9999999991</v>
      </c>
      <c r="Q14" s="41">
        <v>0</v>
      </c>
      <c r="R14" s="41">
        <v>0</v>
      </c>
      <c r="S14" s="41">
        <v>0</v>
      </c>
      <c r="T14" s="41">
        <v>0</v>
      </c>
      <c r="U14" s="41">
        <v>0</v>
      </c>
      <c r="V14" s="42">
        <v>1707</v>
      </c>
      <c r="W14" s="41">
        <v>333.88000000000017</v>
      </c>
      <c r="X14" s="41">
        <v>991.4</v>
      </c>
      <c r="Y14" s="75">
        <v>743112.58</v>
      </c>
      <c r="Z14" s="41">
        <v>0</v>
      </c>
      <c r="AA14" s="41">
        <v>0</v>
      </c>
      <c r="AB14" s="52">
        <v>65947068.501105703</v>
      </c>
      <c r="AC14" s="10"/>
      <c r="AD14" s="50"/>
    </row>
    <row r="15" spans="1:30" ht="18" customHeight="1" x14ac:dyDescent="0.25">
      <c r="A15" s="44" t="s">
        <v>358</v>
      </c>
      <c r="B15" s="5" t="s">
        <v>368</v>
      </c>
      <c r="C15" s="72">
        <v>213588</v>
      </c>
      <c r="D15" s="72">
        <v>1287605.3899999999</v>
      </c>
      <c r="E15" s="72">
        <v>2789981.4</v>
      </c>
      <c r="F15" s="41">
        <v>254517.3</v>
      </c>
      <c r="G15" s="41">
        <v>1924587.4499999995</v>
      </c>
      <c r="H15" s="41">
        <v>56941.209445400003</v>
      </c>
      <c r="I15" s="72">
        <v>19790.62</v>
      </c>
      <c r="J15" s="72">
        <v>1446820.17</v>
      </c>
      <c r="K15" s="41">
        <v>1865202.17</v>
      </c>
      <c r="L15" s="41">
        <v>0</v>
      </c>
      <c r="M15" s="41">
        <v>1625373.2000000002</v>
      </c>
      <c r="N15" s="41">
        <v>0</v>
      </c>
      <c r="O15" s="41">
        <v>54128.520000000004</v>
      </c>
      <c r="P15" s="41">
        <v>0</v>
      </c>
      <c r="Q15" s="41">
        <v>0</v>
      </c>
      <c r="R15" s="41">
        <v>0</v>
      </c>
      <c r="S15" s="41">
        <v>0</v>
      </c>
      <c r="T15" s="41">
        <v>0</v>
      </c>
      <c r="U15" s="41">
        <v>0</v>
      </c>
      <c r="V15" s="42">
        <v>0</v>
      </c>
      <c r="W15" s="41">
        <v>0</v>
      </c>
      <c r="X15" s="41">
        <v>0</v>
      </c>
      <c r="Y15" s="75">
        <v>0</v>
      </c>
      <c r="Z15" s="41">
        <v>0</v>
      </c>
      <c r="AA15" s="41">
        <v>0</v>
      </c>
      <c r="AB15" s="52">
        <v>11538535.429445397</v>
      </c>
      <c r="AC15" s="10"/>
      <c r="AD15" s="50"/>
    </row>
    <row r="16" spans="1:30" ht="18" customHeight="1" x14ac:dyDescent="0.25">
      <c r="A16" s="44" t="s">
        <v>359</v>
      </c>
      <c r="B16" s="5" t="s">
        <v>365</v>
      </c>
      <c r="C16" s="72">
        <v>770678</v>
      </c>
      <c r="D16" s="72">
        <v>1073892.2200000002</v>
      </c>
      <c r="E16" s="72">
        <v>1370515</v>
      </c>
      <c r="F16" s="41">
        <v>2550746.9900000002</v>
      </c>
      <c r="G16" s="41">
        <v>215514.92</v>
      </c>
      <c r="H16" s="41">
        <v>1053215.28</v>
      </c>
      <c r="I16" s="72">
        <v>9762.5299999999988</v>
      </c>
      <c r="J16" s="72">
        <v>1858333.8200000005</v>
      </c>
      <c r="K16" s="41">
        <v>3085825.89</v>
      </c>
      <c r="L16" s="41">
        <v>91772.37000000001</v>
      </c>
      <c r="M16" s="41">
        <v>275197.15000000002</v>
      </c>
      <c r="N16" s="41">
        <v>0</v>
      </c>
      <c r="O16" s="41">
        <v>6201.05</v>
      </c>
      <c r="P16" s="41">
        <v>0</v>
      </c>
      <c r="Q16" s="41">
        <v>0</v>
      </c>
      <c r="R16" s="41">
        <v>0</v>
      </c>
      <c r="S16" s="41">
        <v>0</v>
      </c>
      <c r="T16" s="41">
        <v>0</v>
      </c>
      <c r="U16" s="41">
        <v>0</v>
      </c>
      <c r="V16" s="42">
        <v>0</v>
      </c>
      <c r="W16" s="41">
        <v>476484.74</v>
      </c>
      <c r="X16" s="41">
        <v>0</v>
      </c>
      <c r="Y16" s="75">
        <v>0</v>
      </c>
      <c r="Z16" s="41">
        <v>0</v>
      </c>
      <c r="AA16" s="41">
        <v>0</v>
      </c>
      <c r="AB16" s="52">
        <v>12838139.960000003</v>
      </c>
      <c r="AC16" s="10"/>
      <c r="AD16" s="50"/>
    </row>
    <row r="17" spans="1:29" ht="18" customHeight="1" x14ac:dyDescent="0.25">
      <c r="A17" s="40">
        <v>9</v>
      </c>
      <c r="B17" s="4" t="s">
        <v>360</v>
      </c>
      <c r="C17" s="72">
        <v>1774605</v>
      </c>
      <c r="D17" s="72">
        <v>3608049.3299999996</v>
      </c>
      <c r="E17" s="72">
        <v>2753457.4800000004</v>
      </c>
      <c r="F17" s="41">
        <v>1193905.94</v>
      </c>
      <c r="G17" s="41">
        <v>131161.98000000004</v>
      </c>
      <c r="H17" s="41">
        <v>46294.3</v>
      </c>
      <c r="I17" s="72">
        <v>951180.64</v>
      </c>
      <c r="J17" s="72">
        <v>2477736.46</v>
      </c>
      <c r="K17" s="41">
        <v>526925.25</v>
      </c>
      <c r="L17" s="41">
        <v>0</v>
      </c>
      <c r="M17" s="41">
        <v>2766483.43</v>
      </c>
      <c r="N17" s="41">
        <v>1512.5</v>
      </c>
      <c r="O17" s="41">
        <v>181359.2</v>
      </c>
      <c r="P17" s="41">
        <v>561.54999999999995</v>
      </c>
      <c r="Q17" s="41">
        <v>897165.41999999119</v>
      </c>
      <c r="R17" s="41">
        <v>0</v>
      </c>
      <c r="S17" s="41">
        <v>0</v>
      </c>
      <c r="T17" s="41">
        <v>0</v>
      </c>
      <c r="U17" s="41">
        <v>0</v>
      </c>
      <c r="V17" s="42">
        <v>10812</v>
      </c>
      <c r="W17" s="41">
        <v>22725.15</v>
      </c>
      <c r="X17" s="41">
        <v>0</v>
      </c>
      <c r="Y17" s="75">
        <v>5936.44</v>
      </c>
      <c r="Z17" s="41">
        <v>7366</v>
      </c>
      <c r="AA17" s="41">
        <v>0</v>
      </c>
      <c r="AB17" s="52">
        <v>17357238.069999993</v>
      </c>
      <c r="AC17" s="10"/>
    </row>
    <row r="18" spans="1:29" ht="31.5" x14ac:dyDescent="0.25">
      <c r="A18" s="44" t="s">
        <v>361</v>
      </c>
      <c r="B18" s="5" t="s">
        <v>364</v>
      </c>
      <c r="C18" s="72">
        <v>1767857</v>
      </c>
      <c r="D18" s="72">
        <v>3480613.55</v>
      </c>
      <c r="E18" s="72">
        <v>2533565.0600000005</v>
      </c>
      <c r="F18" s="41">
        <v>1146697.6299999999</v>
      </c>
      <c r="G18" s="41">
        <v>124337.93000000004</v>
      </c>
      <c r="H18" s="41">
        <v>0</v>
      </c>
      <c r="I18" s="72">
        <v>950800.28</v>
      </c>
      <c r="J18" s="72">
        <v>2337923.81</v>
      </c>
      <c r="K18" s="41">
        <v>46287.78</v>
      </c>
      <c r="L18" s="41">
        <v>0</v>
      </c>
      <c r="M18" s="41">
        <v>2766483.43</v>
      </c>
      <c r="N18" s="41">
        <v>1512.5</v>
      </c>
      <c r="O18" s="41">
        <v>181359.2</v>
      </c>
      <c r="P18" s="41">
        <v>0</v>
      </c>
      <c r="Q18" s="41">
        <v>897165.41999999119</v>
      </c>
      <c r="R18" s="41">
        <v>0</v>
      </c>
      <c r="S18" s="41">
        <v>0</v>
      </c>
      <c r="T18" s="41">
        <v>0</v>
      </c>
      <c r="U18" s="41">
        <v>0</v>
      </c>
      <c r="V18" s="42">
        <v>10812</v>
      </c>
      <c r="W18" s="41">
        <v>22725.15</v>
      </c>
      <c r="X18" s="41">
        <v>0</v>
      </c>
      <c r="Y18" s="75">
        <v>5936.44</v>
      </c>
      <c r="Z18" s="41">
        <v>7366</v>
      </c>
      <c r="AA18" s="41">
        <v>0</v>
      </c>
      <c r="AB18" s="52">
        <v>16281443.179999989</v>
      </c>
      <c r="AC18" s="10"/>
    </row>
    <row r="19" spans="1:29" ht="18" customHeight="1" x14ac:dyDescent="0.25">
      <c r="A19" s="44" t="s">
        <v>362</v>
      </c>
      <c r="B19" s="5" t="s">
        <v>363</v>
      </c>
      <c r="C19" s="72">
        <v>6748</v>
      </c>
      <c r="D19" s="72">
        <v>127435.77999999998</v>
      </c>
      <c r="E19" s="72">
        <v>219892.42</v>
      </c>
      <c r="F19" s="41">
        <v>47208.31</v>
      </c>
      <c r="G19" s="41">
        <v>6824.05</v>
      </c>
      <c r="H19" s="41">
        <v>46294.3</v>
      </c>
      <c r="I19" s="72">
        <v>380.36</v>
      </c>
      <c r="J19" s="72">
        <v>139812.65000000002</v>
      </c>
      <c r="K19" s="41">
        <v>480637.47</v>
      </c>
      <c r="L19" s="41">
        <v>0</v>
      </c>
      <c r="M19" s="41">
        <v>0</v>
      </c>
      <c r="N19" s="41">
        <v>0</v>
      </c>
      <c r="O19" s="41">
        <v>0</v>
      </c>
      <c r="P19" s="41">
        <v>561.54999999999995</v>
      </c>
      <c r="Q19" s="41">
        <v>0</v>
      </c>
      <c r="R19" s="41">
        <v>0</v>
      </c>
      <c r="S19" s="41">
        <v>0</v>
      </c>
      <c r="T19" s="41">
        <v>0</v>
      </c>
      <c r="U19" s="41">
        <v>0</v>
      </c>
      <c r="V19" s="42">
        <v>0</v>
      </c>
      <c r="W19" s="41">
        <v>0</v>
      </c>
      <c r="X19" s="41">
        <v>0</v>
      </c>
      <c r="Y19" s="75">
        <v>0</v>
      </c>
      <c r="Z19" s="41">
        <v>0</v>
      </c>
      <c r="AA19" s="41">
        <v>0</v>
      </c>
      <c r="AB19" s="52">
        <v>1075794.8899999999</v>
      </c>
      <c r="AC19" s="10"/>
    </row>
    <row r="20" spans="1:29" ht="32.25" customHeight="1" x14ac:dyDescent="0.25">
      <c r="A20" s="40">
        <v>10</v>
      </c>
      <c r="B20" s="5" t="s">
        <v>328</v>
      </c>
      <c r="C20" s="72">
        <v>219680307</v>
      </c>
      <c r="D20" s="72">
        <v>62786512.75999999</v>
      </c>
      <c r="E20" s="72">
        <v>73837397.219999999</v>
      </c>
      <c r="F20" s="41">
        <v>104089111.5</v>
      </c>
      <c r="G20" s="41">
        <v>95888905.230000004</v>
      </c>
      <c r="H20" s="41">
        <v>45995181.700162001</v>
      </c>
      <c r="I20" s="72">
        <v>119601237.51000009</v>
      </c>
      <c r="J20" s="72">
        <v>26409068.219999995</v>
      </c>
      <c r="K20" s="41">
        <v>42180407.300000004</v>
      </c>
      <c r="L20" s="41">
        <v>110946896.44568628</v>
      </c>
      <c r="M20" s="41">
        <v>6641666.5300000003</v>
      </c>
      <c r="N20" s="41">
        <v>154126.51999999999</v>
      </c>
      <c r="O20" s="41">
        <v>4495759.0199996987</v>
      </c>
      <c r="P20" s="41">
        <v>7210745.7299999995</v>
      </c>
      <c r="Q20" s="41">
        <v>0</v>
      </c>
      <c r="R20" s="41">
        <v>0</v>
      </c>
      <c r="S20" s="41">
        <v>0</v>
      </c>
      <c r="T20" s="41">
        <v>0</v>
      </c>
      <c r="U20" s="41">
        <v>9336.4599999999973</v>
      </c>
      <c r="V20" s="42">
        <v>0</v>
      </c>
      <c r="W20" s="41">
        <v>48895.75</v>
      </c>
      <c r="X20" s="41">
        <v>0</v>
      </c>
      <c r="Y20" s="75">
        <v>0</v>
      </c>
      <c r="Z20" s="41">
        <v>0</v>
      </c>
      <c r="AA20" s="41">
        <v>0</v>
      </c>
      <c r="AB20" s="52">
        <v>919975554.89584827</v>
      </c>
      <c r="AC20" s="10"/>
    </row>
    <row r="21" spans="1:29" ht="18" customHeight="1" x14ac:dyDescent="0.25">
      <c r="A21" s="44" t="s">
        <v>329</v>
      </c>
      <c r="B21" s="5" t="s">
        <v>330</v>
      </c>
      <c r="C21" s="72">
        <v>219208787</v>
      </c>
      <c r="D21" s="72">
        <v>56095894.469999999</v>
      </c>
      <c r="E21" s="72">
        <v>73831328.219999999</v>
      </c>
      <c r="F21" s="41">
        <v>103595314.73</v>
      </c>
      <c r="G21" s="41">
        <v>92140847.799999997</v>
      </c>
      <c r="H21" s="41">
        <v>45581927.460000001</v>
      </c>
      <c r="I21" s="72">
        <v>116849316.0000001</v>
      </c>
      <c r="J21" s="72">
        <v>25698366.499999996</v>
      </c>
      <c r="K21" s="41">
        <v>40835311.880000003</v>
      </c>
      <c r="L21" s="41">
        <v>110891969.42</v>
      </c>
      <c r="M21" s="41">
        <v>5618229.7600000007</v>
      </c>
      <c r="N21" s="41">
        <v>154126.51999999999</v>
      </c>
      <c r="O21" s="41">
        <v>4050013.8599997056</v>
      </c>
      <c r="P21" s="41">
        <v>7210745.7299999995</v>
      </c>
      <c r="Q21" s="41">
        <v>0</v>
      </c>
      <c r="R21" s="41">
        <v>0</v>
      </c>
      <c r="S21" s="41">
        <v>0</v>
      </c>
      <c r="T21" s="41">
        <v>0</v>
      </c>
      <c r="U21" s="41">
        <v>9336.4599999999973</v>
      </c>
      <c r="V21" s="42">
        <v>0</v>
      </c>
      <c r="W21" s="41">
        <v>48895.75</v>
      </c>
      <c r="X21" s="41">
        <v>0</v>
      </c>
      <c r="Y21" s="75">
        <v>0</v>
      </c>
      <c r="Z21" s="41">
        <v>0</v>
      </c>
      <c r="AA21" s="41">
        <v>0</v>
      </c>
      <c r="AB21" s="52">
        <v>901820411.55999982</v>
      </c>
      <c r="AC21" s="10"/>
    </row>
    <row r="22" spans="1:29" ht="18" customHeight="1" x14ac:dyDescent="0.25">
      <c r="A22" s="44" t="s">
        <v>331</v>
      </c>
      <c r="B22" s="5" t="s">
        <v>332</v>
      </c>
      <c r="C22" s="72">
        <v>0</v>
      </c>
      <c r="D22" s="72">
        <v>132.01</v>
      </c>
      <c r="E22" s="72">
        <v>0</v>
      </c>
      <c r="F22" s="41">
        <v>0</v>
      </c>
      <c r="G22" s="41">
        <v>0</v>
      </c>
      <c r="H22" s="41">
        <v>0</v>
      </c>
      <c r="I22" s="72">
        <v>0</v>
      </c>
      <c r="J22" s="72">
        <v>0</v>
      </c>
      <c r="K22" s="41">
        <v>0</v>
      </c>
      <c r="L22" s="41">
        <v>0</v>
      </c>
      <c r="M22" s="41">
        <v>0</v>
      </c>
      <c r="N22" s="41">
        <v>0</v>
      </c>
      <c r="O22" s="41">
        <v>0</v>
      </c>
      <c r="P22" s="41">
        <v>0</v>
      </c>
      <c r="Q22" s="41">
        <v>0</v>
      </c>
      <c r="R22" s="41">
        <v>0</v>
      </c>
      <c r="S22" s="41">
        <v>0</v>
      </c>
      <c r="T22" s="41">
        <v>0</v>
      </c>
      <c r="U22" s="41">
        <v>0</v>
      </c>
      <c r="V22" s="42">
        <v>0</v>
      </c>
      <c r="W22" s="41">
        <v>0</v>
      </c>
      <c r="X22" s="41">
        <v>0</v>
      </c>
      <c r="Y22" s="75">
        <v>0</v>
      </c>
      <c r="Z22" s="41">
        <v>0</v>
      </c>
      <c r="AA22" s="41">
        <v>0</v>
      </c>
      <c r="AB22" s="52">
        <v>132.01</v>
      </c>
      <c r="AC22" s="10"/>
    </row>
    <row r="23" spans="1:29" ht="31.5" x14ac:dyDescent="0.25">
      <c r="A23" s="44" t="s">
        <v>333</v>
      </c>
      <c r="B23" s="5" t="s">
        <v>369</v>
      </c>
      <c r="C23" s="72">
        <v>471520</v>
      </c>
      <c r="D23" s="72">
        <v>0</v>
      </c>
      <c r="E23" s="72">
        <v>6069</v>
      </c>
      <c r="F23" s="41">
        <v>493796.77</v>
      </c>
      <c r="G23" s="41">
        <v>2753698.5</v>
      </c>
      <c r="H23" s="41">
        <v>21206.7</v>
      </c>
      <c r="I23" s="72">
        <v>2541882.52</v>
      </c>
      <c r="J23" s="72">
        <v>0</v>
      </c>
      <c r="K23" s="41">
        <v>0</v>
      </c>
      <c r="L23" s="41">
        <v>0</v>
      </c>
      <c r="M23" s="41">
        <v>2664.02</v>
      </c>
      <c r="N23" s="41">
        <v>0</v>
      </c>
      <c r="O23" s="41">
        <v>417907.16999999294</v>
      </c>
      <c r="P23" s="41">
        <v>0</v>
      </c>
      <c r="Q23" s="41">
        <v>0</v>
      </c>
      <c r="R23" s="41">
        <v>0</v>
      </c>
      <c r="S23" s="41">
        <v>0</v>
      </c>
      <c r="T23" s="41">
        <v>0</v>
      </c>
      <c r="U23" s="41">
        <v>0</v>
      </c>
      <c r="V23" s="42">
        <v>0</v>
      </c>
      <c r="W23" s="41">
        <v>0</v>
      </c>
      <c r="X23" s="41">
        <v>0</v>
      </c>
      <c r="Y23" s="75">
        <v>0</v>
      </c>
      <c r="Z23" s="41">
        <v>0</v>
      </c>
      <c r="AA23" s="41">
        <v>0</v>
      </c>
      <c r="AB23" s="52">
        <v>6708744.6799999923</v>
      </c>
      <c r="AC23" s="10"/>
    </row>
    <row r="24" spans="1:29" ht="18" customHeight="1" x14ac:dyDescent="0.25">
      <c r="A24" s="44" t="s">
        <v>334</v>
      </c>
      <c r="B24" s="5" t="s">
        <v>335</v>
      </c>
      <c r="C24" s="72">
        <v>0</v>
      </c>
      <c r="D24" s="72">
        <v>6690486.2799999975</v>
      </c>
      <c r="E24" s="72">
        <v>0</v>
      </c>
      <c r="F24" s="41">
        <v>0</v>
      </c>
      <c r="G24" s="41">
        <v>994358.92999999993</v>
      </c>
      <c r="H24" s="41">
        <v>392047.54016199999</v>
      </c>
      <c r="I24" s="72">
        <v>210038.99000000002</v>
      </c>
      <c r="J24" s="72">
        <v>710701.72</v>
      </c>
      <c r="K24" s="41">
        <v>1345095.42</v>
      </c>
      <c r="L24" s="41">
        <v>54927.025686274494</v>
      </c>
      <c r="M24" s="41">
        <v>1020772.75</v>
      </c>
      <c r="N24" s="41">
        <v>0</v>
      </c>
      <c r="O24" s="41">
        <v>27837.99</v>
      </c>
      <c r="P24" s="41">
        <v>0</v>
      </c>
      <c r="Q24" s="41">
        <v>0</v>
      </c>
      <c r="R24" s="41">
        <v>0</v>
      </c>
      <c r="S24" s="41">
        <v>0</v>
      </c>
      <c r="T24" s="41">
        <v>0</v>
      </c>
      <c r="U24" s="41">
        <v>0</v>
      </c>
      <c r="V24" s="42">
        <v>0</v>
      </c>
      <c r="W24" s="41">
        <v>0</v>
      </c>
      <c r="X24" s="41">
        <v>0</v>
      </c>
      <c r="Y24" s="75">
        <v>0</v>
      </c>
      <c r="Z24" s="41">
        <v>0</v>
      </c>
      <c r="AA24" s="41">
        <v>0</v>
      </c>
      <c r="AB24" s="52">
        <v>11446266.645848272</v>
      </c>
      <c r="AC24" s="10"/>
    </row>
    <row r="25" spans="1:29" ht="32.25" customHeight="1" x14ac:dyDescent="0.25">
      <c r="A25" s="40">
        <v>11</v>
      </c>
      <c r="B25" s="5" t="s">
        <v>336</v>
      </c>
      <c r="C25" s="72">
        <v>0</v>
      </c>
      <c r="D25" s="72">
        <v>2306013.4799999995</v>
      </c>
      <c r="E25" s="72">
        <v>0</v>
      </c>
      <c r="F25" s="41">
        <v>0</v>
      </c>
      <c r="G25" s="41">
        <v>0</v>
      </c>
      <c r="H25" s="41">
        <v>23381.891660000001</v>
      </c>
      <c r="I25" s="72">
        <v>1520249.3599999999</v>
      </c>
      <c r="J25" s="72">
        <v>205498.76</v>
      </c>
      <c r="K25" s="41">
        <v>39863.199999999997</v>
      </c>
      <c r="L25" s="41">
        <v>0</v>
      </c>
      <c r="M25" s="41">
        <v>0</v>
      </c>
      <c r="N25" s="41">
        <v>0</v>
      </c>
      <c r="O25" s="41">
        <v>0</v>
      </c>
      <c r="P25" s="41">
        <v>0</v>
      </c>
      <c r="Q25" s="41">
        <v>0</v>
      </c>
      <c r="R25" s="41">
        <v>0</v>
      </c>
      <c r="S25" s="41">
        <v>0</v>
      </c>
      <c r="T25" s="41">
        <v>0</v>
      </c>
      <c r="U25" s="41">
        <v>0</v>
      </c>
      <c r="V25" s="42">
        <v>0</v>
      </c>
      <c r="W25" s="41">
        <v>0</v>
      </c>
      <c r="X25" s="41">
        <v>0</v>
      </c>
      <c r="Y25" s="75">
        <v>0</v>
      </c>
      <c r="Z25" s="41">
        <v>0</v>
      </c>
      <c r="AA25" s="41">
        <v>0</v>
      </c>
      <c r="AB25" s="52">
        <v>4095006.69166</v>
      </c>
      <c r="AC25" s="10"/>
    </row>
    <row r="26" spans="1:29" ht="32.25" customHeight="1" x14ac:dyDescent="0.25">
      <c r="A26" s="40">
        <v>12</v>
      </c>
      <c r="B26" s="5" t="s">
        <v>337</v>
      </c>
      <c r="C26" s="72">
        <v>8151</v>
      </c>
      <c r="D26" s="72">
        <v>209048.65999999997</v>
      </c>
      <c r="E26" s="72">
        <v>2311.81</v>
      </c>
      <c r="F26" s="41">
        <v>0</v>
      </c>
      <c r="G26" s="41">
        <v>0</v>
      </c>
      <c r="H26" s="41">
        <v>67743.233054900003</v>
      </c>
      <c r="I26" s="72">
        <v>7314.73</v>
      </c>
      <c r="J26" s="72">
        <v>62293.2</v>
      </c>
      <c r="K26" s="41">
        <v>0</v>
      </c>
      <c r="L26" s="41">
        <v>0</v>
      </c>
      <c r="M26" s="41">
        <v>1873.93</v>
      </c>
      <c r="N26" s="41">
        <v>0</v>
      </c>
      <c r="O26" s="41">
        <v>0</v>
      </c>
      <c r="P26" s="41">
        <v>0</v>
      </c>
      <c r="Q26" s="41">
        <v>0</v>
      </c>
      <c r="R26" s="41">
        <v>0</v>
      </c>
      <c r="S26" s="41">
        <v>0</v>
      </c>
      <c r="T26" s="41">
        <v>0</v>
      </c>
      <c r="U26" s="41">
        <v>0</v>
      </c>
      <c r="V26" s="42">
        <v>0</v>
      </c>
      <c r="W26" s="41">
        <v>0</v>
      </c>
      <c r="X26" s="41">
        <v>0</v>
      </c>
      <c r="Y26" s="75">
        <v>0</v>
      </c>
      <c r="Z26" s="41">
        <v>0</v>
      </c>
      <c r="AA26" s="41">
        <v>0</v>
      </c>
      <c r="AB26" s="52">
        <v>358736.56305489998</v>
      </c>
      <c r="AC26" s="10"/>
    </row>
    <row r="27" spans="1:29" ht="18" customHeight="1" x14ac:dyDescent="0.25">
      <c r="A27" s="40">
        <v>13</v>
      </c>
      <c r="B27" s="5" t="s">
        <v>338</v>
      </c>
      <c r="C27" s="72">
        <v>2677587</v>
      </c>
      <c r="D27" s="72">
        <v>4950167.4500000011</v>
      </c>
      <c r="E27" s="72">
        <v>3716673.16</v>
      </c>
      <c r="F27" s="41">
        <v>5200329.8099999996</v>
      </c>
      <c r="G27" s="41">
        <v>1997307.5999999996</v>
      </c>
      <c r="H27" s="41">
        <v>2509417.6026201993</v>
      </c>
      <c r="I27" s="72">
        <v>611979.56999999995</v>
      </c>
      <c r="J27" s="72">
        <v>5526938.9899999984</v>
      </c>
      <c r="K27" s="41">
        <v>2104967.75</v>
      </c>
      <c r="L27" s="41">
        <v>828845.64999999409</v>
      </c>
      <c r="M27" s="41">
        <v>2445721.08</v>
      </c>
      <c r="N27" s="41">
        <v>96935.58</v>
      </c>
      <c r="O27" s="41">
        <v>265054.87000000116</v>
      </c>
      <c r="P27" s="41">
        <v>238693.01000000004</v>
      </c>
      <c r="Q27" s="41">
        <v>0</v>
      </c>
      <c r="R27" s="41">
        <v>0</v>
      </c>
      <c r="S27" s="41">
        <v>0</v>
      </c>
      <c r="T27" s="41">
        <v>0</v>
      </c>
      <c r="U27" s="41">
        <v>39311.83</v>
      </c>
      <c r="V27" s="42">
        <v>0</v>
      </c>
      <c r="W27" s="41">
        <v>879223.48059999989</v>
      </c>
      <c r="X27" s="41">
        <v>0</v>
      </c>
      <c r="Y27" s="75">
        <v>15546.62</v>
      </c>
      <c r="Z27" s="41">
        <v>0</v>
      </c>
      <c r="AA27" s="41">
        <v>0</v>
      </c>
      <c r="AB27" s="52">
        <v>34104701.05322019</v>
      </c>
      <c r="AC27" s="10"/>
    </row>
    <row r="28" spans="1:29" ht="18" customHeight="1" x14ac:dyDescent="0.25">
      <c r="A28" s="40">
        <v>14</v>
      </c>
      <c r="B28" s="5" t="s">
        <v>339</v>
      </c>
      <c r="C28" s="72">
        <v>0</v>
      </c>
      <c r="D28" s="72">
        <v>0</v>
      </c>
      <c r="E28" s="72">
        <v>0</v>
      </c>
      <c r="F28" s="41">
        <v>218062.07</v>
      </c>
      <c r="G28" s="41">
        <v>0</v>
      </c>
      <c r="H28" s="41">
        <v>30000</v>
      </c>
      <c r="I28" s="72">
        <v>0</v>
      </c>
      <c r="J28" s="72">
        <v>0</v>
      </c>
      <c r="K28" s="41">
        <v>0</v>
      </c>
      <c r="L28" s="41">
        <v>0</v>
      </c>
      <c r="M28" s="41">
        <v>0</v>
      </c>
      <c r="N28" s="41">
        <v>0</v>
      </c>
      <c r="O28" s="41">
        <v>5024.68</v>
      </c>
      <c r="P28" s="41">
        <v>0</v>
      </c>
      <c r="Q28" s="41">
        <v>0</v>
      </c>
      <c r="R28" s="41">
        <v>0</v>
      </c>
      <c r="S28" s="41">
        <v>0</v>
      </c>
      <c r="T28" s="41">
        <v>4514376.169999999</v>
      </c>
      <c r="U28" s="41">
        <v>0</v>
      </c>
      <c r="V28" s="42">
        <v>0</v>
      </c>
      <c r="W28" s="41">
        <v>0</v>
      </c>
      <c r="X28" s="41">
        <v>0</v>
      </c>
      <c r="Y28" s="75">
        <v>0</v>
      </c>
      <c r="Z28" s="41">
        <v>0</v>
      </c>
      <c r="AA28" s="41">
        <v>0</v>
      </c>
      <c r="AB28" s="52">
        <v>4767462.919999999</v>
      </c>
      <c r="AC28" s="10"/>
    </row>
    <row r="29" spans="1:29" ht="18" customHeight="1" x14ac:dyDescent="0.25">
      <c r="A29" s="40">
        <v>15</v>
      </c>
      <c r="B29" s="5" t="s">
        <v>340</v>
      </c>
      <c r="C29" s="72">
        <v>7636104</v>
      </c>
      <c r="D29" s="72">
        <v>0</v>
      </c>
      <c r="E29" s="72">
        <v>0</v>
      </c>
      <c r="F29" s="41">
        <v>25076805.629999999</v>
      </c>
      <c r="G29" s="41">
        <v>62496013.530000009</v>
      </c>
      <c r="H29" s="41">
        <v>2871.3880800000002</v>
      </c>
      <c r="I29" s="72">
        <v>22859.479999999996</v>
      </c>
      <c r="J29" s="72">
        <v>1935335.3</v>
      </c>
      <c r="K29" s="41">
        <v>0</v>
      </c>
      <c r="L29" s="41">
        <v>2195241.89</v>
      </c>
      <c r="M29" s="41">
        <v>0</v>
      </c>
      <c r="N29" s="41">
        <v>0</v>
      </c>
      <c r="O29" s="41">
        <v>834901.98</v>
      </c>
      <c r="P29" s="41">
        <v>0</v>
      </c>
      <c r="Q29" s="41">
        <v>0</v>
      </c>
      <c r="R29" s="41">
        <v>0</v>
      </c>
      <c r="S29" s="41">
        <v>0</v>
      </c>
      <c r="T29" s="41">
        <v>0</v>
      </c>
      <c r="U29" s="41">
        <v>0</v>
      </c>
      <c r="V29" s="42">
        <v>0</v>
      </c>
      <c r="W29" s="41">
        <v>0</v>
      </c>
      <c r="X29" s="41">
        <v>0</v>
      </c>
      <c r="Y29" s="75">
        <v>0</v>
      </c>
      <c r="Z29" s="41">
        <v>0</v>
      </c>
      <c r="AA29" s="41">
        <v>0</v>
      </c>
      <c r="AB29" s="52">
        <v>100200133.19808002</v>
      </c>
      <c r="AC29" s="10"/>
    </row>
    <row r="30" spans="1:29" ht="18" customHeight="1" x14ac:dyDescent="0.25">
      <c r="A30" s="40">
        <v>16</v>
      </c>
      <c r="B30" s="5" t="s">
        <v>341</v>
      </c>
      <c r="C30" s="72">
        <v>153415</v>
      </c>
      <c r="D30" s="72">
        <v>156833.66</v>
      </c>
      <c r="E30" s="72">
        <v>1887070.5599999998</v>
      </c>
      <c r="F30" s="41">
        <v>19337.79</v>
      </c>
      <c r="G30" s="41">
        <v>1399338.1600000001</v>
      </c>
      <c r="H30" s="41">
        <v>1432605.3899059</v>
      </c>
      <c r="I30" s="72">
        <v>105546.21</v>
      </c>
      <c r="J30" s="72">
        <v>1828039.88</v>
      </c>
      <c r="K30" s="41">
        <v>300598.99</v>
      </c>
      <c r="L30" s="41">
        <v>0</v>
      </c>
      <c r="M30" s="41">
        <v>6999284.5099999998</v>
      </c>
      <c r="N30" s="41">
        <v>0</v>
      </c>
      <c r="O30" s="41">
        <v>43420.549999999988</v>
      </c>
      <c r="P30" s="41">
        <v>1360386.17</v>
      </c>
      <c r="Q30" s="41">
        <v>117632.61999999882</v>
      </c>
      <c r="R30" s="41">
        <v>0</v>
      </c>
      <c r="S30" s="41">
        <v>830.87</v>
      </c>
      <c r="T30" s="41">
        <v>0</v>
      </c>
      <c r="U30" s="41">
        <v>0</v>
      </c>
      <c r="V30" s="42">
        <v>0</v>
      </c>
      <c r="W30" s="41">
        <v>58688.590000000004</v>
      </c>
      <c r="X30" s="41">
        <v>0</v>
      </c>
      <c r="Y30" s="75">
        <v>12389.94</v>
      </c>
      <c r="Z30" s="41">
        <v>1680</v>
      </c>
      <c r="AA30" s="41">
        <v>0</v>
      </c>
      <c r="AB30" s="52">
        <v>15877098.889905898</v>
      </c>
      <c r="AC30" s="10"/>
    </row>
    <row r="31" spans="1:29" ht="18" customHeight="1" x14ac:dyDescent="0.25">
      <c r="A31" s="40">
        <v>17</v>
      </c>
      <c r="B31" s="45" t="s">
        <v>342</v>
      </c>
      <c r="C31" s="72">
        <v>0</v>
      </c>
      <c r="D31" s="72">
        <v>0</v>
      </c>
      <c r="E31" s="72">
        <v>0</v>
      </c>
      <c r="F31" s="41">
        <v>1046898.85</v>
      </c>
      <c r="G31" s="41">
        <v>0</v>
      </c>
      <c r="H31" s="41">
        <v>0</v>
      </c>
      <c r="I31" s="72">
        <v>0</v>
      </c>
      <c r="J31" s="72">
        <v>597.79999999999995</v>
      </c>
      <c r="K31" s="41">
        <v>0</v>
      </c>
      <c r="L31" s="41">
        <v>0</v>
      </c>
      <c r="M31" s="41">
        <v>0</v>
      </c>
      <c r="N31" s="41">
        <v>0</v>
      </c>
      <c r="O31" s="41">
        <v>0</v>
      </c>
      <c r="P31" s="41">
        <v>0</v>
      </c>
      <c r="Q31" s="41">
        <v>0</v>
      </c>
      <c r="R31" s="41">
        <v>0</v>
      </c>
      <c r="S31" s="41">
        <v>0</v>
      </c>
      <c r="T31" s="41">
        <v>0</v>
      </c>
      <c r="U31" s="41">
        <v>0</v>
      </c>
      <c r="V31" s="42">
        <v>0</v>
      </c>
      <c r="W31" s="41">
        <v>0</v>
      </c>
      <c r="X31" s="41">
        <v>0</v>
      </c>
      <c r="Y31" s="75">
        <v>0</v>
      </c>
      <c r="Z31" s="41">
        <v>0</v>
      </c>
      <c r="AA31" s="41">
        <v>0</v>
      </c>
      <c r="AB31" s="52">
        <v>1047496.65</v>
      </c>
      <c r="AC31" s="10"/>
    </row>
    <row r="32" spans="1:29" ht="18" customHeight="1" x14ac:dyDescent="0.25">
      <c r="A32" s="40">
        <v>18</v>
      </c>
      <c r="B32" s="46" t="s">
        <v>343</v>
      </c>
      <c r="C32" s="72">
        <v>574420</v>
      </c>
      <c r="D32" s="72">
        <v>9884596.0499999989</v>
      </c>
      <c r="E32" s="72">
        <v>2866292.2600000002</v>
      </c>
      <c r="F32" s="41">
        <v>6514660.3799999999</v>
      </c>
      <c r="G32" s="41">
        <v>354672.46000000014</v>
      </c>
      <c r="H32" s="41">
        <v>4870339.1240601502</v>
      </c>
      <c r="I32" s="72">
        <v>788671.49000000011</v>
      </c>
      <c r="J32" s="72">
        <v>2745028.39</v>
      </c>
      <c r="K32" s="41">
        <v>3767802.1399999997</v>
      </c>
      <c r="L32" s="41">
        <v>12793.065400000007</v>
      </c>
      <c r="M32" s="41">
        <v>1344003.67</v>
      </c>
      <c r="N32" s="41">
        <v>0</v>
      </c>
      <c r="O32" s="41">
        <v>98430.059999999881</v>
      </c>
      <c r="P32" s="41">
        <v>684944.84</v>
      </c>
      <c r="Q32" s="41">
        <v>440848.70999991865</v>
      </c>
      <c r="R32" s="41">
        <v>0</v>
      </c>
      <c r="S32" s="41">
        <v>0</v>
      </c>
      <c r="T32" s="41">
        <v>0</v>
      </c>
      <c r="U32" s="41">
        <v>0</v>
      </c>
      <c r="V32" s="42">
        <v>0</v>
      </c>
      <c r="W32" s="41">
        <v>0</v>
      </c>
      <c r="X32" s="41">
        <v>0</v>
      </c>
      <c r="Y32" s="75">
        <v>6004.45</v>
      </c>
      <c r="Z32" s="41">
        <v>0</v>
      </c>
      <c r="AA32" s="41">
        <v>0</v>
      </c>
      <c r="AB32" s="52">
        <v>34953507.089460075</v>
      </c>
      <c r="AC32" s="10"/>
    </row>
    <row r="33" spans="1:43" s="51" customFormat="1" ht="18" customHeight="1" x14ac:dyDescent="0.25">
      <c r="A33" s="125" t="s">
        <v>52</v>
      </c>
      <c r="B33" s="125"/>
      <c r="C33" s="65">
        <v>272830977</v>
      </c>
      <c r="D33" s="65">
        <v>233551953.35000002</v>
      </c>
      <c r="E33" s="65">
        <v>210407165.67999998</v>
      </c>
      <c r="F33" s="43">
        <v>195394031.53999996</v>
      </c>
      <c r="G33" s="43">
        <v>191041682.66</v>
      </c>
      <c r="H33" s="43">
        <v>184901919.74612543</v>
      </c>
      <c r="I33" s="65">
        <v>147153423.92000011</v>
      </c>
      <c r="J33" s="65">
        <v>146730495.58999997</v>
      </c>
      <c r="K33" s="43">
        <v>136273656.8637</v>
      </c>
      <c r="L33" s="43">
        <v>116324738.46558627</v>
      </c>
      <c r="M33" s="43">
        <v>59146297.769999996</v>
      </c>
      <c r="N33" s="43">
        <v>33440397.91</v>
      </c>
      <c r="O33" s="43">
        <v>22318504.469999701</v>
      </c>
      <c r="P33" s="43">
        <v>19819554.050000001</v>
      </c>
      <c r="Q33" s="43">
        <v>14919017.399994096</v>
      </c>
      <c r="R33" s="43">
        <v>13756310.24</v>
      </c>
      <c r="S33" s="43">
        <v>5368540.3582650283</v>
      </c>
      <c r="T33" s="43">
        <v>4514376.169999999</v>
      </c>
      <c r="U33" s="43">
        <v>3728432.9200000004</v>
      </c>
      <c r="V33" s="66">
        <v>2495993</v>
      </c>
      <c r="W33" s="43">
        <v>2118133.2705999999</v>
      </c>
      <c r="X33" s="43">
        <v>1982920.3299999998</v>
      </c>
      <c r="Y33" s="114">
        <v>783568.79999999981</v>
      </c>
      <c r="Z33" s="43">
        <v>742739</v>
      </c>
      <c r="AA33" s="43">
        <v>26580</v>
      </c>
      <c r="AB33" s="52">
        <v>2019771410.5042706</v>
      </c>
      <c r="AC33" s="10"/>
      <c r="AD33" s="47"/>
      <c r="AE33" s="48"/>
      <c r="AF33" s="48"/>
      <c r="AG33" s="48"/>
      <c r="AH33" s="48"/>
      <c r="AI33" s="48"/>
      <c r="AJ33" s="48"/>
      <c r="AK33" s="48"/>
      <c r="AL33" s="48"/>
      <c r="AM33" s="48"/>
      <c r="AN33" s="48"/>
      <c r="AO33" s="48"/>
      <c r="AP33" s="48"/>
      <c r="AQ33" s="48"/>
    </row>
    <row r="34" spans="1:43" s="51" customFormat="1" ht="17.25" customHeight="1" x14ac:dyDescent="0.25">
      <c r="A34" s="126" t="s">
        <v>344</v>
      </c>
      <c r="B34" s="126"/>
      <c r="C34" s="71">
        <v>0.13508012618709317</v>
      </c>
      <c r="D34" s="71">
        <v>0.11563286426145114</v>
      </c>
      <c r="E34" s="71">
        <v>0.10417375183435645</v>
      </c>
      <c r="F34" s="71">
        <v>9.6740666059441094E-2</v>
      </c>
      <c r="G34" s="71">
        <v>9.4585794048992491E-2</v>
      </c>
      <c r="H34" s="71">
        <v>9.1545963461261939E-2</v>
      </c>
      <c r="I34" s="71">
        <v>7.2856474329073079E-2</v>
      </c>
      <c r="J34" s="71">
        <v>7.2647080172981646E-2</v>
      </c>
      <c r="K34" s="71">
        <v>6.746984146571168E-2</v>
      </c>
      <c r="L34" s="71">
        <v>5.7593021596708219E-2</v>
      </c>
      <c r="M34" s="71">
        <v>2.928365926084334E-2</v>
      </c>
      <c r="N34" s="71">
        <v>1.6556526018779043E-2</v>
      </c>
      <c r="O34" s="71">
        <v>1.1050015043250615E-2</v>
      </c>
      <c r="P34" s="71">
        <v>9.8127708645265495E-3</v>
      </c>
      <c r="Q34" s="71">
        <v>7.3864880562247923E-3</v>
      </c>
      <c r="R34" s="71">
        <v>6.810825308476617E-3</v>
      </c>
      <c r="S34" s="71">
        <v>2.6579940335548567E-3</v>
      </c>
      <c r="T34" s="71">
        <v>2.2350926181655909E-3</v>
      </c>
      <c r="U34" s="71">
        <v>1.8459677667529383E-3</v>
      </c>
      <c r="V34" s="71">
        <v>1.2357799437198848E-3</v>
      </c>
      <c r="W34" s="71">
        <v>1.0486995011337306E-3</v>
      </c>
      <c r="X34" s="71">
        <v>9.8175482615873327E-4</v>
      </c>
      <c r="Y34" s="71">
        <v>3.8794924808068675E-4</v>
      </c>
      <c r="Z34" s="71">
        <v>3.6773418820427924E-4</v>
      </c>
      <c r="AA34" s="71">
        <v>1.3159905057455906E-5</v>
      </c>
      <c r="AB34" s="71">
        <v>1</v>
      </c>
      <c r="AC34" s="47"/>
      <c r="AD34" s="47"/>
      <c r="AE34" s="48"/>
      <c r="AF34" s="48"/>
      <c r="AG34" s="48"/>
      <c r="AH34" s="48"/>
      <c r="AI34" s="48"/>
      <c r="AJ34" s="48"/>
      <c r="AK34" s="48"/>
      <c r="AL34" s="48"/>
      <c r="AM34" s="48"/>
      <c r="AN34" s="48"/>
      <c r="AO34" s="48"/>
      <c r="AP34" s="48"/>
      <c r="AQ34" s="48"/>
    </row>
    <row r="35" spans="1:43" ht="18" customHeight="1" x14ac:dyDescent="0.25">
      <c r="A35" s="8" t="s">
        <v>53</v>
      </c>
      <c r="G35" s="47"/>
      <c r="H35" s="47"/>
      <c r="K35" s="47"/>
      <c r="N35" s="47"/>
      <c r="O35" s="47"/>
      <c r="P35" s="47"/>
      <c r="Q35" s="47"/>
      <c r="R35" s="47"/>
      <c r="S35" s="47"/>
      <c r="T35" s="47"/>
      <c r="U35" s="47"/>
      <c r="V35" s="47"/>
      <c r="W35" s="47"/>
      <c r="X35" s="47"/>
      <c r="Y35" s="47"/>
      <c r="Z35" s="47"/>
      <c r="AA35" s="47"/>
      <c r="AB35" s="47"/>
    </row>
    <row r="36" spans="1:43" ht="15" customHeight="1" x14ac:dyDescent="0.25"/>
    <row r="37" spans="1:43" ht="15" customHeight="1" x14ac:dyDescent="0.25"/>
    <row r="38" spans="1:43" ht="15" customHeight="1" x14ac:dyDescent="0.25"/>
    <row r="39" spans="1:43" ht="15" customHeight="1" x14ac:dyDescent="0.25">
      <c r="A39" s="108"/>
      <c r="B39" s="108"/>
    </row>
    <row r="40" spans="1:43" ht="15" customHeight="1" x14ac:dyDescent="0.25">
      <c r="A40" s="108"/>
      <c r="B40" s="108"/>
    </row>
    <row r="41" spans="1:43" ht="15" customHeight="1" x14ac:dyDescent="0.25">
      <c r="A41" s="112">
        <f>(AB4+AB6)/$AB$33</f>
        <v>4.5907989608217688E-2</v>
      </c>
      <c r="B41" s="108" t="s">
        <v>345</v>
      </c>
    </row>
    <row r="42" spans="1:43" ht="15" customHeight="1" x14ac:dyDescent="0.25">
      <c r="A42" s="112">
        <f>(AB7+AB20)/$AB$33</f>
        <v>0.72518489212497017</v>
      </c>
      <c r="B42" s="108" t="s">
        <v>346</v>
      </c>
    </row>
    <row r="43" spans="1:43" ht="15" customHeight="1" x14ac:dyDescent="0.25">
      <c r="A43" s="112">
        <f>AB8/$AB$33</f>
        <v>3.0262131487810151E-3</v>
      </c>
      <c r="B43" s="108" t="s">
        <v>347</v>
      </c>
    </row>
    <row r="44" spans="1:43" ht="15" customHeight="1" x14ac:dyDescent="0.25">
      <c r="A44" s="112">
        <f>(AB25+AB9)/$AB$33</f>
        <v>4.3624955582311766E-3</v>
      </c>
      <c r="B44" s="108" t="s">
        <v>348</v>
      </c>
    </row>
    <row r="45" spans="1:43" ht="15" customHeight="1" x14ac:dyDescent="0.25">
      <c r="A45" s="112">
        <f>(AB26+AB10)/$AB$33</f>
        <v>2.0565147078186741E-3</v>
      </c>
      <c r="B45" s="108" t="s">
        <v>349</v>
      </c>
    </row>
    <row r="46" spans="1:43" ht="15" customHeight="1" x14ac:dyDescent="0.25">
      <c r="A46" s="112">
        <f>AB11/$AB$33</f>
        <v>7.779203511820567E-3</v>
      </c>
      <c r="B46" s="108" t="s">
        <v>350</v>
      </c>
    </row>
    <row r="47" spans="1:43" ht="15" customHeight="1" x14ac:dyDescent="0.25">
      <c r="A47" s="112">
        <f>(AB12+AB17)/$AB$33</f>
        <v>0.11714209193985936</v>
      </c>
      <c r="B47" s="108" t="s">
        <v>351</v>
      </c>
    </row>
    <row r="48" spans="1:43" ht="15" customHeight="1" x14ac:dyDescent="0.25">
      <c r="A48" s="112">
        <f>AB27/$AB$33</f>
        <v>1.6885426180334617E-2</v>
      </c>
      <c r="B48" s="108" t="s">
        <v>352</v>
      </c>
    </row>
    <row r="49" spans="1:2" ht="15" customHeight="1" x14ac:dyDescent="0.25">
      <c r="A49" s="112">
        <f>(AB28+AB29+AB30+AB31)/$AB$33</f>
        <v>6.0349498474955368E-2</v>
      </c>
      <c r="B49" s="108" t="s">
        <v>353</v>
      </c>
    </row>
    <row r="50" spans="1:2" ht="15" customHeight="1" x14ac:dyDescent="0.25">
      <c r="A50" s="112">
        <f>AB32/$AB$33</f>
        <v>1.7305674745011532E-2</v>
      </c>
      <c r="B50" s="108" t="s">
        <v>354</v>
      </c>
    </row>
    <row r="51" spans="1:2" ht="15" customHeight="1" x14ac:dyDescent="0.25">
      <c r="A51" s="108"/>
      <c r="B51" s="108"/>
    </row>
    <row r="52" spans="1:2" ht="15" customHeight="1" x14ac:dyDescent="0.25">
      <c r="A52" s="108"/>
      <c r="B52" s="108"/>
    </row>
    <row r="53" spans="1:2" ht="15" customHeight="1" x14ac:dyDescent="0.25">
      <c r="A53" s="108"/>
      <c r="B53" s="108"/>
    </row>
    <row r="54" spans="1:2" ht="15" customHeight="1" x14ac:dyDescent="0.25">
      <c r="A54" s="108"/>
      <c r="B54" s="108"/>
    </row>
    <row r="55" spans="1:2" ht="15" customHeight="1" x14ac:dyDescent="0.25">
      <c r="A55" s="108"/>
      <c r="B55" s="108"/>
    </row>
    <row r="56" spans="1:2" ht="15" customHeight="1" x14ac:dyDescent="0.25"/>
    <row r="57" spans="1:2" ht="15" customHeight="1" x14ac:dyDescent="0.25"/>
    <row r="58" spans="1:2" ht="15" customHeight="1" x14ac:dyDescent="0.25"/>
    <row r="59" spans="1:2" ht="15" customHeight="1" x14ac:dyDescent="0.25"/>
    <row r="60" spans="1:2" ht="15" customHeight="1" x14ac:dyDescent="0.25"/>
    <row r="71" spans="1:5" ht="15" customHeight="1" x14ac:dyDescent="0.25">
      <c r="A71" s="108"/>
      <c r="B71" s="108"/>
      <c r="C71" s="108"/>
      <c r="D71" s="108"/>
      <c r="E71" s="108"/>
    </row>
    <row r="72" spans="1:5" x14ac:dyDescent="0.25">
      <c r="A72" s="108"/>
      <c r="B72" s="108"/>
      <c r="C72" s="108"/>
      <c r="D72" s="108"/>
      <c r="E72" s="108"/>
    </row>
    <row r="73" spans="1:5" x14ac:dyDescent="0.25">
      <c r="D73" s="108"/>
      <c r="E73" s="108"/>
    </row>
    <row r="74" spans="1:5" x14ac:dyDescent="0.25">
      <c r="D74" s="108"/>
      <c r="E74" s="108"/>
    </row>
    <row r="75" spans="1:5" x14ac:dyDescent="0.25">
      <c r="D75" s="108"/>
      <c r="E75" s="108"/>
    </row>
    <row r="76" spans="1:5" x14ac:dyDescent="0.25">
      <c r="D76" s="108"/>
      <c r="E76" s="108"/>
    </row>
    <row r="77" spans="1:5" x14ac:dyDescent="0.25">
      <c r="D77" s="108"/>
      <c r="E77" s="108"/>
    </row>
    <row r="78" spans="1:5" x14ac:dyDescent="0.25">
      <c r="D78" s="108"/>
      <c r="E78" s="108"/>
    </row>
    <row r="79" spans="1:5" x14ac:dyDescent="0.25">
      <c r="D79" s="108"/>
      <c r="E79" s="108"/>
    </row>
    <row r="80" spans="1:5" x14ac:dyDescent="0.25">
      <c r="D80" s="108"/>
      <c r="E80" s="108"/>
    </row>
    <row r="81" spans="4:5" x14ac:dyDescent="0.25">
      <c r="D81" s="108"/>
      <c r="E81" s="108"/>
    </row>
    <row r="82" spans="4:5" x14ac:dyDescent="0.25">
      <c r="D82" s="108"/>
      <c r="E82" s="108"/>
    </row>
    <row r="83" spans="4:5" x14ac:dyDescent="0.25">
      <c r="D83" s="108"/>
      <c r="E83" s="108"/>
    </row>
    <row r="84" spans="4:5" x14ac:dyDescent="0.25">
      <c r="D84" s="108"/>
      <c r="E84" s="108"/>
    </row>
    <row r="85" spans="4:5" x14ac:dyDescent="0.25">
      <c r="D85" s="108"/>
      <c r="E85" s="108"/>
    </row>
    <row r="86" spans="4:5" x14ac:dyDescent="0.25">
      <c r="D86" s="108"/>
      <c r="E86" s="108"/>
    </row>
    <row r="87" spans="4:5" x14ac:dyDescent="0.25">
      <c r="D87" s="108"/>
      <c r="E87" s="108"/>
    </row>
    <row r="88" spans="4:5" x14ac:dyDescent="0.25">
      <c r="D88" s="108"/>
      <c r="E88" s="108"/>
    </row>
  </sheetData>
  <sortState columnSort="1" ref="C3:AA34">
    <sortCondition descending="1" ref="C34:AA34"/>
  </sortState>
  <mergeCells count="2">
    <mergeCell ref="A33:B33"/>
    <mergeCell ref="A34:B34"/>
  </mergeCells>
  <conditionalFormatting sqref="AC34">
    <cfRule type="cellIs" dxfId="53" priority="22" operator="notEqual">
      <formula>0</formula>
    </cfRule>
  </conditionalFormatting>
  <conditionalFormatting sqref="AC4:AC33">
    <cfRule type="cellIs" dxfId="52" priority="17" operator="notEqual">
      <formula>0</formula>
    </cfRule>
  </conditionalFormatting>
  <printOptions horizontalCentered="1" verticalCentered="1"/>
  <pageMargins left="0.19685039370078741" right="0.19685039370078741" top="0.19685039370078741" bottom="0.19685039370078741" header="0.15748031496062992" footer="0.15748031496062992"/>
  <pageSetup paperSize="9" scale="92" orientation="landscape" r:id="rId1"/>
  <headerFooter alignWithMargins="0"/>
  <colBreaks count="1" manualBreakCount="1">
    <brk id="18" max="34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88"/>
  <sheetViews>
    <sheetView view="pageBreakPreview" zoomScale="85" zoomScaleNormal="100" zoomScaleSheetLayoutView="85" workbookViewId="0">
      <pane xSplit="2" ySplit="3" topLeftCell="C31" activePane="bottomRight" state="frozen"/>
      <selection activeCell="A74" sqref="A74:A83"/>
      <selection pane="topRight" activeCell="A74" sqref="A74:A83"/>
      <selection pane="bottomLeft" activeCell="A74" sqref="A74:A83"/>
      <selection pane="bottomRight" activeCell="H41" sqref="H41"/>
    </sheetView>
  </sheetViews>
  <sheetFormatPr defaultRowHeight="15" x14ac:dyDescent="0.2"/>
  <cols>
    <col min="1" max="1" width="9.42578125" style="53" customWidth="1"/>
    <col min="2" max="2" width="54.85546875" style="53" customWidth="1"/>
    <col min="3" max="3" width="20.28515625" style="53" bestFit="1" customWidth="1"/>
    <col min="4" max="4" width="21.140625" style="53" bestFit="1" customWidth="1"/>
    <col min="5" max="5" width="18.85546875" style="53" bestFit="1" customWidth="1"/>
    <col min="6" max="6" width="18.140625" style="53" bestFit="1" customWidth="1"/>
    <col min="7" max="7" width="18.85546875" style="53" bestFit="1" customWidth="1"/>
    <col min="8" max="8" width="21.140625" style="53" customWidth="1"/>
    <col min="9" max="10" width="23" style="53" customWidth="1"/>
    <col min="11" max="11" width="25.85546875" style="53" customWidth="1"/>
    <col min="12" max="12" width="23" style="53" customWidth="1"/>
    <col min="13" max="13" width="19.42578125" style="53" bestFit="1" customWidth="1"/>
    <col min="14" max="14" width="22.140625" style="53" customWidth="1"/>
    <col min="15" max="15" width="19.85546875" style="53" bestFit="1" customWidth="1"/>
    <col min="16" max="16" width="21.7109375" style="53" customWidth="1"/>
    <col min="17" max="17" width="24.7109375" style="53" customWidth="1"/>
    <col min="18" max="18" width="20.5703125" style="53" customWidth="1"/>
    <col min="19" max="19" width="22" style="53" bestFit="1" customWidth="1"/>
    <col min="20" max="20" width="23.7109375" style="53" customWidth="1"/>
    <col min="21" max="21" width="25.7109375" style="53" customWidth="1"/>
    <col min="22" max="22" width="18.85546875" style="53" bestFit="1" customWidth="1"/>
    <col min="23" max="23" width="18.28515625" style="53" bestFit="1" customWidth="1"/>
    <col min="24" max="24" width="17.42578125" style="53" bestFit="1" customWidth="1"/>
    <col min="25" max="25" width="22.7109375" style="53" bestFit="1" customWidth="1"/>
    <col min="26" max="26" width="18.28515625" style="53" bestFit="1" customWidth="1"/>
    <col min="27" max="27" width="25.7109375" style="53" customWidth="1"/>
    <col min="28" max="28" width="13.85546875" style="53" bestFit="1" customWidth="1"/>
    <col min="29" max="29" width="12.140625" style="53" bestFit="1" customWidth="1"/>
    <col min="30" max="16384" width="9.140625" style="53"/>
  </cols>
  <sheetData>
    <row r="1" spans="1:30" ht="21.75" customHeight="1" x14ac:dyDescent="0.2">
      <c r="A1" s="74" t="s">
        <v>390</v>
      </c>
      <c r="B1" s="74"/>
      <c r="C1" s="74"/>
      <c r="D1" s="74"/>
      <c r="E1" s="74"/>
      <c r="F1" s="74"/>
      <c r="G1" s="74"/>
      <c r="H1" s="74"/>
      <c r="I1" s="74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</row>
    <row r="2" spans="1:30" ht="21.75" customHeight="1" x14ac:dyDescent="0.25">
      <c r="A2" s="74"/>
      <c r="B2" s="74"/>
      <c r="C2" s="74"/>
      <c r="E2" s="74"/>
      <c r="F2" s="74"/>
      <c r="G2" s="74"/>
      <c r="H2" s="74"/>
      <c r="I2" s="74"/>
      <c r="J2" s="68"/>
      <c r="L2" s="68"/>
      <c r="M2" s="68"/>
      <c r="N2" s="68"/>
      <c r="O2" s="68"/>
      <c r="P2" s="68"/>
      <c r="R2" s="68"/>
      <c r="S2" s="68"/>
      <c r="Z2" s="68"/>
      <c r="AA2" s="68"/>
      <c r="AB2" s="117" t="s">
        <v>0</v>
      </c>
    </row>
    <row r="3" spans="1:30" s="54" customFormat="1" ht="63" x14ac:dyDescent="0.2">
      <c r="A3" s="119" t="s">
        <v>296</v>
      </c>
      <c r="B3" s="119" t="s">
        <v>297</v>
      </c>
      <c r="C3" s="64" t="s">
        <v>300</v>
      </c>
      <c r="D3" s="64" t="s">
        <v>299</v>
      </c>
      <c r="E3" s="64" t="s">
        <v>301</v>
      </c>
      <c r="F3" s="64" t="s">
        <v>298</v>
      </c>
      <c r="G3" s="64" t="s">
        <v>303</v>
      </c>
      <c r="H3" s="64" t="s">
        <v>305</v>
      </c>
      <c r="I3" s="64" t="s">
        <v>302</v>
      </c>
      <c r="J3" s="64" t="s">
        <v>304</v>
      </c>
      <c r="K3" s="64" t="s">
        <v>307</v>
      </c>
      <c r="L3" s="64" t="s">
        <v>313</v>
      </c>
      <c r="M3" s="64" t="s">
        <v>306</v>
      </c>
      <c r="N3" s="64" t="s">
        <v>309</v>
      </c>
      <c r="O3" s="64" t="s">
        <v>317</v>
      </c>
      <c r="P3" s="64" t="s">
        <v>308</v>
      </c>
      <c r="Q3" s="64" t="s">
        <v>384</v>
      </c>
      <c r="R3" s="64" t="s">
        <v>311</v>
      </c>
      <c r="S3" s="64" t="s">
        <v>310</v>
      </c>
      <c r="T3" s="64" t="s">
        <v>314</v>
      </c>
      <c r="U3" s="64" t="s">
        <v>316</v>
      </c>
      <c r="V3" s="64" t="s">
        <v>380</v>
      </c>
      <c r="W3" s="64" t="s">
        <v>312</v>
      </c>
      <c r="X3" s="64" t="s">
        <v>315</v>
      </c>
      <c r="Y3" s="64" t="s">
        <v>385</v>
      </c>
      <c r="Z3" s="64" t="s">
        <v>381</v>
      </c>
      <c r="AA3" s="64" t="s">
        <v>382</v>
      </c>
      <c r="AB3" s="69" t="s">
        <v>318</v>
      </c>
    </row>
    <row r="4" spans="1:30" ht="18" customHeight="1" x14ac:dyDescent="0.2">
      <c r="A4" s="55">
        <v>1</v>
      </c>
      <c r="B4" s="5" t="s">
        <v>319</v>
      </c>
      <c r="C4" s="75">
        <v>167641</v>
      </c>
      <c r="D4" s="75">
        <v>829928.75</v>
      </c>
      <c r="E4" s="75">
        <v>1501664.3900308909</v>
      </c>
      <c r="F4" s="75">
        <v>1627318.580000001</v>
      </c>
      <c r="G4" s="75">
        <v>927329.73</v>
      </c>
      <c r="H4" s="75">
        <v>822710.09</v>
      </c>
      <c r="I4" s="75">
        <v>489161.94999999995</v>
      </c>
      <c r="J4" s="75">
        <v>785205</v>
      </c>
      <c r="K4" s="75">
        <v>3845880.8599999994</v>
      </c>
      <c r="L4" s="75">
        <v>2240</v>
      </c>
      <c r="M4" s="75">
        <v>715.4</v>
      </c>
      <c r="N4" s="75">
        <v>0</v>
      </c>
      <c r="O4" s="75">
        <v>68404.16095824189</v>
      </c>
      <c r="P4" s="75">
        <v>43891.18</v>
      </c>
      <c r="Q4" s="75">
        <v>152737.32999999993</v>
      </c>
      <c r="R4" s="75">
        <v>290837.72000000003</v>
      </c>
      <c r="S4" s="75">
        <v>0</v>
      </c>
      <c r="T4" s="75">
        <v>96672.365482165493</v>
      </c>
      <c r="U4" s="75">
        <v>2782.35</v>
      </c>
      <c r="V4" s="75">
        <v>26934.03</v>
      </c>
      <c r="W4" s="75">
        <v>0</v>
      </c>
      <c r="X4" s="75">
        <v>75166</v>
      </c>
      <c r="Y4" s="75">
        <v>710</v>
      </c>
      <c r="Z4" s="75">
        <v>0</v>
      </c>
      <c r="AA4" s="75">
        <v>0</v>
      </c>
      <c r="AB4" s="52">
        <v>11757930.886471299</v>
      </c>
      <c r="AC4" s="10"/>
    </row>
    <row r="5" spans="1:30" s="48" customFormat="1" ht="47.25" x14ac:dyDescent="0.25">
      <c r="A5" s="44" t="s">
        <v>320</v>
      </c>
      <c r="B5" s="5" t="s">
        <v>321</v>
      </c>
      <c r="C5" s="75">
        <v>0</v>
      </c>
      <c r="D5" s="75">
        <v>177500</v>
      </c>
      <c r="E5" s="75">
        <v>68195.989654480043</v>
      </c>
      <c r="F5" s="75">
        <v>126450</v>
      </c>
      <c r="G5" s="75">
        <v>880703.69</v>
      </c>
      <c r="H5" s="75">
        <v>376328.52</v>
      </c>
      <c r="I5" s="75">
        <v>39888.47</v>
      </c>
      <c r="J5" s="75">
        <v>0</v>
      </c>
      <c r="K5" s="75">
        <v>151793.93</v>
      </c>
      <c r="L5" s="75">
        <v>0</v>
      </c>
      <c r="M5" s="75">
        <v>0</v>
      </c>
      <c r="N5" s="75">
        <v>0</v>
      </c>
      <c r="O5" s="75">
        <v>335.01755492699004</v>
      </c>
      <c r="P5" s="75">
        <v>0</v>
      </c>
      <c r="Q5" s="75">
        <v>0</v>
      </c>
      <c r="R5" s="75">
        <v>0</v>
      </c>
      <c r="S5" s="75">
        <v>0</v>
      </c>
      <c r="T5" s="75">
        <v>0</v>
      </c>
      <c r="U5" s="75">
        <v>0</v>
      </c>
      <c r="V5" s="75">
        <v>0</v>
      </c>
      <c r="W5" s="75">
        <v>0</v>
      </c>
      <c r="X5" s="75">
        <v>0</v>
      </c>
      <c r="Y5" s="75">
        <v>0</v>
      </c>
      <c r="Z5" s="75">
        <v>0</v>
      </c>
      <c r="AA5" s="75">
        <v>0</v>
      </c>
      <c r="AB5" s="52">
        <v>1821195.6172094068</v>
      </c>
      <c r="AC5" s="10"/>
    </row>
    <row r="6" spans="1:30" s="48" customFormat="1" ht="18" customHeight="1" x14ac:dyDescent="0.25">
      <c r="A6" s="40">
        <v>2</v>
      </c>
      <c r="B6" s="5" t="s">
        <v>355</v>
      </c>
      <c r="C6" s="75">
        <v>0</v>
      </c>
      <c r="D6" s="75">
        <v>0</v>
      </c>
      <c r="E6" s="75">
        <v>0</v>
      </c>
      <c r="F6" s="75">
        <v>0</v>
      </c>
      <c r="G6" s="75">
        <v>0</v>
      </c>
      <c r="H6" s="75">
        <v>30536.890000000003</v>
      </c>
      <c r="I6" s="75">
        <v>0</v>
      </c>
      <c r="J6" s="75">
        <v>3604273.83</v>
      </c>
      <c r="K6" s="75">
        <v>6846599.8200000031</v>
      </c>
      <c r="L6" s="75">
        <v>709195.2</v>
      </c>
      <c r="M6" s="75">
        <v>0</v>
      </c>
      <c r="N6" s="75">
        <v>9634981.4100000001</v>
      </c>
      <c r="O6" s="75">
        <v>287.75905460888464</v>
      </c>
      <c r="P6" s="75">
        <v>0</v>
      </c>
      <c r="Q6" s="75">
        <v>5511827.3399999598</v>
      </c>
      <c r="R6" s="75">
        <v>0</v>
      </c>
      <c r="S6" s="75">
        <v>0</v>
      </c>
      <c r="T6" s="75">
        <v>2446607.4734162269</v>
      </c>
      <c r="U6" s="75">
        <v>2431890.0999999051</v>
      </c>
      <c r="V6" s="75">
        <v>11698.94</v>
      </c>
      <c r="W6" s="75">
        <v>1187387.96</v>
      </c>
      <c r="X6" s="75">
        <v>797285</v>
      </c>
      <c r="Y6" s="75">
        <v>416698</v>
      </c>
      <c r="Z6" s="75">
        <v>0</v>
      </c>
      <c r="AA6" s="75">
        <v>0</v>
      </c>
      <c r="AB6" s="52">
        <v>33629269.722470701</v>
      </c>
      <c r="AC6" s="10"/>
    </row>
    <row r="7" spans="1:30" s="48" customFormat="1" ht="32.25" customHeight="1" x14ac:dyDescent="0.25">
      <c r="A7" s="40">
        <v>3</v>
      </c>
      <c r="B7" s="5" t="s">
        <v>322</v>
      </c>
      <c r="C7" s="75">
        <v>14876011</v>
      </c>
      <c r="D7" s="75">
        <v>47396586.079999991</v>
      </c>
      <c r="E7" s="75">
        <v>40635916.419578508</v>
      </c>
      <c r="F7" s="75">
        <v>48497717.889999941</v>
      </c>
      <c r="G7" s="75">
        <v>12049251.309999999</v>
      </c>
      <c r="H7" s="75">
        <v>4098923.1200000043</v>
      </c>
      <c r="I7" s="75">
        <v>39376584.090000004</v>
      </c>
      <c r="J7" s="75">
        <v>12395147.689999999</v>
      </c>
      <c r="K7" s="75">
        <v>19721340.180000007</v>
      </c>
      <c r="L7" s="75">
        <v>816580.25</v>
      </c>
      <c r="M7" s="75">
        <v>6285756.3200000003</v>
      </c>
      <c r="N7" s="75">
        <v>0</v>
      </c>
      <c r="O7" s="75">
        <v>5105691.928432554</v>
      </c>
      <c r="P7" s="75">
        <v>88046.1</v>
      </c>
      <c r="Q7" s="75">
        <v>0</v>
      </c>
      <c r="R7" s="75">
        <v>1049649.0200000009</v>
      </c>
      <c r="S7" s="75">
        <v>0</v>
      </c>
      <c r="T7" s="75">
        <v>0</v>
      </c>
      <c r="U7" s="75">
        <v>0</v>
      </c>
      <c r="V7" s="75">
        <v>-5783.2</v>
      </c>
      <c r="W7" s="75">
        <v>0</v>
      </c>
      <c r="X7" s="75">
        <v>15257.580000000002</v>
      </c>
      <c r="Y7" s="75">
        <v>0</v>
      </c>
      <c r="Z7" s="75">
        <v>0</v>
      </c>
      <c r="AA7" s="75">
        <v>0</v>
      </c>
      <c r="AB7" s="52">
        <v>252402675.77801105</v>
      </c>
      <c r="AC7" s="10"/>
      <c r="AD7" s="50"/>
    </row>
    <row r="8" spans="1:30" s="48" customFormat="1" ht="18" customHeight="1" x14ac:dyDescent="0.25">
      <c r="A8" s="40">
        <v>4</v>
      </c>
      <c r="B8" s="5" t="s">
        <v>323</v>
      </c>
      <c r="C8" s="75">
        <v>0</v>
      </c>
      <c r="D8" s="75">
        <v>1133938.02</v>
      </c>
      <c r="E8" s="75">
        <v>5009.1970875455554</v>
      </c>
      <c r="F8" s="75">
        <v>0</v>
      </c>
      <c r="G8" s="75">
        <v>0</v>
      </c>
      <c r="H8" s="75">
        <v>0</v>
      </c>
      <c r="I8" s="75">
        <v>0</v>
      </c>
      <c r="J8" s="75">
        <v>0</v>
      </c>
      <c r="K8" s="75">
        <v>118689.02</v>
      </c>
      <c r="L8" s="75">
        <v>0</v>
      </c>
      <c r="M8" s="75">
        <v>-20</v>
      </c>
      <c r="N8" s="75">
        <v>0</v>
      </c>
      <c r="O8" s="75">
        <v>0</v>
      </c>
      <c r="P8" s="75">
        <v>0</v>
      </c>
      <c r="Q8" s="75">
        <v>0</v>
      </c>
      <c r="R8" s="75">
        <v>0</v>
      </c>
      <c r="S8" s="75">
        <v>0</v>
      </c>
      <c r="T8" s="75">
        <v>0</v>
      </c>
      <c r="U8" s="75">
        <v>0</v>
      </c>
      <c r="V8" s="75">
        <v>0</v>
      </c>
      <c r="W8" s="75">
        <v>0</v>
      </c>
      <c r="X8" s="75">
        <v>0</v>
      </c>
      <c r="Y8" s="75">
        <v>0</v>
      </c>
      <c r="Z8" s="75">
        <v>0</v>
      </c>
      <c r="AA8" s="75">
        <v>0</v>
      </c>
      <c r="AB8" s="52">
        <v>1257616.2370875457</v>
      </c>
      <c r="AC8" s="10"/>
      <c r="AD8" s="50"/>
    </row>
    <row r="9" spans="1:30" s="48" customFormat="1" ht="18" customHeight="1" x14ac:dyDescent="0.25">
      <c r="A9" s="40">
        <v>5</v>
      </c>
      <c r="B9" s="5" t="s">
        <v>324</v>
      </c>
      <c r="C9" s="75">
        <v>0</v>
      </c>
      <c r="D9" s="75">
        <v>46141.69</v>
      </c>
      <c r="E9" s="75">
        <v>0</v>
      </c>
      <c r="F9" s="75">
        <v>152867.67999999996</v>
      </c>
      <c r="G9" s="75">
        <v>0</v>
      </c>
      <c r="H9" s="75">
        <v>0</v>
      </c>
      <c r="I9" s="75">
        <v>0</v>
      </c>
      <c r="J9" s="75">
        <v>0</v>
      </c>
      <c r="K9" s="75">
        <v>5452.5099999999984</v>
      </c>
      <c r="L9" s="75">
        <v>0</v>
      </c>
      <c r="M9" s="75">
        <v>0</v>
      </c>
      <c r="N9" s="75">
        <v>0</v>
      </c>
      <c r="O9" s="75">
        <v>28.308150463169053</v>
      </c>
      <c r="P9" s="75">
        <v>0</v>
      </c>
      <c r="Q9" s="75">
        <v>0</v>
      </c>
      <c r="R9" s="75">
        <v>0</v>
      </c>
      <c r="S9" s="75">
        <v>0</v>
      </c>
      <c r="T9" s="75">
        <v>0</v>
      </c>
      <c r="U9" s="75">
        <v>0</v>
      </c>
      <c r="V9" s="75">
        <v>0</v>
      </c>
      <c r="W9" s="75">
        <v>0</v>
      </c>
      <c r="X9" s="75">
        <v>0</v>
      </c>
      <c r="Y9" s="75">
        <v>0</v>
      </c>
      <c r="Z9" s="75">
        <v>0</v>
      </c>
      <c r="AA9" s="75">
        <v>0</v>
      </c>
      <c r="AB9" s="52">
        <v>204490.18815046313</v>
      </c>
      <c r="AC9" s="10"/>
      <c r="AD9" s="50"/>
    </row>
    <row r="10" spans="1:30" s="48" customFormat="1" ht="18" customHeight="1" x14ac:dyDescent="0.25">
      <c r="A10" s="40">
        <v>6</v>
      </c>
      <c r="B10" s="5" t="s">
        <v>325</v>
      </c>
      <c r="C10" s="75">
        <v>161</v>
      </c>
      <c r="D10" s="75">
        <v>695015.15999999992</v>
      </c>
      <c r="E10" s="75">
        <v>81104.495190502406</v>
      </c>
      <c r="F10" s="75">
        <v>205531.26</v>
      </c>
      <c r="G10" s="75">
        <v>15494.810000000001</v>
      </c>
      <c r="H10" s="75">
        <v>0</v>
      </c>
      <c r="I10" s="75">
        <v>16454.39</v>
      </c>
      <c r="J10" s="75">
        <v>43496</v>
      </c>
      <c r="K10" s="75">
        <v>4166.38</v>
      </c>
      <c r="L10" s="75">
        <v>0</v>
      </c>
      <c r="M10" s="75">
        <v>0</v>
      </c>
      <c r="N10" s="75">
        <v>0</v>
      </c>
      <c r="O10" s="75">
        <v>24.483771174154057</v>
      </c>
      <c r="P10" s="75">
        <v>0</v>
      </c>
      <c r="Q10" s="75">
        <v>0</v>
      </c>
      <c r="R10" s="75">
        <v>0</v>
      </c>
      <c r="S10" s="75">
        <v>0</v>
      </c>
      <c r="T10" s="75">
        <v>0</v>
      </c>
      <c r="U10" s="75">
        <v>0</v>
      </c>
      <c r="V10" s="75">
        <v>0</v>
      </c>
      <c r="W10" s="75">
        <v>0</v>
      </c>
      <c r="X10" s="75">
        <v>0</v>
      </c>
      <c r="Y10" s="75">
        <v>0</v>
      </c>
      <c r="Z10" s="75">
        <v>0</v>
      </c>
      <c r="AA10" s="75">
        <v>0</v>
      </c>
      <c r="AB10" s="52">
        <v>1061447.9789616764</v>
      </c>
      <c r="AC10" s="10"/>
      <c r="AD10" s="50"/>
    </row>
    <row r="11" spans="1:30" s="48" customFormat="1" ht="18" customHeight="1" x14ac:dyDescent="0.25">
      <c r="A11" s="40">
        <v>7</v>
      </c>
      <c r="B11" s="5" t="s">
        <v>326</v>
      </c>
      <c r="C11" s="75">
        <v>2061</v>
      </c>
      <c r="D11" s="75">
        <v>1599218.1299999997</v>
      </c>
      <c r="E11" s="75">
        <v>877487.03489745408</v>
      </c>
      <c r="F11" s="75">
        <v>46952.47</v>
      </c>
      <c r="G11" s="75">
        <v>0</v>
      </c>
      <c r="H11" s="75">
        <v>39335.22</v>
      </c>
      <c r="I11" s="75">
        <v>251394.8</v>
      </c>
      <c r="J11" s="75">
        <v>215039.98</v>
      </c>
      <c r="K11" s="75">
        <v>37125.05999999999</v>
      </c>
      <c r="L11" s="75">
        <v>0</v>
      </c>
      <c r="M11" s="75">
        <v>88746.260000000009</v>
      </c>
      <c r="N11" s="75">
        <v>0</v>
      </c>
      <c r="O11" s="75">
        <v>3954.1223742254797</v>
      </c>
      <c r="P11" s="75">
        <v>0</v>
      </c>
      <c r="Q11" s="75">
        <v>0</v>
      </c>
      <c r="R11" s="75">
        <v>408.96</v>
      </c>
      <c r="S11" s="75">
        <v>0</v>
      </c>
      <c r="T11" s="75">
        <v>0</v>
      </c>
      <c r="U11" s="75">
        <v>0</v>
      </c>
      <c r="V11" s="75">
        <v>-8012.27</v>
      </c>
      <c r="W11" s="75">
        <v>0</v>
      </c>
      <c r="X11" s="75">
        <v>0</v>
      </c>
      <c r="Y11" s="75">
        <v>0</v>
      </c>
      <c r="Z11" s="75">
        <v>0</v>
      </c>
      <c r="AA11" s="75">
        <v>0</v>
      </c>
      <c r="AB11" s="52">
        <v>3153710.7672716794</v>
      </c>
      <c r="AC11" s="10"/>
      <c r="AD11" s="50"/>
    </row>
    <row r="12" spans="1:30" s="48" customFormat="1" ht="18" customHeight="1" x14ac:dyDescent="0.25">
      <c r="A12" s="40">
        <v>8</v>
      </c>
      <c r="B12" s="5" t="s">
        <v>327</v>
      </c>
      <c r="C12" s="75">
        <v>2198856</v>
      </c>
      <c r="D12" s="75">
        <v>20273102.499999993</v>
      </c>
      <c r="E12" s="75">
        <v>22342526.470870003</v>
      </c>
      <c r="F12" s="75">
        <v>6366250.3829999985</v>
      </c>
      <c r="G12" s="75">
        <v>23789.4</v>
      </c>
      <c r="H12" s="75">
        <v>3431829.9499999993</v>
      </c>
      <c r="I12" s="75">
        <v>8657001.2400000002</v>
      </c>
      <c r="J12" s="75">
        <v>5143713.0499999989</v>
      </c>
      <c r="K12" s="75">
        <v>10356442.819999998</v>
      </c>
      <c r="L12" s="75">
        <v>147462.57</v>
      </c>
      <c r="M12" s="75">
        <v>5041069.4800000004</v>
      </c>
      <c r="N12" s="75">
        <v>0</v>
      </c>
      <c r="O12" s="75">
        <v>297512.81840308325</v>
      </c>
      <c r="P12" s="75">
        <v>8133785.1600000001</v>
      </c>
      <c r="Q12" s="75">
        <v>64052.470000000016</v>
      </c>
      <c r="R12" s="75">
        <v>761570.3400000002</v>
      </c>
      <c r="S12" s="75">
        <v>0</v>
      </c>
      <c r="T12" s="75">
        <v>0</v>
      </c>
      <c r="U12" s="75">
        <v>1239.8599999999999</v>
      </c>
      <c r="V12" s="75">
        <v>241649.43</v>
      </c>
      <c r="W12" s="75">
        <v>0</v>
      </c>
      <c r="X12" s="75">
        <v>48084.070000000007</v>
      </c>
      <c r="Y12" s="75">
        <v>0</v>
      </c>
      <c r="Z12" s="75">
        <v>40566.78</v>
      </c>
      <c r="AA12" s="75">
        <v>0</v>
      </c>
      <c r="AB12" s="52">
        <v>93570504.792273074</v>
      </c>
      <c r="AC12" s="10"/>
      <c r="AD12" s="50"/>
    </row>
    <row r="13" spans="1:30" s="48" customFormat="1" ht="18" customHeight="1" x14ac:dyDescent="0.25">
      <c r="A13" s="44" t="s">
        <v>356</v>
      </c>
      <c r="B13" s="5" t="s">
        <v>366</v>
      </c>
      <c r="C13" s="75">
        <v>1299714</v>
      </c>
      <c r="D13" s="75">
        <v>16989400.649999999</v>
      </c>
      <c r="E13" s="75">
        <v>16846660.873824939</v>
      </c>
      <c r="F13" s="75">
        <v>4625074.07</v>
      </c>
      <c r="G13" s="75">
        <v>23789.4</v>
      </c>
      <c r="H13" s="75">
        <v>3061828.0299999993</v>
      </c>
      <c r="I13" s="75">
        <v>5188362.1899999995</v>
      </c>
      <c r="J13" s="75">
        <v>0</v>
      </c>
      <c r="K13" s="75">
        <v>3028028.0599999996</v>
      </c>
      <c r="L13" s="75">
        <v>0</v>
      </c>
      <c r="M13" s="75">
        <v>3582413.4699999997</v>
      </c>
      <c r="N13" s="75">
        <v>0</v>
      </c>
      <c r="O13" s="75">
        <v>248322.19706900718</v>
      </c>
      <c r="P13" s="75">
        <v>8133785.1600000001</v>
      </c>
      <c r="Q13" s="75">
        <v>64052.470000000016</v>
      </c>
      <c r="R13" s="75">
        <v>353812.48000000004</v>
      </c>
      <c r="S13" s="75">
        <v>0</v>
      </c>
      <c r="T13" s="75">
        <v>0</v>
      </c>
      <c r="U13" s="75">
        <v>1239.8599999999999</v>
      </c>
      <c r="V13" s="75">
        <v>16225.21</v>
      </c>
      <c r="W13" s="75">
        <v>0</v>
      </c>
      <c r="X13" s="75">
        <v>47433</v>
      </c>
      <c r="Y13" s="75">
        <v>0</v>
      </c>
      <c r="Z13" s="75">
        <v>0</v>
      </c>
      <c r="AA13" s="75">
        <v>0</v>
      </c>
      <c r="AB13" s="52">
        <v>63510141.12089394</v>
      </c>
      <c r="AC13" s="10"/>
      <c r="AD13" s="50"/>
    </row>
    <row r="14" spans="1:30" s="48" customFormat="1" ht="18" customHeight="1" x14ac:dyDescent="0.25">
      <c r="A14" s="44" t="s">
        <v>357</v>
      </c>
      <c r="B14" s="5" t="s">
        <v>367</v>
      </c>
      <c r="C14" s="75">
        <v>156612</v>
      </c>
      <c r="D14" s="75">
        <v>2164918.0399999991</v>
      </c>
      <c r="E14" s="75">
        <v>4089009.2921672305</v>
      </c>
      <c r="F14" s="75">
        <v>911118.87999999849</v>
      </c>
      <c r="G14" s="75">
        <v>0</v>
      </c>
      <c r="H14" s="75">
        <v>115464.61000000002</v>
      </c>
      <c r="I14" s="75">
        <v>2094192.28</v>
      </c>
      <c r="J14" s="75">
        <v>2467382.23</v>
      </c>
      <c r="K14" s="75">
        <v>1803240.0899999999</v>
      </c>
      <c r="L14" s="75">
        <v>32462.57</v>
      </c>
      <c r="M14" s="75">
        <v>974520.78</v>
      </c>
      <c r="N14" s="75">
        <v>0</v>
      </c>
      <c r="O14" s="75">
        <v>0</v>
      </c>
      <c r="P14" s="75">
        <v>0</v>
      </c>
      <c r="Q14" s="75">
        <v>0</v>
      </c>
      <c r="R14" s="75">
        <v>407757.86000000022</v>
      </c>
      <c r="S14" s="75">
        <v>0</v>
      </c>
      <c r="T14" s="75">
        <v>0</v>
      </c>
      <c r="U14" s="75">
        <v>0</v>
      </c>
      <c r="V14" s="75">
        <v>0</v>
      </c>
      <c r="W14" s="75">
        <v>0</v>
      </c>
      <c r="X14" s="75">
        <v>651.07000000000005</v>
      </c>
      <c r="Y14" s="75">
        <v>0</v>
      </c>
      <c r="Z14" s="75">
        <v>40566.78</v>
      </c>
      <c r="AA14" s="75">
        <v>0</v>
      </c>
      <c r="AB14" s="52">
        <v>15257896.482167227</v>
      </c>
      <c r="AC14" s="10"/>
      <c r="AD14" s="50"/>
    </row>
    <row r="15" spans="1:30" s="48" customFormat="1" ht="18" customHeight="1" x14ac:dyDescent="0.25">
      <c r="A15" s="44" t="s">
        <v>358</v>
      </c>
      <c r="B15" s="5" t="s">
        <v>368</v>
      </c>
      <c r="C15" s="75">
        <v>1025</v>
      </c>
      <c r="D15" s="75">
        <v>142754.37</v>
      </c>
      <c r="E15" s="75">
        <v>364843.06485180691</v>
      </c>
      <c r="F15" s="75">
        <v>46920.97</v>
      </c>
      <c r="G15" s="75">
        <v>0</v>
      </c>
      <c r="H15" s="75">
        <v>143624.84</v>
      </c>
      <c r="I15" s="75">
        <v>-161.38999999999942</v>
      </c>
      <c r="J15" s="75">
        <v>42783.53</v>
      </c>
      <c r="K15" s="75">
        <v>2511888.9899999998</v>
      </c>
      <c r="L15" s="75">
        <v>0</v>
      </c>
      <c r="M15" s="75">
        <v>338647.52</v>
      </c>
      <c r="N15" s="75">
        <v>0</v>
      </c>
      <c r="O15" s="75">
        <v>48958.242118443442</v>
      </c>
      <c r="P15" s="75">
        <v>0</v>
      </c>
      <c r="Q15" s="75">
        <v>0</v>
      </c>
      <c r="R15" s="75">
        <v>0</v>
      </c>
      <c r="S15" s="75">
        <v>0</v>
      </c>
      <c r="T15" s="75">
        <v>0</v>
      </c>
      <c r="U15" s="75">
        <v>0</v>
      </c>
      <c r="V15" s="75">
        <v>0</v>
      </c>
      <c r="W15" s="75">
        <v>0</v>
      </c>
      <c r="X15" s="75">
        <v>0</v>
      </c>
      <c r="Y15" s="75">
        <v>0</v>
      </c>
      <c r="Z15" s="75">
        <v>0</v>
      </c>
      <c r="AA15" s="75">
        <v>0</v>
      </c>
      <c r="AB15" s="52">
        <v>3641285.1369702499</v>
      </c>
      <c r="AC15" s="10"/>
      <c r="AD15" s="50"/>
    </row>
    <row r="16" spans="1:30" s="48" customFormat="1" ht="18" customHeight="1" x14ac:dyDescent="0.25">
      <c r="A16" s="44" t="s">
        <v>359</v>
      </c>
      <c r="B16" s="5" t="s">
        <v>365</v>
      </c>
      <c r="C16" s="75">
        <v>741505</v>
      </c>
      <c r="D16" s="75">
        <v>976029.44</v>
      </c>
      <c r="E16" s="75">
        <v>1042013.2400260272</v>
      </c>
      <c r="F16" s="75">
        <v>783136.46299999999</v>
      </c>
      <c r="G16" s="75">
        <v>0</v>
      </c>
      <c r="H16" s="75">
        <v>110912.47000000002</v>
      </c>
      <c r="I16" s="75">
        <v>1374608.16</v>
      </c>
      <c r="J16" s="75">
        <v>2633547.29</v>
      </c>
      <c r="K16" s="75">
        <v>3013285.68</v>
      </c>
      <c r="L16" s="75">
        <v>115000</v>
      </c>
      <c r="M16" s="75">
        <v>145487.71</v>
      </c>
      <c r="N16" s="75">
        <v>0</v>
      </c>
      <c r="O16" s="75">
        <v>232.3792156326754</v>
      </c>
      <c r="P16" s="75">
        <v>0</v>
      </c>
      <c r="Q16" s="75">
        <v>0</v>
      </c>
      <c r="R16" s="75">
        <v>0</v>
      </c>
      <c r="S16" s="75">
        <v>0</v>
      </c>
      <c r="T16" s="75">
        <v>0</v>
      </c>
      <c r="U16" s="75">
        <v>0</v>
      </c>
      <c r="V16" s="75">
        <v>225424.22</v>
      </c>
      <c r="W16" s="75">
        <v>0</v>
      </c>
      <c r="X16" s="75">
        <v>0</v>
      </c>
      <c r="Y16" s="75">
        <v>0</v>
      </c>
      <c r="Z16" s="75">
        <v>0</v>
      </c>
      <c r="AA16" s="75">
        <v>0</v>
      </c>
      <c r="AB16" s="52">
        <v>11161182.052241663</v>
      </c>
      <c r="AC16" s="10"/>
      <c r="AD16" s="50"/>
    </row>
    <row r="17" spans="1:29" s="48" customFormat="1" ht="18" customHeight="1" x14ac:dyDescent="0.25">
      <c r="A17" s="40">
        <v>9</v>
      </c>
      <c r="B17" s="4" t="s">
        <v>360</v>
      </c>
      <c r="C17" s="75">
        <v>192013</v>
      </c>
      <c r="D17" s="75">
        <v>1268872.8799999999</v>
      </c>
      <c r="E17" s="75">
        <v>218890.47429216612</v>
      </c>
      <c r="F17" s="75">
        <v>6553.25</v>
      </c>
      <c r="G17" s="75">
        <v>334066.60000000009</v>
      </c>
      <c r="H17" s="75">
        <v>10240</v>
      </c>
      <c r="I17" s="75">
        <v>154055.36000000002</v>
      </c>
      <c r="J17" s="75">
        <v>7405</v>
      </c>
      <c r="K17" s="75">
        <v>220247.25999999998</v>
      </c>
      <c r="L17" s="75">
        <v>0</v>
      </c>
      <c r="M17" s="75">
        <v>581940.45000000007</v>
      </c>
      <c r="N17" s="75">
        <v>0</v>
      </c>
      <c r="O17" s="75">
        <v>19358.263676949842</v>
      </c>
      <c r="P17" s="75">
        <v>0</v>
      </c>
      <c r="Q17" s="75">
        <v>27823.990000000005</v>
      </c>
      <c r="R17" s="75">
        <v>1181.94</v>
      </c>
      <c r="S17" s="75">
        <v>0</v>
      </c>
      <c r="T17" s="75">
        <v>0</v>
      </c>
      <c r="U17" s="75">
        <v>0</v>
      </c>
      <c r="V17" s="75">
        <v>18115.259999999998</v>
      </c>
      <c r="W17" s="75">
        <v>0</v>
      </c>
      <c r="X17" s="75">
        <v>0</v>
      </c>
      <c r="Y17" s="75">
        <v>1046</v>
      </c>
      <c r="Z17" s="75">
        <v>0</v>
      </c>
      <c r="AA17" s="75">
        <v>0</v>
      </c>
      <c r="AB17" s="52">
        <v>3061809.7279691156</v>
      </c>
      <c r="AC17" s="10"/>
    </row>
    <row r="18" spans="1:29" s="48" customFormat="1" ht="31.5" x14ac:dyDescent="0.25">
      <c r="A18" s="44" t="s">
        <v>361</v>
      </c>
      <c r="B18" s="5" t="s">
        <v>364</v>
      </c>
      <c r="C18" s="75">
        <v>186901</v>
      </c>
      <c r="D18" s="75">
        <v>1242757.23</v>
      </c>
      <c r="E18" s="75">
        <v>111812.83092654041</v>
      </c>
      <c r="F18" s="75">
        <v>0</v>
      </c>
      <c r="G18" s="75">
        <v>334066.60000000009</v>
      </c>
      <c r="H18" s="75">
        <v>0</v>
      </c>
      <c r="I18" s="75">
        <v>150855.36000000002</v>
      </c>
      <c r="J18" s="75">
        <v>3349</v>
      </c>
      <c r="K18" s="75">
        <v>36.39</v>
      </c>
      <c r="L18" s="75">
        <v>0</v>
      </c>
      <c r="M18" s="75">
        <v>581940.45000000007</v>
      </c>
      <c r="N18" s="75">
        <v>0</v>
      </c>
      <c r="O18" s="75">
        <v>19358.263676949842</v>
      </c>
      <c r="P18" s="75">
        <v>0</v>
      </c>
      <c r="Q18" s="75">
        <v>27823.990000000005</v>
      </c>
      <c r="R18" s="75">
        <v>0</v>
      </c>
      <c r="S18" s="75">
        <v>0</v>
      </c>
      <c r="T18" s="75">
        <v>0</v>
      </c>
      <c r="U18" s="75">
        <v>0</v>
      </c>
      <c r="V18" s="75">
        <v>18115.259999999998</v>
      </c>
      <c r="W18" s="75">
        <v>0</v>
      </c>
      <c r="X18" s="75">
        <v>0</v>
      </c>
      <c r="Y18" s="75">
        <v>1046</v>
      </c>
      <c r="Z18" s="75">
        <v>0</v>
      </c>
      <c r="AA18" s="75">
        <v>0</v>
      </c>
      <c r="AB18" s="52">
        <v>2678062.3746034903</v>
      </c>
      <c r="AC18" s="10"/>
    </row>
    <row r="19" spans="1:29" s="48" customFormat="1" ht="18" customHeight="1" x14ac:dyDescent="0.25">
      <c r="A19" s="44" t="s">
        <v>362</v>
      </c>
      <c r="B19" s="5" t="s">
        <v>363</v>
      </c>
      <c r="C19" s="75">
        <v>5112</v>
      </c>
      <c r="D19" s="75">
        <v>26115.65</v>
      </c>
      <c r="E19" s="75">
        <v>107077.64336562571</v>
      </c>
      <c r="F19" s="75">
        <v>6553.25</v>
      </c>
      <c r="G19" s="75">
        <v>0</v>
      </c>
      <c r="H19" s="75">
        <v>10240</v>
      </c>
      <c r="I19" s="75">
        <v>3200</v>
      </c>
      <c r="J19" s="75">
        <v>4056</v>
      </c>
      <c r="K19" s="75">
        <v>220210.86999999997</v>
      </c>
      <c r="L19" s="75">
        <v>0</v>
      </c>
      <c r="M19" s="75">
        <v>0</v>
      </c>
      <c r="N19" s="75">
        <v>0</v>
      </c>
      <c r="O19" s="75">
        <v>0</v>
      </c>
      <c r="P19" s="75">
        <v>0</v>
      </c>
      <c r="Q19" s="75">
        <v>0</v>
      </c>
      <c r="R19" s="75">
        <v>1181.94</v>
      </c>
      <c r="S19" s="75">
        <v>0</v>
      </c>
      <c r="T19" s="75">
        <v>0</v>
      </c>
      <c r="U19" s="75">
        <v>0</v>
      </c>
      <c r="V19" s="75">
        <v>0</v>
      </c>
      <c r="W19" s="75">
        <v>0</v>
      </c>
      <c r="X19" s="75">
        <v>0</v>
      </c>
      <c r="Y19" s="75">
        <v>0</v>
      </c>
      <c r="Z19" s="75">
        <v>0</v>
      </c>
      <c r="AA19" s="75">
        <v>0</v>
      </c>
      <c r="AB19" s="52">
        <v>383747.35336562566</v>
      </c>
      <c r="AC19" s="10"/>
    </row>
    <row r="20" spans="1:29" s="48" customFormat="1" ht="32.25" customHeight="1" x14ac:dyDescent="0.25">
      <c r="A20" s="40">
        <v>10</v>
      </c>
      <c r="B20" s="5" t="s">
        <v>328</v>
      </c>
      <c r="C20" s="75">
        <v>130531918</v>
      </c>
      <c r="D20" s="75">
        <v>27477434.420000006</v>
      </c>
      <c r="E20" s="75">
        <v>23819012.516825434</v>
      </c>
      <c r="F20" s="75">
        <v>31457746.170000006</v>
      </c>
      <c r="G20" s="75">
        <v>63269512.090000004</v>
      </c>
      <c r="H20" s="75">
        <v>62220768.960000001</v>
      </c>
      <c r="I20" s="75">
        <v>12242085.16</v>
      </c>
      <c r="J20" s="75">
        <v>39012510.200000003</v>
      </c>
      <c r="K20" s="75">
        <v>16584871.339999998</v>
      </c>
      <c r="L20" s="75">
        <v>26856870.240000002</v>
      </c>
      <c r="M20" s="75">
        <v>6368198.5800000001</v>
      </c>
      <c r="N20" s="75">
        <v>0</v>
      </c>
      <c r="O20" s="75">
        <v>3062020.7367678909</v>
      </c>
      <c r="P20" s="75">
        <v>8322.91</v>
      </c>
      <c r="Q20" s="75">
        <v>0</v>
      </c>
      <c r="R20" s="75">
        <v>2246134.5100000002</v>
      </c>
      <c r="S20" s="75">
        <v>0</v>
      </c>
      <c r="T20" s="75">
        <v>0</v>
      </c>
      <c r="U20" s="75">
        <v>1035.45</v>
      </c>
      <c r="V20" s="75">
        <v>961933.68000000017</v>
      </c>
      <c r="W20" s="75">
        <v>0</v>
      </c>
      <c r="X20" s="75">
        <v>0</v>
      </c>
      <c r="Y20" s="75">
        <v>0</v>
      </c>
      <c r="Z20" s="75">
        <v>0</v>
      </c>
      <c r="AA20" s="75">
        <v>0</v>
      </c>
      <c r="AB20" s="52">
        <v>446120374.96359336</v>
      </c>
      <c r="AC20" s="10"/>
    </row>
    <row r="21" spans="1:29" s="48" customFormat="1" ht="18" customHeight="1" x14ac:dyDescent="0.25">
      <c r="A21" s="44" t="s">
        <v>329</v>
      </c>
      <c r="B21" s="5" t="s">
        <v>330</v>
      </c>
      <c r="C21" s="75">
        <v>130531918</v>
      </c>
      <c r="D21" s="75">
        <v>25008672.810000006</v>
      </c>
      <c r="E21" s="75">
        <v>23743422.30258644</v>
      </c>
      <c r="F21" s="75">
        <v>30952109.360000007</v>
      </c>
      <c r="G21" s="75">
        <v>63174229.190000005</v>
      </c>
      <c r="H21" s="75">
        <v>61397527.540000007</v>
      </c>
      <c r="I21" s="75">
        <v>11610284.780000001</v>
      </c>
      <c r="J21" s="75">
        <v>38996766.200000003</v>
      </c>
      <c r="K21" s="75">
        <v>16242009.579999996</v>
      </c>
      <c r="L21" s="75">
        <v>26856429.830000002</v>
      </c>
      <c r="M21" s="75">
        <v>5854979.8200000003</v>
      </c>
      <c r="N21" s="75">
        <v>0</v>
      </c>
      <c r="O21" s="75">
        <v>3051483.4676162745</v>
      </c>
      <c r="P21" s="75">
        <v>8322.91</v>
      </c>
      <c r="Q21" s="75">
        <v>0</v>
      </c>
      <c r="R21" s="75">
        <v>2246134.5100000002</v>
      </c>
      <c r="S21" s="75">
        <v>0</v>
      </c>
      <c r="T21" s="75">
        <v>0</v>
      </c>
      <c r="U21" s="75">
        <v>1035.45</v>
      </c>
      <c r="V21" s="75">
        <v>961933.68000000017</v>
      </c>
      <c r="W21" s="75">
        <v>0</v>
      </c>
      <c r="X21" s="75">
        <v>0</v>
      </c>
      <c r="Y21" s="75">
        <v>0</v>
      </c>
      <c r="Z21" s="75">
        <v>0</v>
      </c>
      <c r="AA21" s="75">
        <v>0</v>
      </c>
      <c r="AB21" s="52">
        <v>440637259.43020272</v>
      </c>
      <c r="AC21" s="10"/>
    </row>
    <row r="22" spans="1:29" s="48" customFormat="1" ht="18" customHeight="1" x14ac:dyDescent="0.25">
      <c r="A22" s="44" t="s">
        <v>331</v>
      </c>
      <c r="B22" s="5" t="s">
        <v>332</v>
      </c>
      <c r="C22" s="75">
        <v>0</v>
      </c>
      <c r="D22" s="75">
        <v>310308.42999999993</v>
      </c>
      <c r="E22" s="75">
        <v>75590.214238994449</v>
      </c>
      <c r="F22" s="75">
        <v>274458.84000000003</v>
      </c>
      <c r="G22" s="75">
        <v>0</v>
      </c>
      <c r="H22" s="75">
        <v>0</v>
      </c>
      <c r="I22" s="75">
        <v>22986.35</v>
      </c>
      <c r="J22" s="75">
        <v>0</v>
      </c>
      <c r="K22" s="75">
        <v>8255.4</v>
      </c>
      <c r="L22" s="75">
        <v>0</v>
      </c>
      <c r="M22" s="75">
        <v>0</v>
      </c>
      <c r="N22" s="75">
        <v>0</v>
      </c>
      <c r="O22" s="75">
        <v>0</v>
      </c>
      <c r="P22" s="75">
        <v>0</v>
      </c>
      <c r="Q22" s="75">
        <v>0</v>
      </c>
      <c r="R22" s="75">
        <v>0</v>
      </c>
      <c r="S22" s="75">
        <v>0</v>
      </c>
      <c r="T22" s="75">
        <v>0</v>
      </c>
      <c r="U22" s="75">
        <v>0</v>
      </c>
      <c r="V22" s="75">
        <v>0</v>
      </c>
      <c r="W22" s="75">
        <v>0</v>
      </c>
      <c r="X22" s="75">
        <v>0</v>
      </c>
      <c r="Y22" s="75">
        <v>0</v>
      </c>
      <c r="Z22" s="75">
        <v>0</v>
      </c>
      <c r="AA22" s="75">
        <v>0</v>
      </c>
      <c r="AB22" s="52">
        <v>691599.23423899442</v>
      </c>
      <c r="AC22" s="10"/>
    </row>
    <row r="23" spans="1:29" s="48" customFormat="1" ht="31.5" x14ac:dyDescent="0.25">
      <c r="A23" s="44" t="s">
        <v>333</v>
      </c>
      <c r="B23" s="5" t="s">
        <v>369</v>
      </c>
      <c r="C23" s="75">
        <v>0</v>
      </c>
      <c r="D23" s="75">
        <v>0</v>
      </c>
      <c r="E23" s="75">
        <v>0</v>
      </c>
      <c r="F23" s="75">
        <v>120161.86</v>
      </c>
      <c r="G23" s="75">
        <v>85343.54</v>
      </c>
      <c r="H23" s="75">
        <v>341850.65</v>
      </c>
      <c r="I23" s="75">
        <v>0</v>
      </c>
      <c r="J23" s="75">
        <v>15744</v>
      </c>
      <c r="K23" s="75">
        <v>0</v>
      </c>
      <c r="L23" s="75">
        <v>0</v>
      </c>
      <c r="M23" s="75">
        <v>0</v>
      </c>
      <c r="N23" s="75">
        <v>0</v>
      </c>
      <c r="O23" s="75">
        <v>10365.592939700291</v>
      </c>
      <c r="P23" s="75">
        <v>0</v>
      </c>
      <c r="Q23" s="75">
        <v>0</v>
      </c>
      <c r="R23" s="75">
        <v>0</v>
      </c>
      <c r="S23" s="75">
        <v>0</v>
      </c>
      <c r="T23" s="75">
        <v>0</v>
      </c>
      <c r="U23" s="75">
        <v>0</v>
      </c>
      <c r="V23" s="75">
        <v>0</v>
      </c>
      <c r="W23" s="75">
        <v>0</v>
      </c>
      <c r="X23" s="75">
        <v>0</v>
      </c>
      <c r="Y23" s="75">
        <v>0</v>
      </c>
      <c r="Z23" s="75">
        <v>0</v>
      </c>
      <c r="AA23" s="75">
        <v>0</v>
      </c>
      <c r="AB23" s="52">
        <v>573465.64293970028</v>
      </c>
      <c r="AC23" s="10"/>
    </row>
    <row r="24" spans="1:29" s="48" customFormat="1" ht="18" customHeight="1" x14ac:dyDescent="0.25">
      <c r="A24" s="44" t="s">
        <v>334</v>
      </c>
      <c r="B24" s="5" t="s">
        <v>335</v>
      </c>
      <c r="C24" s="75">
        <v>0</v>
      </c>
      <c r="D24" s="75">
        <v>2158453.1799999992</v>
      </c>
      <c r="E24" s="75">
        <v>0</v>
      </c>
      <c r="F24" s="75">
        <v>111016.11000000002</v>
      </c>
      <c r="G24" s="75">
        <v>9939.36</v>
      </c>
      <c r="H24" s="75">
        <v>481390.76999999984</v>
      </c>
      <c r="I24" s="75">
        <v>608814.03</v>
      </c>
      <c r="J24" s="75">
        <v>0</v>
      </c>
      <c r="K24" s="75">
        <v>334606.36000000004</v>
      </c>
      <c r="L24" s="75">
        <v>440.41</v>
      </c>
      <c r="M24" s="75">
        <v>513218.76</v>
      </c>
      <c r="N24" s="75">
        <v>0</v>
      </c>
      <c r="O24" s="75">
        <v>171.67621191613716</v>
      </c>
      <c r="P24" s="75">
        <v>0</v>
      </c>
      <c r="Q24" s="75">
        <v>0</v>
      </c>
      <c r="R24" s="75">
        <v>0</v>
      </c>
      <c r="S24" s="75">
        <v>0</v>
      </c>
      <c r="T24" s="75">
        <v>0</v>
      </c>
      <c r="U24" s="75">
        <v>0</v>
      </c>
      <c r="V24" s="75">
        <v>0</v>
      </c>
      <c r="W24" s="75">
        <v>0</v>
      </c>
      <c r="X24" s="75">
        <v>0</v>
      </c>
      <c r="Y24" s="75">
        <v>0</v>
      </c>
      <c r="Z24" s="75">
        <v>0</v>
      </c>
      <c r="AA24" s="75">
        <v>0</v>
      </c>
      <c r="AB24" s="52">
        <v>4218050.6562119154</v>
      </c>
      <c r="AC24" s="10"/>
    </row>
    <row r="25" spans="1:29" s="48" customFormat="1" ht="32.25" customHeight="1" x14ac:dyDescent="0.25">
      <c r="A25" s="40">
        <v>11</v>
      </c>
      <c r="B25" s="5" t="s">
        <v>336</v>
      </c>
      <c r="C25" s="75">
        <v>0</v>
      </c>
      <c r="D25" s="75">
        <v>0</v>
      </c>
      <c r="E25" s="75">
        <v>0</v>
      </c>
      <c r="F25" s="75">
        <v>18513.63</v>
      </c>
      <c r="G25" s="75">
        <v>0</v>
      </c>
      <c r="H25" s="75">
        <v>0</v>
      </c>
      <c r="I25" s="75">
        <v>0</v>
      </c>
      <c r="J25" s="75">
        <v>0</v>
      </c>
      <c r="K25" s="75">
        <v>0</v>
      </c>
      <c r="L25" s="75">
        <v>0</v>
      </c>
      <c r="M25" s="75">
        <v>0</v>
      </c>
      <c r="N25" s="75">
        <v>0</v>
      </c>
      <c r="O25" s="75">
        <v>0</v>
      </c>
      <c r="P25" s="75">
        <v>0</v>
      </c>
      <c r="Q25" s="75">
        <v>0</v>
      </c>
      <c r="R25" s="75">
        <v>0</v>
      </c>
      <c r="S25" s="75">
        <v>0</v>
      </c>
      <c r="T25" s="75">
        <v>0</v>
      </c>
      <c r="U25" s="75">
        <v>0</v>
      </c>
      <c r="V25" s="75">
        <v>0</v>
      </c>
      <c r="W25" s="75">
        <v>0</v>
      </c>
      <c r="X25" s="75">
        <v>0</v>
      </c>
      <c r="Y25" s="75">
        <v>0</v>
      </c>
      <c r="Z25" s="75">
        <v>0</v>
      </c>
      <c r="AA25" s="75">
        <v>0</v>
      </c>
      <c r="AB25" s="52">
        <v>18513.63</v>
      </c>
      <c r="AC25" s="10"/>
    </row>
    <row r="26" spans="1:29" s="48" customFormat="1" ht="32.25" customHeight="1" x14ac:dyDescent="0.25">
      <c r="A26" s="40">
        <v>12</v>
      </c>
      <c r="B26" s="5" t="s">
        <v>337</v>
      </c>
      <c r="C26" s="75">
        <v>39</v>
      </c>
      <c r="D26" s="75">
        <v>391.17</v>
      </c>
      <c r="E26" s="75">
        <v>956.31</v>
      </c>
      <c r="F26" s="75">
        <v>0</v>
      </c>
      <c r="G26" s="75">
        <v>0</v>
      </c>
      <c r="H26" s="75">
        <v>0</v>
      </c>
      <c r="I26" s="75">
        <v>0</v>
      </c>
      <c r="J26" s="75">
        <v>0</v>
      </c>
      <c r="K26" s="75">
        <v>0</v>
      </c>
      <c r="L26" s="75">
        <v>0</v>
      </c>
      <c r="M26" s="75">
        <v>0</v>
      </c>
      <c r="N26" s="75">
        <v>0</v>
      </c>
      <c r="O26" s="75">
        <v>0</v>
      </c>
      <c r="P26" s="75">
        <v>0</v>
      </c>
      <c r="Q26" s="75">
        <v>0</v>
      </c>
      <c r="R26" s="75">
        <v>0</v>
      </c>
      <c r="S26" s="75">
        <v>0</v>
      </c>
      <c r="T26" s="75">
        <v>0</v>
      </c>
      <c r="U26" s="75">
        <v>0</v>
      </c>
      <c r="V26" s="75">
        <v>0</v>
      </c>
      <c r="W26" s="75">
        <v>0</v>
      </c>
      <c r="X26" s="75">
        <v>0</v>
      </c>
      <c r="Y26" s="75">
        <v>0</v>
      </c>
      <c r="Z26" s="75">
        <v>0</v>
      </c>
      <c r="AA26" s="75">
        <v>0</v>
      </c>
      <c r="AB26" s="52">
        <v>1386.48</v>
      </c>
      <c r="AC26" s="10"/>
    </row>
    <row r="27" spans="1:29" s="48" customFormat="1" ht="18" customHeight="1" x14ac:dyDescent="0.25">
      <c r="A27" s="40">
        <v>13</v>
      </c>
      <c r="B27" s="5" t="s">
        <v>338</v>
      </c>
      <c r="C27" s="75">
        <v>256689</v>
      </c>
      <c r="D27" s="75">
        <v>906890.27</v>
      </c>
      <c r="E27" s="75">
        <v>983772.42940731463</v>
      </c>
      <c r="F27" s="75">
        <v>215439.53</v>
      </c>
      <c r="G27" s="75">
        <v>67656.3</v>
      </c>
      <c r="H27" s="75">
        <v>162185.93</v>
      </c>
      <c r="I27" s="75">
        <v>309948.79000000004</v>
      </c>
      <c r="J27" s="75">
        <v>1195020.33</v>
      </c>
      <c r="K27" s="75">
        <v>38587.46</v>
      </c>
      <c r="L27" s="75">
        <v>0</v>
      </c>
      <c r="M27" s="75">
        <v>677554.19000000006</v>
      </c>
      <c r="N27" s="75">
        <v>0</v>
      </c>
      <c r="O27" s="75">
        <v>38907.768411107994</v>
      </c>
      <c r="P27" s="75">
        <v>0</v>
      </c>
      <c r="Q27" s="75">
        <v>0</v>
      </c>
      <c r="R27" s="75">
        <v>7004.5100000000011</v>
      </c>
      <c r="S27" s="75">
        <v>0</v>
      </c>
      <c r="T27" s="75">
        <v>0</v>
      </c>
      <c r="U27" s="75">
        <v>1303.1300000000001</v>
      </c>
      <c r="V27" s="75">
        <v>31588.34</v>
      </c>
      <c r="W27" s="75">
        <v>0</v>
      </c>
      <c r="X27" s="75">
        <v>0</v>
      </c>
      <c r="Y27" s="75">
        <v>0</v>
      </c>
      <c r="Z27" s="75">
        <v>93</v>
      </c>
      <c r="AA27" s="75">
        <v>0</v>
      </c>
      <c r="AB27" s="52">
        <v>4892640.977818423</v>
      </c>
      <c r="AC27" s="10"/>
    </row>
    <row r="28" spans="1:29" s="48" customFormat="1" ht="18" customHeight="1" x14ac:dyDescent="0.25">
      <c r="A28" s="40">
        <v>14</v>
      </c>
      <c r="B28" s="5" t="s">
        <v>339</v>
      </c>
      <c r="C28" s="75">
        <v>0</v>
      </c>
      <c r="D28" s="75">
        <v>0</v>
      </c>
      <c r="E28" s="75">
        <v>1265923.3399999999</v>
      </c>
      <c r="F28" s="75">
        <v>-966.38</v>
      </c>
      <c r="G28" s="75">
        <v>0</v>
      </c>
      <c r="H28" s="75">
        <v>0</v>
      </c>
      <c r="I28" s="75">
        <v>0</v>
      </c>
      <c r="J28" s="75">
        <v>0</v>
      </c>
      <c r="K28" s="75">
        <v>0</v>
      </c>
      <c r="L28" s="75">
        <v>0</v>
      </c>
      <c r="M28" s="75">
        <v>0</v>
      </c>
      <c r="N28" s="75">
        <v>0</v>
      </c>
      <c r="O28" s="75">
        <v>106.24737210464669</v>
      </c>
      <c r="P28" s="75">
        <v>0</v>
      </c>
      <c r="Q28" s="75">
        <v>0</v>
      </c>
      <c r="R28" s="75">
        <v>0</v>
      </c>
      <c r="S28" s="75">
        <v>2850512.67</v>
      </c>
      <c r="T28" s="75">
        <v>0</v>
      </c>
      <c r="U28" s="75">
        <v>0</v>
      </c>
      <c r="V28" s="75">
        <v>0</v>
      </c>
      <c r="W28" s="75">
        <v>0</v>
      </c>
      <c r="X28" s="75">
        <v>0</v>
      </c>
      <c r="Y28" s="75">
        <v>0</v>
      </c>
      <c r="Z28" s="75">
        <v>0</v>
      </c>
      <c r="AA28" s="75">
        <v>0</v>
      </c>
      <c r="AB28" s="52">
        <v>4115575.8773721047</v>
      </c>
      <c r="AC28" s="10"/>
    </row>
    <row r="29" spans="1:29" s="48" customFormat="1" ht="18" customHeight="1" x14ac:dyDescent="0.25">
      <c r="A29" s="40">
        <v>15</v>
      </c>
      <c r="B29" s="5" t="s">
        <v>340</v>
      </c>
      <c r="C29" s="75">
        <v>36660</v>
      </c>
      <c r="D29" s="75">
        <v>0</v>
      </c>
      <c r="E29" s="75">
        <v>0</v>
      </c>
      <c r="F29" s="75">
        <v>0</v>
      </c>
      <c r="G29" s="75">
        <v>0</v>
      </c>
      <c r="H29" s="75">
        <v>184258.39</v>
      </c>
      <c r="I29" s="75">
        <v>347632.9</v>
      </c>
      <c r="J29" s="75">
        <v>-324110.14</v>
      </c>
      <c r="K29" s="75">
        <v>0</v>
      </c>
      <c r="L29" s="75">
        <v>0</v>
      </c>
      <c r="M29" s="75">
        <v>0</v>
      </c>
      <c r="N29" s="75">
        <v>0</v>
      </c>
      <c r="O29" s="75">
        <v>9673.6277522815799</v>
      </c>
      <c r="P29" s="75">
        <v>0</v>
      </c>
      <c r="Q29" s="75">
        <v>0</v>
      </c>
      <c r="R29" s="75">
        <v>0</v>
      </c>
      <c r="S29" s="75">
        <v>0</v>
      </c>
      <c r="T29" s="75">
        <v>0</v>
      </c>
      <c r="U29" s="75">
        <v>0</v>
      </c>
      <c r="V29" s="75">
        <v>0</v>
      </c>
      <c r="W29" s="75">
        <v>0</v>
      </c>
      <c r="X29" s="75">
        <v>0</v>
      </c>
      <c r="Y29" s="75">
        <v>0</v>
      </c>
      <c r="Z29" s="75">
        <v>0</v>
      </c>
      <c r="AA29" s="75">
        <v>0</v>
      </c>
      <c r="AB29" s="52">
        <v>254114.7777522816</v>
      </c>
      <c r="AC29" s="10"/>
    </row>
    <row r="30" spans="1:29" s="48" customFormat="1" ht="18" customHeight="1" x14ac:dyDescent="0.25">
      <c r="A30" s="40">
        <v>16</v>
      </c>
      <c r="B30" s="5" t="s">
        <v>341</v>
      </c>
      <c r="C30" s="75">
        <v>737</v>
      </c>
      <c r="D30" s="75">
        <v>6437.47</v>
      </c>
      <c r="E30" s="75">
        <v>80722.835906563239</v>
      </c>
      <c r="F30" s="75">
        <v>0</v>
      </c>
      <c r="G30" s="75">
        <v>186040.47999999998</v>
      </c>
      <c r="H30" s="75">
        <v>863502.75</v>
      </c>
      <c r="I30" s="75">
        <v>889987.83000000007</v>
      </c>
      <c r="J30" s="75">
        <v>0</v>
      </c>
      <c r="K30" s="75">
        <v>3407635.35</v>
      </c>
      <c r="L30" s="75">
        <v>0</v>
      </c>
      <c r="M30" s="75">
        <v>39977.03</v>
      </c>
      <c r="N30" s="75">
        <v>0</v>
      </c>
      <c r="O30" s="75">
        <v>10633.160064025018</v>
      </c>
      <c r="P30" s="75">
        <v>0</v>
      </c>
      <c r="Q30" s="75">
        <v>3838.03</v>
      </c>
      <c r="R30" s="75">
        <v>62783.130000000005</v>
      </c>
      <c r="S30" s="75">
        <v>0</v>
      </c>
      <c r="T30" s="75">
        <v>0</v>
      </c>
      <c r="U30" s="75">
        <v>0</v>
      </c>
      <c r="V30" s="75">
        <v>0</v>
      </c>
      <c r="W30" s="75">
        <v>0</v>
      </c>
      <c r="X30" s="75">
        <v>0</v>
      </c>
      <c r="Y30" s="75">
        <v>154</v>
      </c>
      <c r="Z30" s="75">
        <v>0</v>
      </c>
      <c r="AA30" s="75">
        <v>0</v>
      </c>
      <c r="AB30" s="52">
        <v>5552449.0659705885</v>
      </c>
      <c r="AC30" s="10"/>
    </row>
    <row r="31" spans="1:29" s="48" customFormat="1" ht="18" customHeight="1" x14ac:dyDescent="0.25">
      <c r="A31" s="40">
        <v>17</v>
      </c>
      <c r="B31" s="45" t="s">
        <v>342</v>
      </c>
      <c r="C31" s="75">
        <v>0</v>
      </c>
      <c r="D31" s="75">
        <v>0</v>
      </c>
      <c r="E31" s="75">
        <v>0</v>
      </c>
      <c r="F31" s="75">
        <v>0</v>
      </c>
      <c r="G31" s="75">
        <v>0</v>
      </c>
      <c r="H31" s="75">
        <v>0</v>
      </c>
      <c r="I31" s="75">
        <v>0</v>
      </c>
      <c r="J31" s="75">
        <v>0</v>
      </c>
      <c r="K31" s="75">
        <v>0</v>
      </c>
      <c r="L31" s="75">
        <v>0</v>
      </c>
      <c r="M31" s="75">
        <v>0</v>
      </c>
      <c r="N31" s="75">
        <v>0</v>
      </c>
      <c r="O31" s="75">
        <v>0</v>
      </c>
      <c r="P31" s="75">
        <v>0</v>
      </c>
      <c r="Q31" s="75">
        <v>0</v>
      </c>
      <c r="R31" s="75">
        <v>0</v>
      </c>
      <c r="S31" s="75">
        <v>0</v>
      </c>
      <c r="T31" s="75">
        <v>0</v>
      </c>
      <c r="U31" s="75">
        <v>0</v>
      </c>
      <c r="V31" s="75">
        <v>0</v>
      </c>
      <c r="W31" s="75">
        <v>0</v>
      </c>
      <c r="X31" s="75">
        <v>0</v>
      </c>
      <c r="Y31" s="75">
        <v>0</v>
      </c>
      <c r="Z31" s="75">
        <v>0</v>
      </c>
      <c r="AA31" s="75">
        <v>0</v>
      </c>
      <c r="AB31" s="52">
        <v>0</v>
      </c>
      <c r="AC31" s="10"/>
    </row>
    <row r="32" spans="1:29" ht="18" customHeight="1" x14ac:dyDescent="0.2">
      <c r="A32" s="55">
        <v>18</v>
      </c>
      <c r="B32" s="57" t="s">
        <v>343</v>
      </c>
      <c r="C32" s="75">
        <v>163582</v>
      </c>
      <c r="D32" s="75">
        <v>572025.43999999994</v>
      </c>
      <c r="E32" s="75">
        <v>566653.17787510203</v>
      </c>
      <c r="F32" s="75">
        <v>2382520.4200000209</v>
      </c>
      <c r="G32" s="75">
        <v>185789.97</v>
      </c>
      <c r="H32" s="75">
        <v>72733.299999999988</v>
      </c>
      <c r="I32" s="75">
        <v>1063231.5100000002</v>
      </c>
      <c r="J32" s="75">
        <v>546026.54</v>
      </c>
      <c r="K32" s="75">
        <v>1117262.9600000002</v>
      </c>
      <c r="L32" s="75">
        <v>695.42</v>
      </c>
      <c r="M32" s="75">
        <v>566036.90999999992</v>
      </c>
      <c r="N32" s="75">
        <v>0</v>
      </c>
      <c r="O32" s="75">
        <v>54281.922036188451</v>
      </c>
      <c r="P32" s="75">
        <v>0</v>
      </c>
      <c r="Q32" s="75">
        <v>114144.78000000007</v>
      </c>
      <c r="R32" s="75">
        <v>280943.93440000009</v>
      </c>
      <c r="S32" s="75">
        <v>0</v>
      </c>
      <c r="T32" s="75">
        <v>0</v>
      </c>
      <c r="U32" s="75">
        <v>0</v>
      </c>
      <c r="V32" s="75">
        <v>0</v>
      </c>
      <c r="W32" s="75">
        <v>0</v>
      </c>
      <c r="X32" s="75">
        <v>0</v>
      </c>
      <c r="Y32" s="75">
        <v>0</v>
      </c>
      <c r="Z32" s="75">
        <v>0</v>
      </c>
      <c r="AA32" s="75">
        <v>0</v>
      </c>
      <c r="AB32" s="52">
        <v>7685928.2843113113</v>
      </c>
      <c r="AC32" s="10"/>
    </row>
    <row r="33" spans="1:42" s="59" customFormat="1" ht="18" customHeight="1" x14ac:dyDescent="0.2">
      <c r="A33" s="127" t="s">
        <v>52</v>
      </c>
      <c r="B33" s="127"/>
      <c r="C33" s="75">
        <v>148426368</v>
      </c>
      <c r="D33" s="75">
        <v>102205981.98</v>
      </c>
      <c r="E33" s="75">
        <v>92379639.091961488</v>
      </c>
      <c r="F33" s="75">
        <v>90976444.882999957</v>
      </c>
      <c r="G33" s="75">
        <v>77058930.689999998</v>
      </c>
      <c r="H33" s="75">
        <v>71937024.600000009</v>
      </c>
      <c r="I33" s="75">
        <v>63797538.020000011</v>
      </c>
      <c r="J33" s="75">
        <v>62623727.480000004</v>
      </c>
      <c r="K33" s="75">
        <v>62304301.019999996</v>
      </c>
      <c r="L33" s="75">
        <v>28533043.68</v>
      </c>
      <c r="M33" s="75">
        <v>19649974.620000001</v>
      </c>
      <c r="N33" s="75">
        <v>9634981.4100000001</v>
      </c>
      <c r="O33" s="75">
        <v>8670885.3072248995</v>
      </c>
      <c r="P33" s="75">
        <v>8274045.3499999996</v>
      </c>
      <c r="Q33" s="75">
        <v>5874423.9399999604</v>
      </c>
      <c r="R33" s="75">
        <v>4700514.0644000005</v>
      </c>
      <c r="S33" s="75">
        <v>2850512.67</v>
      </c>
      <c r="T33" s="75">
        <v>2543279.8388983924</v>
      </c>
      <c r="U33" s="75">
        <v>2438250.8899999051</v>
      </c>
      <c r="V33" s="75">
        <v>1278124.2100000002</v>
      </c>
      <c r="W33" s="75">
        <v>1187387.96</v>
      </c>
      <c r="X33" s="75">
        <v>935792.64999999991</v>
      </c>
      <c r="Y33" s="75">
        <v>418608</v>
      </c>
      <c r="Z33" s="75">
        <v>40659.78</v>
      </c>
      <c r="AA33" s="75">
        <v>0</v>
      </c>
      <c r="AB33" s="52">
        <v>868740440.13548446</v>
      </c>
      <c r="AC33" s="10"/>
      <c r="AD33" s="58"/>
      <c r="AE33" s="58"/>
      <c r="AF33" s="58"/>
      <c r="AG33" s="58"/>
      <c r="AH33" s="58"/>
      <c r="AI33" s="58"/>
      <c r="AJ33" s="58"/>
      <c r="AK33" s="58"/>
      <c r="AL33" s="58"/>
      <c r="AM33" s="58"/>
      <c r="AN33" s="58"/>
      <c r="AO33" s="58"/>
      <c r="AP33" s="58"/>
    </row>
    <row r="34" spans="1:42" s="60" customFormat="1" ht="15.75" customHeight="1" x14ac:dyDescent="0.2">
      <c r="A34" s="128" t="s">
        <v>383</v>
      </c>
      <c r="B34" s="128"/>
      <c r="C34" s="71">
        <v>0.17085237562654751</v>
      </c>
      <c r="D34" s="71">
        <v>0.1176484681247951</v>
      </c>
      <c r="E34" s="71">
        <v>0.10633744536809454</v>
      </c>
      <c r="F34" s="71">
        <v>0.1047222400154547</v>
      </c>
      <c r="G34" s="71">
        <v>8.8701903502940729E-2</v>
      </c>
      <c r="H34" s="71">
        <v>8.2806119384497709E-2</v>
      </c>
      <c r="I34" s="71">
        <v>7.343682309764521E-2</v>
      </c>
      <c r="J34" s="71">
        <v>7.2085659406201374E-2</v>
      </c>
      <c r="K34" s="71">
        <v>7.1717970226277628E-2</v>
      </c>
      <c r="L34" s="71">
        <v>3.2844152708661895E-2</v>
      </c>
      <c r="M34" s="71">
        <v>2.2618924723862847E-2</v>
      </c>
      <c r="N34" s="71">
        <v>1.1090748127826738E-2</v>
      </c>
      <c r="O34" s="71">
        <v>9.9809850061459461E-3</v>
      </c>
      <c r="P34" s="71">
        <v>9.5241857840871556E-3</v>
      </c>
      <c r="Q34" s="71">
        <v>6.7620012475576871E-3</v>
      </c>
      <c r="R34" s="71">
        <v>5.4107232117189472E-3</v>
      </c>
      <c r="S34" s="71">
        <v>3.2812017701805709E-3</v>
      </c>
      <c r="T34" s="71">
        <v>2.9275485765365718E-3</v>
      </c>
      <c r="U34" s="71">
        <v>2.8066506143303834E-3</v>
      </c>
      <c r="V34" s="71">
        <v>1.4712383019727623E-3</v>
      </c>
      <c r="W34" s="71">
        <v>1.3667925483183687E-3</v>
      </c>
      <c r="X34" s="71">
        <v>1.0771832491809157E-3</v>
      </c>
      <c r="Y34" s="71">
        <v>4.8185623767522088E-4</v>
      </c>
      <c r="Z34" s="71">
        <v>4.6803139489694872E-5</v>
      </c>
      <c r="AA34" s="71">
        <v>0</v>
      </c>
      <c r="AB34" s="71">
        <v>1.0000000000000002</v>
      </c>
      <c r="AC34" s="56"/>
      <c r="AD34" s="53"/>
      <c r="AE34" s="53"/>
      <c r="AF34" s="53"/>
      <c r="AG34" s="53"/>
      <c r="AH34" s="53"/>
      <c r="AI34" s="53"/>
      <c r="AJ34" s="53"/>
      <c r="AK34" s="53"/>
      <c r="AL34" s="53"/>
      <c r="AM34" s="53"/>
      <c r="AN34" s="53"/>
      <c r="AO34" s="53"/>
      <c r="AP34" s="53"/>
    </row>
    <row r="35" spans="1:42" ht="18" customHeight="1" x14ac:dyDescent="0.2">
      <c r="A35" s="8" t="s">
        <v>53</v>
      </c>
    </row>
    <row r="37" spans="1:42" x14ac:dyDescent="0.2">
      <c r="A37" s="109"/>
      <c r="B37" s="109"/>
      <c r="C37" s="109"/>
    </row>
    <row r="38" spans="1:42" x14ac:dyDescent="0.2">
      <c r="A38" s="109"/>
      <c r="B38" s="109"/>
      <c r="C38" s="109"/>
      <c r="D38" s="124"/>
    </row>
    <row r="39" spans="1:42" ht="15.75" x14ac:dyDescent="0.25">
      <c r="A39" s="112">
        <f>(AB4+AB6)/$AB$33</f>
        <v>5.2244834604296353E-2</v>
      </c>
      <c r="B39" s="113" t="s">
        <v>345</v>
      </c>
      <c r="C39" s="109"/>
      <c r="D39" s="124"/>
    </row>
    <row r="40" spans="1:42" ht="15.75" x14ac:dyDescent="0.25">
      <c r="A40" s="112">
        <f>(AB7+AB20)/$AB$33</f>
        <v>0.80406415825728828</v>
      </c>
      <c r="B40" s="113" t="s">
        <v>346</v>
      </c>
      <c r="C40" s="109"/>
      <c r="D40" s="124"/>
    </row>
    <row r="41" spans="1:42" ht="15.75" x14ac:dyDescent="0.25">
      <c r="A41" s="112">
        <f>AB8/$AB$33</f>
        <v>1.4476317424470468E-3</v>
      </c>
      <c r="B41" s="113" t="s">
        <v>347</v>
      </c>
      <c r="C41" s="109"/>
      <c r="D41" s="124"/>
    </row>
    <row r="42" spans="1:42" ht="15.75" x14ac:dyDescent="0.25">
      <c r="A42" s="112">
        <f>(AB25+AB9)/$AB$33</f>
        <v>2.5669786721990815E-4</v>
      </c>
      <c r="B42" s="113" t="s">
        <v>348</v>
      </c>
      <c r="C42" s="109"/>
      <c r="D42" s="124"/>
      <c r="I42" s="93"/>
    </row>
    <row r="43" spans="1:42" ht="15.75" x14ac:dyDescent="0.25">
      <c r="A43" s="112">
        <f>(AB26+AB10)/$AB$33</f>
        <v>1.2234200341772071E-3</v>
      </c>
      <c r="B43" s="113" t="s">
        <v>349</v>
      </c>
      <c r="C43" s="109"/>
      <c r="D43" s="124"/>
      <c r="I43" s="93"/>
    </row>
    <row r="44" spans="1:42" ht="15.75" x14ac:dyDescent="0.25">
      <c r="A44" s="112">
        <f>AB11/$AB$33</f>
        <v>3.6302106147836771E-3</v>
      </c>
      <c r="B44" s="113" t="s">
        <v>350</v>
      </c>
      <c r="C44" s="109"/>
      <c r="D44" s="124"/>
      <c r="I44" s="93"/>
    </row>
    <row r="45" spans="1:42" ht="15.75" x14ac:dyDescent="0.25">
      <c r="A45" s="112">
        <f>(AB12+AB17)/$AB$33</f>
        <v>0.11123266519649055</v>
      </c>
      <c r="B45" s="113" t="s">
        <v>351</v>
      </c>
      <c r="C45" s="109"/>
      <c r="D45" s="124"/>
      <c r="I45" s="93"/>
    </row>
    <row r="46" spans="1:42" ht="15.75" x14ac:dyDescent="0.25">
      <c r="A46" s="112">
        <f>AB27/$AB$33</f>
        <v>5.6318789269846712E-3</v>
      </c>
      <c r="B46" s="113" t="s">
        <v>352</v>
      </c>
      <c r="C46" s="109"/>
      <c r="D46" s="124"/>
      <c r="I46" s="93"/>
    </row>
    <row r="47" spans="1:42" ht="15.75" x14ac:dyDescent="0.25">
      <c r="A47" s="112">
        <f>(AB28+AB29+AB30+AB31)/$AB$33</f>
        <v>1.142129370603211E-2</v>
      </c>
      <c r="B47" s="113" t="s">
        <v>353</v>
      </c>
      <c r="C47" s="109"/>
      <c r="D47" s="124"/>
      <c r="I47" s="93"/>
    </row>
    <row r="48" spans="1:42" ht="15.75" x14ac:dyDescent="0.25">
      <c r="A48" s="112">
        <f>AB32/$AB$33</f>
        <v>8.8472090502804863E-3</v>
      </c>
      <c r="B48" s="113" t="s">
        <v>354</v>
      </c>
      <c r="C48" s="109"/>
      <c r="D48" s="124"/>
      <c r="I48" s="93"/>
    </row>
    <row r="49" spans="1:9" ht="15.75" x14ac:dyDescent="0.25">
      <c r="A49" s="109"/>
      <c r="B49" s="109"/>
      <c r="C49" s="109"/>
      <c r="D49" s="124"/>
      <c r="I49" s="93"/>
    </row>
    <row r="50" spans="1:9" ht="15.75" x14ac:dyDescent="0.25">
      <c r="A50" s="109"/>
      <c r="B50" s="109"/>
      <c r="C50" s="109"/>
      <c r="D50" s="124"/>
      <c r="I50" s="93"/>
    </row>
    <row r="51" spans="1:9" ht="15.75" x14ac:dyDescent="0.25">
      <c r="A51" s="109"/>
      <c r="B51" s="109"/>
      <c r="C51" s="109"/>
      <c r="D51" s="124"/>
      <c r="I51" s="93"/>
    </row>
    <row r="52" spans="1:9" ht="15.75" x14ac:dyDescent="0.25">
      <c r="A52" s="109"/>
      <c r="B52" s="109"/>
      <c r="I52" s="93"/>
    </row>
    <row r="53" spans="1:9" x14ac:dyDescent="0.2">
      <c r="A53" s="109"/>
      <c r="B53" s="109"/>
    </row>
    <row r="54" spans="1:9" x14ac:dyDescent="0.2">
      <c r="A54" s="109"/>
      <c r="B54" s="109"/>
    </row>
    <row r="55" spans="1:9" x14ac:dyDescent="0.2">
      <c r="A55" s="109"/>
      <c r="B55" s="109"/>
    </row>
    <row r="56" spans="1:9" x14ac:dyDescent="0.2">
      <c r="A56" s="109"/>
      <c r="B56" s="109"/>
    </row>
    <row r="57" spans="1:9" x14ac:dyDescent="0.2">
      <c r="A57" s="109"/>
      <c r="B57" s="109"/>
    </row>
    <row r="58" spans="1:9" x14ac:dyDescent="0.2">
      <c r="A58" s="109"/>
      <c r="B58" s="109"/>
    </row>
    <row r="59" spans="1:9" x14ac:dyDescent="0.2">
      <c r="A59" s="109"/>
      <c r="B59" s="109"/>
    </row>
    <row r="60" spans="1:9" x14ac:dyDescent="0.2">
      <c r="A60" s="109"/>
      <c r="B60" s="109"/>
      <c r="C60" s="56"/>
      <c r="D60" s="56"/>
      <c r="E60" s="56"/>
    </row>
    <row r="61" spans="1:9" x14ac:dyDescent="0.2">
      <c r="A61" s="109"/>
      <c r="B61" s="109"/>
    </row>
    <row r="62" spans="1:9" x14ac:dyDescent="0.2">
      <c r="A62" s="109"/>
      <c r="B62" s="109"/>
    </row>
    <row r="63" spans="1:9" x14ac:dyDescent="0.2">
      <c r="A63" s="109"/>
      <c r="B63" s="109"/>
    </row>
    <row r="64" spans="1:9" x14ac:dyDescent="0.2">
      <c r="A64" s="109"/>
      <c r="B64" s="109"/>
    </row>
    <row r="65" spans="1:3" x14ac:dyDescent="0.2">
      <c r="A65" s="109"/>
      <c r="B65" s="109"/>
    </row>
    <row r="66" spans="1:3" x14ac:dyDescent="0.2">
      <c r="A66" s="109"/>
      <c r="B66" s="109"/>
    </row>
    <row r="67" spans="1:3" x14ac:dyDescent="0.2">
      <c r="A67" s="109"/>
      <c r="B67" s="109"/>
    </row>
    <row r="68" spans="1:3" x14ac:dyDescent="0.2">
      <c r="A68" s="109"/>
      <c r="B68" s="109"/>
    </row>
    <row r="69" spans="1:3" x14ac:dyDescent="0.2">
      <c r="A69" s="109"/>
      <c r="B69" s="109"/>
    </row>
    <row r="70" spans="1:3" x14ac:dyDescent="0.2">
      <c r="A70" s="109"/>
      <c r="B70" s="109"/>
    </row>
    <row r="71" spans="1:3" x14ac:dyDescent="0.2">
      <c r="A71" s="109"/>
      <c r="B71" s="109"/>
      <c r="C71" s="109"/>
    </row>
    <row r="72" spans="1:3" x14ac:dyDescent="0.2">
      <c r="A72" s="109"/>
      <c r="B72" s="109"/>
      <c r="C72" s="109"/>
    </row>
    <row r="73" spans="1:3" x14ac:dyDescent="0.2">
      <c r="A73" s="109"/>
      <c r="B73" s="109"/>
      <c r="C73" s="109"/>
    </row>
    <row r="74" spans="1:3" x14ac:dyDescent="0.2">
      <c r="A74" s="109"/>
      <c r="B74" s="109"/>
      <c r="C74" s="109"/>
    </row>
    <row r="75" spans="1:3" x14ac:dyDescent="0.2">
      <c r="A75" s="109"/>
      <c r="B75" s="109"/>
      <c r="C75" s="109"/>
    </row>
    <row r="76" spans="1:3" x14ac:dyDescent="0.2">
      <c r="A76" s="109"/>
      <c r="B76" s="109"/>
      <c r="C76" s="109"/>
    </row>
    <row r="77" spans="1:3" x14ac:dyDescent="0.2">
      <c r="A77" s="109"/>
      <c r="B77" s="109"/>
      <c r="C77" s="109"/>
    </row>
    <row r="78" spans="1:3" x14ac:dyDescent="0.2">
      <c r="A78" s="109"/>
      <c r="B78" s="109"/>
      <c r="C78" s="109"/>
    </row>
    <row r="79" spans="1:3" x14ac:dyDescent="0.2">
      <c r="A79" s="109"/>
      <c r="B79" s="109"/>
      <c r="C79" s="109"/>
    </row>
    <row r="80" spans="1:3" x14ac:dyDescent="0.2">
      <c r="A80" s="109"/>
      <c r="B80" s="109"/>
      <c r="C80" s="109"/>
    </row>
    <row r="81" spans="1:3" x14ac:dyDescent="0.2">
      <c r="A81" s="109"/>
      <c r="B81" s="109"/>
      <c r="C81" s="109"/>
    </row>
    <row r="82" spans="1:3" x14ac:dyDescent="0.2">
      <c r="C82" s="109"/>
    </row>
    <row r="83" spans="1:3" ht="15.75" x14ac:dyDescent="0.25">
      <c r="A83" s="48"/>
      <c r="C83" s="109"/>
    </row>
    <row r="84" spans="1:3" ht="15.75" x14ac:dyDescent="0.25">
      <c r="A84" s="48"/>
      <c r="C84" s="109"/>
    </row>
    <row r="85" spans="1:3" ht="15.75" x14ac:dyDescent="0.25">
      <c r="A85" s="108"/>
      <c r="B85" s="109"/>
      <c r="C85" s="109"/>
    </row>
    <row r="86" spans="1:3" ht="15.75" x14ac:dyDescent="0.25">
      <c r="A86" s="48"/>
      <c r="C86" s="106"/>
    </row>
    <row r="87" spans="1:3" x14ac:dyDescent="0.2">
      <c r="A87" s="106"/>
      <c r="B87" s="106"/>
      <c r="C87" s="106"/>
    </row>
    <row r="88" spans="1:3" x14ac:dyDescent="0.2">
      <c r="A88" s="106"/>
      <c r="B88" s="106"/>
      <c r="C88" s="106"/>
    </row>
  </sheetData>
  <sortState columnSort="1" ref="C3:AA34">
    <sortCondition descending="1" ref="C34:AA34"/>
  </sortState>
  <mergeCells count="2">
    <mergeCell ref="A33:B33"/>
    <mergeCell ref="A34:B34"/>
  </mergeCells>
  <conditionalFormatting sqref="AC34">
    <cfRule type="cellIs" dxfId="51" priority="39" operator="notEqual">
      <formula>0</formula>
    </cfRule>
  </conditionalFormatting>
  <conditionalFormatting sqref="AC4:AC33">
    <cfRule type="cellIs" dxfId="50" priority="32" operator="notEqual">
      <formula>0</formula>
    </cfRule>
  </conditionalFormatting>
  <printOptions horizontalCentered="1" verticalCentered="1"/>
  <pageMargins left="0.19685039370078741" right="0.19685039370078741" top="0.19685039370078741" bottom="0.19685039370078741" header="0.15748031496062992" footer="0.15748031496062992"/>
  <pageSetup paperSize="9" scale="92" orientation="landscape" r:id="rId1"/>
  <headerFooter alignWithMargins="0"/>
  <colBreaks count="1" manualBreakCount="1">
    <brk id="13" max="34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96"/>
  <sheetViews>
    <sheetView topLeftCell="A28" zoomScaleNormal="100" zoomScaleSheetLayoutView="100" workbookViewId="0">
      <selection activeCell="E30" sqref="E30"/>
    </sheetView>
  </sheetViews>
  <sheetFormatPr defaultRowHeight="15.75" x14ac:dyDescent="0.25"/>
  <cols>
    <col min="1" max="1" width="12.85546875" style="48" customWidth="1"/>
    <col min="2" max="2" width="54.5703125" style="48" customWidth="1"/>
    <col min="3" max="8" width="19.28515625" style="48" customWidth="1"/>
    <col min="9" max="9" width="9.140625" style="48"/>
    <col min="10" max="10" width="11.140625" style="48" bestFit="1" customWidth="1"/>
    <col min="11" max="16384" width="9.140625" style="48"/>
  </cols>
  <sheetData>
    <row r="1" spans="1:10" ht="21.75" customHeight="1" x14ac:dyDescent="0.25">
      <c r="A1" s="131" t="s">
        <v>389</v>
      </c>
      <c r="B1" s="131"/>
      <c r="C1" s="131"/>
      <c r="D1" s="131"/>
      <c r="E1" s="131"/>
      <c r="F1" s="131"/>
      <c r="G1" s="131"/>
      <c r="H1" s="131"/>
    </row>
    <row r="2" spans="1:10" x14ac:dyDescent="0.25">
      <c r="A2" s="87"/>
      <c r="B2" s="87"/>
      <c r="C2" s="87"/>
      <c r="D2" s="87"/>
      <c r="E2" s="87"/>
      <c r="F2" s="87"/>
      <c r="G2" s="87"/>
      <c r="H2" s="88" t="s">
        <v>0</v>
      </c>
    </row>
    <row r="3" spans="1:10" ht="94.5" x14ac:dyDescent="0.25">
      <c r="A3" s="89" t="s">
        <v>296</v>
      </c>
      <c r="B3" s="89" t="s">
        <v>297</v>
      </c>
      <c r="C3" s="84" t="s">
        <v>371</v>
      </c>
      <c r="D3" s="84" t="s">
        <v>376</v>
      </c>
      <c r="E3" s="84" t="s">
        <v>372</v>
      </c>
      <c r="F3" s="84" t="s">
        <v>373</v>
      </c>
      <c r="G3" s="84" t="s">
        <v>374</v>
      </c>
      <c r="H3" s="84" t="s">
        <v>375</v>
      </c>
    </row>
    <row r="4" spans="1:10" ht="18" customHeight="1" x14ac:dyDescent="0.25">
      <c r="A4" s="40">
        <v>1</v>
      </c>
      <c r="B4" s="5" t="s">
        <v>319</v>
      </c>
      <c r="C4" s="72">
        <v>36097590.489452019</v>
      </c>
      <c r="D4" s="90">
        <v>15858149.349999998</v>
      </c>
      <c r="E4" s="78">
        <v>51955739.839452013</v>
      </c>
      <c r="F4" s="79">
        <v>11757930.886471299</v>
      </c>
      <c r="G4" s="90">
        <v>2167958.5150000001</v>
      </c>
      <c r="H4" s="43">
        <v>13925889.4014713</v>
      </c>
      <c r="I4" s="85"/>
      <c r="J4" s="47"/>
    </row>
    <row r="5" spans="1:10" ht="47.25" x14ac:dyDescent="0.25">
      <c r="A5" s="44" t="s">
        <v>320</v>
      </c>
      <c r="B5" s="5" t="s">
        <v>321</v>
      </c>
      <c r="C5" s="72">
        <v>3347179.11</v>
      </c>
      <c r="D5" s="90">
        <v>0</v>
      </c>
      <c r="E5" s="78">
        <v>3347179.11</v>
      </c>
      <c r="F5" s="79">
        <v>1821195.6172094068</v>
      </c>
      <c r="G5" s="90">
        <v>0</v>
      </c>
      <c r="H5" s="43">
        <v>1821195.6172094068</v>
      </c>
      <c r="I5" s="85"/>
      <c r="J5" s="47"/>
    </row>
    <row r="6" spans="1:10" ht="18" customHeight="1" x14ac:dyDescent="0.25">
      <c r="A6" s="40">
        <v>2</v>
      </c>
      <c r="B6" s="5" t="s">
        <v>355</v>
      </c>
      <c r="C6" s="72">
        <v>56626054.434953213</v>
      </c>
      <c r="D6" s="90">
        <v>89775988.749999985</v>
      </c>
      <c r="E6" s="78">
        <v>146402043.18495321</v>
      </c>
      <c r="F6" s="79">
        <v>33629269.722470701</v>
      </c>
      <c r="G6" s="90">
        <v>32454238.070000004</v>
      </c>
      <c r="H6" s="43">
        <v>66083507.792470708</v>
      </c>
      <c r="I6" s="85"/>
      <c r="J6" s="47"/>
    </row>
    <row r="7" spans="1:10" ht="32.25" customHeight="1" x14ac:dyDescent="0.25">
      <c r="A7" s="40">
        <v>3</v>
      </c>
      <c r="B7" s="5" t="s">
        <v>322</v>
      </c>
      <c r="C7" s="72">
        <v>544732157.54779005</v>
      </c>
      <c r="D7" s="90">
        <v>0</v>
      </c>
      <c r="E7" s="78">
        <v>544732157.54779005</v>
      </c>
      <c r="F7" s="79">
        <v>252402675.77801105</v>
      </c>
      <c r="G7" s="90">
        <v>0</v>
      </c>
      <c r="H7" s="43">
        <v>252402675.77801105</v>
      </c>
      <c r="I7" s="85"/>
      <c r="J7" s="47"/>
    </row>
    <row r="8" spans="1:10" ht="18" customHeight="1" x14ac:dyDescent="0.25">
      <c r="A8" s="40">
        <v>4</v>
      </c>
      <c r="B8" s="5" t="s">
        <v>323</v>
      </c>
      <c r="C8" s="72">
        <v>6112258.8000000007</v>
      </c>
      <c r="D8" s="90">
        <v>0</v>
      </c>
      <c r="E8" s="43">
        <v>6112258.8000000007</v>
      </c>
      <c r="F8" s="41">
        <v>1257616.2370875457</v>
      </c>
      <c r="G8" s="90">
        <v>0</v>
      </c>
      <c r="H8" s="43">
        <v>1257616.2370875457</v>
      </c>
      <c r="I8" s="85"/>
      <c r="J8" s="47"/>
    </row>
    <row r="9" spans="1:10" ht="18" customHeight="1" x14ac:dyDescent="0.25">
      <c r="A9" s="40">
        <v>5</v>
      </c>
      <c r="B9" s="5" t="s">
        <v>324</v>
      </c>
      <c r="C9" s="72">
        <v>4716237.1153071998</v>
      </c>
      <c r="D9" s="90">
        <v>0</v>
      </c>
      <c r="E9" s="43">
        <v>4716237.1153071998</v>
      </c>
      <c r="F9" s="41">
        <v>204490.18815046313</v>
      </c>
      <c r="G9" s="90">
        <v>0</v>
      </c>
      <c r="H9" s="43">
        <v>204490.18815046313</v>
      </c>
      <c r="I9" s="85"/>
      <c r="J9" s="47"/>
    </row>
    <row r="10" spans="1:10" ht="18" customHeight="1" x14ac:dyDescent="0.25">
      <c r="A10" s="40">
        <v>6</v>
      </c>
      <c r="B10" s="5" t="s">
        <v>325</v>
      </c>
      <c r="C10" s="72">
        <v>3794953.0490788007</v>
      </c>
      <c r="D10" s="90">
        <v>0</v>
      </c>
      <c r="E10" s="43">
        <v>3794953.0490788007</v>
      </c>
      <c r="F10" s="41">
        <v>1061447.9789616764</v>
      </c>
      <c r="G10" s="90">
        <v>0</v>
      </c>
      <c r="H10" s="43">
        <v>1061447.9789616764</v>
      </c>
      <c r="I10" s="85"/>
      <c r="J10" s="47"/>
    </row>
    <row r="11" spans="1:10" ht="18" customHeight="1" x14ac:dyDescent="0.25">
      <c r="A11" s="40">
        <v>7</v>
      </c>
      <c r="B11" s="5" t="s">
        <v>326</v>
      </c>
      <c r="C11" s="72">
        <v>15712212.849669602</v>
      </c>
      <c r="D11" s="90">
        <v>0</v>
      </c>
      <c r="E11" s="43">
        <v>15712212.849669602</v>
      </c>
      <c r="F11" s="41">
        <v>3153710.7672716794</v>
      </c>
      <c r="G11" s="90">
        <v>0</v>
      </c>
      <c r="H11" s="43">
        <v>3153710.7672716794</v>
      </c>
      <c r="I11" s="85"/>
      <c r="J11" s="47"/>
    </row>
    <row r="12" spans="1:10" ht="18" customHeight="1" x14ac:dyDescent="0.25">
      <c r="A12" s="40">
        <v>8</v>
      </c>
      <c r="B12" s="5" t="s">
        <v>327</v>
      </c>
      <c r="C12" s="72">
        <v>219243010.1967907</v>
      </c>
      <c r="D12" s="90">
        <v>0</v>
      </c>
      <c r="E12" s="43">
        <v>219243010.1967907</v>
      </c>
      <c r="F12" s="41">
        <v>93570504.792273074</v>
      </c>
      <c r="G12" s="90">
        <v>0</v>
      </c>
      <c r="H12" s="43">
        <v>93570504.792273074</v>
      </c>
      <c r="I12" s="85"/>
      <c r="J12" s="47"/>
    </row>
    <row r="13" spans="1:10" ht="18" customHeight="1" x14ac:dyDescent="0.25">
      <c r="A13" s="44" t="s">
        <v>356</v>
      </c>
      <c r="B13" s="5" t="s">
        <v>366</v>
      </c>
      <c r="C13" s="72">
        <v>128919266.30623958</v>
      </c>
      <c r="D13" s="90">
        <v>0</v>
      </c>
      <c r="E13" s="43">
        <v>128919266.30623958</v>
      </c>
      <c r="F13" s="41">
        <v>63510141.12089394</v>
      </c>
      <c r="G13" s="90">
        <v>0</v>
      </c>
      <c r="H13" s="43">
        <v>63510141.12089394</v>
      </c>
      <c r="I13" s="85"/>
      <c r="J13" s="47"/>
    </row>
    <row r="14" spans="1:10" ht="18" customHeight="1" x14ac:dyDescent="0.25">
      <c r="A14" s="44" t="s">
        <v>357</v>
      </c>
      <c r="B14" s="5" t="s">
        <v>367</v>
      </c>
      <c r="C14" s="72">
        <v>65947068.501105703</v>
      </c>
      <c r="D14" s="90">
        <v>0</v>
      </c>
      <c r="E14" s="43">
        <v>65947068.501105703</v>
      </c>
      <c r="F14" s="41">
        <v>15257896.482167227</v>
      </c>
      <c r="G14" s="90">
        <v>0</v>
      </c>
      <c r="H14" s="43">
        <v>15257896.482167227</v>
      </c>
      <c r="I14" s="85"/>
      <c r="J14" s="47"/>
    </row>
    <row r="15" spans="1:10" ht="18" customHeight="1" x14ac:dyDescent="0.25">
      <c r="A15" s="44" t="s">
        <v>358</v>
      </c>
      <c r="B15" s="5" t="s">
        <v>368</v>
      </c>
      <c r="C15" s="72">
        <v>11538535.429445397</v>
      </c>
      <c r="D15" s="90">
        <v>0</v>
      </c>
      <c r="E15" s="43">
        <v>11538535.429445397</v>
      </c>
      <c r="F15" s="41">
        <v>3641285.1369702499</v>
      </c>
      <c r="G15" s="90">
        <v>0</v>
      </c>
      <c r="H15" s="43">
        <v>3641285.1369702499</v>
      </c>
      <c r="I15" s="85"/>
      <c r="J15" s="47"/>
    </row>
    <row r="16" spans="1:10" ht="18" customHeight="1" x14ac:dyDescent="0.25">
      <c r="A16" s="44" t="s">
        <v>359</v>
      </c>
      <c r="B16" s="5" t="s">
        <v>365</v>
      </c>
      <c r="C16" s="72">
        <v>12838139.960000003</v>
      </c>
      <c r="D16" s="90">
        <v>0</v>
      </c>
      <c r="E16" s="43">
        <v>12838139.960000003</v>
      </c>
      <c r="F16" s="41">
        <v>11161182.052241663</v>
      </c>
      <c r="G16" s="90">
        <v>0</v>
      </c>
      <c r="H16" s="43">
        <v>11161182.052241663</v>
      </c>
      <c r="I16" s="85"/>
      <c r="J16" s="47"/>
    </row>
    <row r="17" spans="1:10" ht="18" customHeight="1" x14ac:dyDescent="0.25">
      <c r="A17" s="40">
        <v>9</v>
      </c>
      <c r="B17" s="4" t="s">
        <v>360</v>
      </c>
      <c r="C17" s="72">
        <v>17357238.069999993</v>
      </c>
      <c r="D17" s="90">
        <v>0</v>
      </c>
      <c r="E17" s="43">
        <v>17357238.069999993</v>
      </c>
      <c r="F17" s="41">
        <v>3061809.7279691156</v>
      </c>
      <c r="G17" s="90">
        <v>0</v>
      </c>
      <c r="H17" s="43">
        <v>3061809.7279691156</v>
      </c>
      <c r="I17" s="85"/>
      <c r="J17" s="47"/>
    </row>
    <row r="18" spans="1:10" ht="31.5" x14ac:dyDescent="0.25">
      <c r="A18" s="44" t="s">
        <v>361</v>
      </c>
      <c r="B18" s="5" t="s">
        <v>364</v>
      </c>
      <c r="C18" s="72">
        <v>16281443.179999989</v>
      </c>
      <c r="D18" s="90">
        <v>0</v>
      </c>
      <c r="E18" s="43">
        <v>16281443.179999989</v>
      </c>
      <c r="F18" s="41">
        <v>2678062.3746034903</v>
      </c>
      <c r="G18" s="90">
        <v>0</v>
      </c>
      <c r="H18" s="43">
        <v>2678062.3746034903</v>
      </c>
      <c r="I18" s="85"/>
      <c r="J18" s="47"/>
    </row>
    <row r="19" spans="1:10" ht="18" customHeight="1" x14ac:dyDescent="0.25">
      <c r="A19" s="44" t="s">
        <v>362</v>
      </c>
      <c r="B19" s="5" t="s">
        <v>363</v>
      </c>
      <c r="C19" s="72">
        <v>1075794.8899999999</v>
      </c>
      <c r="D19" s="90">
        <v>0</v>
      </c>
      <c r="E19" s="43">
        <v>1075794.8899999999</v>
      </c>
      <c r="F19" s="41">
        <v>383747.35336562566</v>
      </c>
      <c r="G19" s="90">
        <v>0</v>
      </c>
      <c r="H19" s="43">
        <v>383747.35336562566</v>
      </c>
      <c r="I19" s="85"/>
      <c r="J19" s="47"/>
    </row>
    <row r="20" spans="1:10" ht="32.25" customHeight="1" x14ac:dyDescent="0.25">
      <c r="A20" s="40">
        <v>10</v>
      </c>
      <c r="B20" s="5" t="s">
        <v>328</v>
      </c>
      <c r="C20" s="72">
        <v>919975554.89584827</v>
      </c>
      <c r="D20" s="90">
        <v>0</v>
      </c>
      <c r="E20" s="43">
        <v>919975554.89584827</v>
      </c>
      <c r="F20" s="41">
        <v>446120374.96359336</v>
      </c>
      <c r="G20" s="90">
        <v>5810.66</v>
      </c>
      <c r="H20" s="43">
        <v>446126185.62359339</v>
      </c>
      <c r="I20" s="85"/>
      <c r="J20" s="47"/>
    </row>
    <row r="21" spans="1:10" ht="18" customHeight="1" x14ac:dyDescent="0.25">
      <c r="A21" s="44" t="s">
        <v>329</v>
      </c>
      <c r="B21" s="5" t="s">
        <v>330</v>
      </c>
      <c r="C21" s="72">
        <v>901820411.55999982</v>
      </c>
      <c r="D21" s="90">
        <v>0</v>
      </c>
      <c r="E21" s="43">
        <v>901820411.55999982</v>
      </c>
      <c r="F21" s="41">
        <v>440637259.43020272</v>
      </c>
      <c r="G21" s="90">
        <v>5810.66</v>
      </c>
      <c r="H21" s="43">
        <v>440643070.09020275</v>
      </c>
      <c r="I21" s="85"/>
      <c r="J21" s="47"/>
    </row>
    <row r="22" spans="1:10" ht="18" customHeight="1" x14ac:dyDescent="0.25">
      <c r="A22" s="44" t="s">
        <v>331</v>
      </c>
      <c r="B22" s="5" t="s">
        <v>332</v>
      </c>
      <c r="C22" s="72">
        <v>132.01</v>
      </c>
      <c r="D22" s="90">
        <v>0</v>
      </c>
      <c r="E22" s="43">
        <v>132.01</v>
      </c>
      <c r="F22" s="41">
        <v>691599.23423899442</v>
      </c>
      <c r="G22" s="90">
        <v>0</v>
      </c>
      <c r="H22" s="43">
        <v>691599.23423899442</v>
      </c>
      <c r="I22" s="85"/>
      <c r="J22" s="47"/>
    </row>
    <row r="23" spans="1:10" ht="31.5" x14ac:dyDescent="0.25">
      <c r="A23" s="44" t="s">
        <v>333</v>
      </c>
      <c r="B23" s="5" t="s">
        <v>369</v>
      </c>
      <c r="C23" s="72">
        <v>6708744.6799999923</v>
      </c>
      <c r="D23" s="90">
        <v>0</v>
      </c>
      <c r="E23" s="43">
        <v>6708744.6799999923</v>
      </c>
      <c r="F23" s="41">
        <v>573465.64293970028</v>
      </c>
      <c r="G23" s="90">
        <v>0</v>
      </c>
      <c r="H23" s="43">
        <v>573465.64293970028</v>
      </c>
      <c r="I23" s="85"/>
      <c r="J23" s="47"/>
    </row>
    <row r="24" spans="1:10" ht="18" customHeight="1" x14ac:dyDescent="0.25">
      <c r="A24" s="44" t="s">
        <v>334</v>
      </c>
      <c r="B24" s="5" t="s">
        <v>335</v>
      </c>
      <c r="C24" s="72">
        <v>11446266.645848272</v>
      </c>
      <c r="D24" s="90">
        <v>0</v>
      </c>
      <c r="E24" s="43">
        <v>11446266.645848272</v>
      </c>
      <c r="F24" s="41">
        <v>4218050.6562119154</v>
      </c>
      <c r="G24" s="90">
        <v>0</v>
      </c>
      <c r="H24" s="43">
        <v>4218050.6562119154</v>
      </c>
      <c r="I24" s="85"/>
      <c r="J24" s="47"/>
    </row>
    <row r="25" spans="1:10" ht="32.25" customHeight="1" x14ac:dyDescent="0.25">
      <c r="A25" s="40">
        <v>11</v>
      </c>
      <c r="B25" s="5" t="s">
        <v>336</v>
      </c>
      <c r="C25" s="72">
        <v>4095006.69166</v>
      </c>
      <c r="D25" s="90">
        <v>0</v>
      </c>
      <c r="E25" s="43">
        <v>4095006.69166</v>
      </c>
      <c r="F25" s="41">
        <v>18513.63</v>
      </c>
      <c r="G25" s="90">
        <v>0</v>
      </c>
      <c r="H25" s="43">
        <v>18513.63</v>
      </c>
      <c r="I25" s="85"/>
      <c r="J25" s="47"/>
    </row>
    <row r="26" spans="1:10" ht="32.25" customHeight="1" x14ac:dyDescent="0.25">
      <c r="A26" s="40">
        <v>12</v>
      </c>
      <c r="B26" s="5" t="s">
        <v>337</v>
      </c>
      <c r="C26" s="72">
        <v>358736.56305489998</v>
      </c>
      <c r="D26" s="90">
        <v>0</v>
      </c>
      <c r="E26" s="43">
        <v>358736.56305489998</v>
      </c>
      <c r="F26" s="41">
        <v>1386.48</v>
      </c>
      <c r="G26" s="90">
        <v>0</v>
      </c>
      <c r="H26" s="43">
        <v>1386.48</v>
      </c>
      <c r="I26" s="85"/>
      <c r="J26" s="47"/>
    </row>
    <row r="27" spans="1:10" ht="18" customHeight="1" x14ac:dyDescent="0.25">
      <c r="A27" s="40">
        <v>13</v>
      </c>
      <c r="B27" s="5" t="s">
        <v>338</v>
      </c>
      <c r="C27" s="72">
        <v>34104701.05322019</v>
      </c>
      <c r="D27" s="90">
        <v>0</v>
      </c>
      <c r="E27" s="43">
        <v>34104701.05322019</v>
      </c>
      <c r="F27" s="41">
        <v>4892640.977818423</v>
      </c>
      <c r="G27" s="90">
        <v>0</v>
      </c>
      <c r="H27" s="43">
        <v>4892640.977818423</v>
      </c>
      <c r="I27" s="85"/>
      <c r="J27" s="47"/>
    </row>
    <row r="28" spans="1:10" ht="18" customHeight="1" x14ac:dyDescent="0.25">
      <c r="A28" s="40">
        <v>14</v>
      </c>
      <c r="B28" s="5" t="s">
        <v>339</v>
      </c>
      <c r="C28" s="72">
        <v>4767462.919999999</v>
      </c>
      <c r="D28" s="90">
        <v>0</v>
      </c>
      <c r="E28" s="43">
        <v>4767462.919999999</v>
      </c>
      <c r="F28" s="41">
        <v>4115575.8773721047</v>
      </c>
      <c r="G28" s="90">
        <v>0</v>
      </c>
      <c r="H28" s="43">
        <v>4115575.8773721047</v>
      </c>
      <c r="I28" s="85"/>
      <c r="J28" s="47"/>
    </row>
    <row r="29" spans="1:10" ht="18" customHeight="1" x14ac:dyDescent="0.25">
      <c r="A29" s="40">
        <v>15</v>
      </c>
      <c r="B29" s="5" t="s">
        <v>340</v>
      </c>
      <c r="C29" s="72">
        <v>100200133.19808002</v>
      </c>
      <c r="D29" s="90">
        <v>0</v>
      </c>
      <c r="E29" s="43">
        <v>100200133.19808002</v>
      </c>
      <c r="F29" s="41">
        <v>254114.7777522816</v>
      </c>
      <c r="G29" s="90">
        <v>0</v>
      </c>
      <c r="H29" s="43">
        <v>254114.7777522816</v>
      </c>
      <c r="I29" s="85"/>
      <c r="J29" s="47"/>
    </row>
    <row r="30" spans="1:10" ht="18" customHeight="1" x14ac:dyDescent="0.25">
      <c r="A30" s="40">
        <v>16</v>
      </c>
      <c r="B30" s="5" t="s">
        <v>341</v>
      </c>
      <c r="C30" s="72">
        <v>15877098.889905898</v>
      </c>
      <c r="D30" s="90">
        <v>0</v>
      </c>
      <c r="E30" s="43">
        <v>15877098.889905898</v>
      </c>
      <c r="F30" s="41">
        <v>5552449.0659705885</v>
      </c>
      <c r="G30" s="90">
        <v>0</v>
      </c>
      <c r="H30" s="43">
        <v>5552449.0659705885</v>
      </c>
      <c r="I30" s="85"/>
      <c r="J30" s="47"/>
    </row>
    <row r="31" spans="1:10" ht="18" customHeight="1" x14ac:dyDescent="0.25">
      <c r="A31" s="40">
        <v>17</v>
      </c>
      <c r="B31" s="45" t="s">
        <v>342</v>
      </c>
      <c r="C31" s="72">
        <v>1047496.65</v>
      </c>
      <c r="D31" s="90">
        <v>0</v>
      </c>
      <c r="E31" s="43">
        <v>1047496.65</v>
      </c>
      <c r="F31" s="41">
        <v>0</v>
      </c>
      <c r="G31" s="90">
        <v>0</v>
      </c>
      <c r="H31" s="43">
        <v>0</v>
      </c>
      <c r="I31" s="85"/>
      <c r="J31" s="47"/>
    </row>
    <row r="32" spans="1:10" ht="18" customHeight="1" x14ac:dyDescent="0.25">
      <c r="A32" s="40">
        <v>18</v>
      </c>
      <c r="B32" s="46" t="s">
        <v>343</v>
      </c>
      <c r="C32" s="72">
        <v>34953507.089460075</v>
      </c>
      <c r="D32" s="90">
        <v>0</v>
      </c>
      <c r="E32" s="43">
        <v>34953507.089460075</v>
      </c>
      <c r="F32" s="41">
        <v>7685928.2843113113</v>
      </c>
      <c r="G32" s="90">
        <v>0</v>
      </c>
      <c r="H32" s="43">
        <v>7685928.2843113113</v>
      </c>
      <c r="I32" s="85"/>
      <c r="J32" s="47"/>
    </row>
    <row r="33" spans="1:27" s="51" customFormat="1" ht="18" customHeight="1" x14ac:dyDescent="0.25">
      <c r="A33" s="125" t="s">
        <v>52</v>
      </c>
      <c r="B33" s="125"/>
      <c r="C33" s="65">
        <v>2019771410.5042706</v>
      </c>
      <c r="D33" s="118">
        <v>105634138.09999999</v>
      </c>
      <c r="E33" s="43">
        <v>2125405548.6042705</v>
      </c>
      <c r="F33" s="65">
        <v>868740440.13548446</v>
      </c>
      <c r="G33" s="118">
        <v>34628007.244999997</v>
      </c>
      <c r="H33" s="43">
        <v>903368447.38048446</v>
      </c>
      <c r="I33" s="85"/>
      <c r="J33" s="47"/>
      <c r="K33" s="48"/>
      <c r="L33" s="48"/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48"/>
      <c r="X33" s="48"/>
      <c r="Y33" s="48"/>
      <c r="Z33" s="48"/>
      <c r="AA33" s="48"/>
    </row>
    <row r="34" spans="1:27" s="51" customFormat="1" ht="17.25" customHeight="1" x14ac:dyDescent="0.25">
      <c r="A34" s="129" t="s">
        <v>377</v>
      </c>
      <c r="B34" s="129"/>
      <c r="C34" s="67">
        <v>0.95029930256398898</v>
      </c>
      <c r="D34" s="91">
        <v>4.9700697436011083E-2</v>
      </c>
      <c r="E34" s="70">
        <v>1</v>
      </c>
      <c r="F34" s="67">
        <v>0.9616679026753574</v>
      </c>
      <c r="G34" s="91">
        <v>3.8332097324642586E-2</v>
      </c>
      <c r="H34" s="70">
        <v>1</v>
      </c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8"/>
      <c r="AA34" s="48"/>
    </row>
    <row r="35" spans="1:27" x14ac:dyDescent="0.25">
      <c r="A35" s="130" t="s">
        <v>53</v>
      </c>
      <c r="B35" s="130"/>
      <c r="C35" s="130"/>
      <c r="D35" s="130"/>
      <c r="E35" s="130"/>
      <c r="F35" s="130"/>
      <c r="G35" s="130"/>
      <c r="H35" s="130"/>
    </row>
    <row r="36" spans="1:27" ht="18" customHeight="1" x14ac:dyDescent="0.25">
      <c r="A36" s="130"/>
      <c r="B36" s="130"/>
      <c r="C36" s="130"/>
      <c r="D36" s="130"/>
      <c r="E36" s="130"/>
      <c r="F36" s="130"/>
      <c r="G36" s="130"/>
      <c r="H36" s="130"/>
    </row>
    <row r="37" spans="1:27" x14ac:dyDescent="0.25">
      <c r="A37" s="130" t="s">
        <v>370</v>
      </c>
      <c r="B37" s="130"/>
      <c r="C37" s="130"/>
      <c r="D37" s="130"/>
      <c r="E37" s="130"/>
      <c r="F37" s="130"/>
      <c r="G37" s="130"/>
      <c r="H37" s="130"/>
    </row>
    <row r="38" spans="1:27" s="81" customFormat="1" x14ac:dyDescent="0.25">
      <c r="A38" s="82"/>
    </row>
    <row r="40" spans="1:27" x14ac:dyDescent="0.25">
      <c r="A40" s="61"/>
      <c r="B40" s="61"/>
      <c r="C40" s="61"/>
      <c r="D40" s="61"/>
      <c r="E40" s="61"/>
      <c r="F40" s="61"/>
      <c r="G40" s="61"/>
      <c r="H40" s="61"/>
      <c r="I40" s="61"/>
    </row>
    <row r="41" spans="1:27" x14ac:dyDescent="0.25">
      <c r="A41" s="61"/>
      <c r="B41" s="61"/>
      <c r="C41" s="61"/>
      <c r="D41" s="61"/>
      <c r="E41" s="61"/>
      <c r="F41" s="61"/>
      <c r="G41" s="61"/>
      <c r="H41" s="61"/>
      <c r="I41" s="61"/>
    </row>
    <row r="42" spans="1:27" x14ac:dyDescent="0.25">
      <c r="A42" s="61"/>
      <c r="B42" s="61"/>
      <c r="C42" s="61"/>
      <c r="D42" s="61"/>
      <c r="E42" s="61"/>
      <c r="F42" s="61"/>
      <c r="G42" s="61"/>
      <c r="H42" s="61"/>
      <c r="I42" s="61"/>
    </row>
    <row r="43" spans="1:27" x14ac:dyDescent="0.25">
      <c r="A43" s="61"/>
      <c r="B43" s="61"/>
      <c r="C43" s="61"/>
      <c r="D43" s="61"/>
      <c r="E43" s="61"/>
      <c r="F43" s="61"/>
      <c r="G43" s="61"/>
      <c r="H43" s="61"/>
      <c r="I43" s="61"/>
    </row>
    <row r="44" spans="1:27" x14ac:dyDescent="0.25">
      <c r="A44" s="105">
        <f>(E4+E6)/$E$33</f>
        <v>9.3327027942815208E-2</v>
      </c>
      <c r="B44" s="61" t="s">
        <v>345</v>
      </c>
      <c r="C44" s="105"/>
      <c r="D44" s="105">
        <f>(H4+H6)/$H$33</f>
        <v>8.85678456292633E-2</v>
      </c>
      <c r="E44" s="61" t="s">
        <v>345</v>
      </c>
      <c r="F44" s="107"/>
      <c r="G44" s="61"/>
      <c r="H44" s="61"/>
      <c r="I44" s="61"/>
    </row>
    <row r="45" spans="1:27" x14ac:dyDescent="0.25">
      <c r="A45" s="105">
        <f>(E7+E20)/$E$33</f>
        <v>0.68914269721630073</v>
      </c>
      <c r="B45" s="61" t="s">
        <v>346</v>
      </c>
      <c r="C45" s="105"/>
      <c r="D45" s="105">
        <f>(H7+H20)/$H$33</f>
        <v>0.77324912490262698</v>
      </c>
      <c r="E45" s="61" t="s">
        <v>346</v>
      </c>
      <c r="F45" s="107"/>
      <c r="G45" s="61"/>
      <c r="H45" s="61"/>
      <c r="I45" s="61"/>
    </row>
    <row r="46" spans="1:27" x14ac:dyDescent="0.25">
      <c r="A46" s="105">
        <f>E8/$E$33</f>
        <v>2.8758082446965717E-3</v>
      </c>
      <c r="B46" s="61" t="s">
        <v>347</v>
      </c>
      <c r="C46" s="105"/>
      <c r="D46" s="105">
        <f>H8/$H$33</f>
        <v>1.3921409816053246E-3</v>
      </c>
      <c r="E46" s="61" t="s">
        <v>347</v>
      </c>
      <c r="F46" s="107"/>
      <c r="G46" s="61"/>
      <c r="H46" s="61"/>
      <c r="I46" s="61"/>
    </row>
    <row r="47" spans="1:27" x14ac:dyDescent="0.25">
      <c r="A47" s="105">
        <f>(E25+E9)/$E$33</f>
        <v>4.1456764864255865E-3</v>
      </c>
      <c r="B47" s="61" t="s">
        <v>348</v>
      </c>
      <c r="C47" s="105"/>
      <c r="D47" s="105">
        <f>(H25+H9)/$H$33</f>
        <v>2.4685809959060641E-4</v>
      </c>
      <c r="E47" s="61" t="s">
        <v>348</v>
      </c>
      <c r="F47" s="107"/>
      <c r="G47" s="61"/>
      <c r="H47" s="61"/>
      <c r="I47" s="61"/>
    </row>
    <row r="48" spans="1:27" x14ac:dyDescent="0.25">
      <c r="A48" s="105">
        <f>(E26+E10)/$E$33</f>
        <v>1.9543044925526714E-3</v>
      </c>
      <c r="B48" s="61" t="s">
        <v>349</v>
      </c>
      <c r="C48" s="105"/>
      <c r="D48" s="105">
        <f>(H26+H10)/$H$33</f>
        <v>1.1765237783582089E-3</v>
      </c>
      <c r="E48" s="61" t="s">
        <v>349</v>
      </c>
      <c r="F48" s="107"/>
      <c r="G48" s="61"/>
      <c r="H48" s="61"/>
      <c r="I48" s="61"/>
    </row>
    <row r="49" spans="1:9" x14ac:dyDescent="0.25">
      <c r="A49" s="105">
        <f>E11/$E$33</f>
        <v>7.3925716717864187E-3</v>
      </c>
      <c r="B49" s="61" t="s">
        <v>350</v>
      </c>
      <c r="C49" s="105"/>
      <c r="D49" s="105">
        <f>H11/$H$33</f>
        <v>3.4910570281888385E-3</v>
      </c>
      <c r="E49" s="61" t="s">
        <v>350</v>
      </c>
      <c r="F49" s="107"/>
      <c r="G49" s="61"/>
      <c r="H49" s="61"/>
      <c r="I49" s="61"/>
    </row>
    <row r="50" spans="1:9" x14ac:dyDescent="0.25">
      <c r="A50" s="105">
        <f>(E12+E17)/$E$33</f>
        <v>0.11132004827133503</v>
      </c>
      <c r="B50" s="61" t="s">
        <v>351</v>
      </c>
      <c r="C50" s="105"/>
      <c r="D50" s="105">
        <f>(H12+H17)/$H$33</f>
        <v>0.10696888384849929</v>
      </c>
      <c r="E50" s="61" t="s">
        <v>351</v>
      </c>
      <c r="F50" s="107"/>
      <c r="G50" s="61"/>
      <c r="H50" s="61"/>
      <c r="I50" s="61"/>
    </row>
    <row r="51" spans="1:9" x14ac:dyDescent="0.25">
      <c r="A51" s="105">
        <f>E27/$E$33</f>
        <v>1.604620872266771E-2</v>
      </c>
      <c r="B51" s="61" t="s">
        <v>352</v>
      </c>
      <c r="C51" s="105"/>
      <c r="D51" s="105">
        <f>H27/$H$33</f>
        <v>5.4159971958348905E-3</v>
      </c>
      <c r="E51" s="61" t="s">
        <v>352</v>
      </c>
      <c r="F51" s="107"/>
      <c r="G51" s="61"/>
      <c r="H51" s="61"/>
      <c r="I51" s="61"/>
    </row>
    <row r="52" spans="1:9" x14ac:dyDescent="0.25">
      <c r="A52" s="105">
        <f>(E28+E29+E30+E31)/$E$33</f>
        <v>5.7350086310836601E-2</v>
      </c>
      <c r="B52" s="61" t="s">
        <v>353</v>
      </c>
      <c r="C52" s="105"/>
      <c r="D52" s="105">
        <f>(H28+H29+H30+H31)/$H$33</f>
        <v>1.0983491564119159E-2</v>
      </c>
      <c r="E52" s="61" t="s">
        <v>353</v>
      </c>
      <c r="F52" s="107"/>
      <c r="G52" s="61"/>
      <c r="H52" s="61"/>
      <c r="I52" s="61"/>
    </row>
    <row r="53" spans="1:9" x14ac:dyDescent="0.25">
      <c r="A53" s="105">
        <f>E32/$E$33</f>
        <v>1.6445570640583697E-2</v>
      </c>
      <c r="B53" s="61" t="s">
        <v>354</v>
      </c>
      <c r="C53" s="105"/>
      <c r="D53" s="105">
        <f>H32/$H$33</f>
        <v>8.5080769719136761E-3</v>
      </c>
      <c r="E53" s="61" t="s">
        <v>354</v>
      </c>
      <c r="F53" s="107"/>
      <c r="G53" s="61"/>
      <c r="H53" s="61"/>
      <c r="I53" s="61"/>
    </row>
    <row r="54" spans="1:9" x14ac:dyDescent="0.25">
      <c r="A54" s="61"/>
      <c r="B54" s="61"/>
      <c r="C54" s="61"/>
      <c r="D54" s="61"/>
      <c r="E54" s="61"/>
      <c r="F54" s="61"/>
      <c r="G54" s="61"/>
      <c r="H54" s="61"/>
      <c r="I54" s="61"/>
    </row>
    <row r="55" spans="1:9" x14ac:dyDescent="0.25">
      <c r="A55" s="61"/>
      <c r="B55" s="61"/>
      <c r="C55" s="61"/>
      <c r="D55" s="61"/>
      <c r="E55" s="61"/>
      <c r="F55" s="61"/>
      <c r="G55" s="61"/>
      <c r="H55" s="61"/>
      <c r="I55" s="61"/>
    </row>
    <row r="56" spans="1:9" x14ac:dyDescent="0.25">
      <c r="A56" s="61"/>
      <c r="B56" s="61"/>
      <c r="C56" s="61"/>
      <c r="D56" s="61"/>
      <c r="E56" s="61"/>
      <c r="F56" s="61"/>
      <c r="G56" s="61"/>
      <c r="H56" s="61"/>
      <c r="I56" s="61"/>
    </row>
    <row r="57" spans="1:9" x14ac:dyDescent="0.25">
      <c r="A57" s="61"/>
      <c r="B57" s="61"/>
      <c r="C57" s="61"/>
      <c r="D57" s="61"/>
      <c r="E57" s="61"/>
      <c r="F57" s="61"/>
      <c r="G57" s="61"/>
      <c r="H57" s="61"/>
      <c r="I57" s="61"/>
    </row>
    <row r="69" spans="2:13" x14ac:dyDescent="0.25">
      <c r="B69" s="120"/>
      <c r="C69" s="120"/>
      <c r="D69" s="120"/>
      <c r="E69" s="120"/>
      <c r="F69" s="120"/>
      <c r="G69" s="120"/>
      <c r="H69" s="120"/>
      <c r="I69" s="120"/>
      <c r="J69" s="120"/>
      <c r="K69" s="120"/>
      <c r="L69" s="120"/>
      <c r="M69" s="120"/>
    </row>
    <row r="70" spans="2:13" x14ac:dyDescent="0.25">
      <c r="B70" s="120"/>
      <c r="C70" s="120"/>
      <c r="D70" s="120"/>
      <c r="E70" s="120"/>
      <c r="F70" s="120"/>
      <c r="G70" s="120"/>
      <c r="H70" s="120"/>
      <c r="I70" s="120"/>
      <c r="J70" s="120"/>
      <c r="K70" s="120"/>
      <c r="L70" s="120"/>
      <c r="M70" s="120"/>
    </row>
    <row r="71" spans="2:13" x14ac:dyDescent="0.25">
      <c r="B71" s="120"/>
      <c r="C71" s="120"/>
      <c r="D71" s="120"/>
      <c r="E71" s="120"/>
      <c r="F71" s="120"/>
      <c r="G71" s="120"/>
      <c r="H71" s="120"/>
      <c r="I71" s="120"/>
      <c r="J71" s="120"/>
      <c r="K71" s="120"/>
      <c r="L71" s="120"/>
      <c r="M71" s="120"/>
    </row>
    <row r="93" spans="1:9" x14ac:dyDescent="0.25">
      <c r="A93" s="61"/>
      <c r="B93" s="61"/>
      <c r="C93" s="61"/>
      <c r="D93" s="61"/>
      <c r="E93" s="61"/>
      <c r="F93" s="61"/>
      <c r="G93" s="61"/>
      <c r="H93" s="61"/>
    </row>
    <row r="94" spans="1:9" x14ac:dyDescent="0.25">
      <c r="A94" s="61"/>
      <c r="B94" s="61"/>
      <c r="C94" s="61"/>
      <c r="D94" s="61"/>
      <c r="E94" s="61"/>
      <c r="F94" s="61"/>
      <c r="G94" s="61"/>
      <c r="H94" s="61"/>
      <c r="I94" s="61"/>
    </row>
    <row r="95" spans="1:9" x14ac:dyDescent="0.25">
      <c r="A95" s="61"/>
      <c r="B95" s="61"/>
      <c r="C95" s="61"/>
      <c r="D95" s="61"/>
      <c r="E95" s="61"/>
      <c r="F95" s="61"/>
      <c r="G95" s="61"/>
      <c r="H95" s="61"/>
      <c r="I95" s="61"/>
    </row>
    <row r="96" spans="1:9" x14ac:dyDescent="0.25">
      <c r="I96" s="61"/>
    </row>
  </sheetData>
  <mergeCells count="5">
    <mergeCell ref="A33:B33"/>
    <mergeCell ref="A34:B34"/>
    <mergeCell ref="A35:H36"/>
    <mergeCell ref="A1:H1"/>
    <mergeCell ref="A37:H37"/>
  </mergeCells>
  <printOptions horizontalCentered="1" verticalCentered="1"/>
  <pageMargins left="0.19685039370078741" right="0.19685039370078741" top="0.19685039370078741" bottom="0.19685039370078741" header="0.15748031496062992" footer="0.15748031496062992"/>
  <pageSetup paperSize="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8"/>
  <sheetViews>
    <sheetView view="pageBreakPreview" zoomScaleNormal="55" zoomScaleSheetLayoutView="100" workbookViewId="0">
      <pane xSplit="1" ySplit="6" topLeftCell="B7" activePane="bottomRight" state="frozen"/>
      <selection activeCell="A74" sqref="A74:A83"/>
      <selection pane="topRight" activeCell="A74" sqref="A74:A83"/>
      <selection pane="bottomLeft" activeCell="A74" sqref="A74:A83"/>
      <selection pane="bottomRight" sqref="A1:W1"/>
    </sheetView>
  </sheetViews>
  <sheetFormatPr defaultRowHeight="15" x14ac:dyDescent="0.25"/>
  <cols>
    <col min="1" max="1" width="55.5703125" style="9" customWidth="1"/>
    <col min="2" max="2" width="20" style="9" customWidth="1"/>
    <col min="3" max="3" width="18.140625" style="9" customWidth="1"/>
    <col min="4" max="4" width="15.7109375" style="9" customWidth="1"/>
    <col min="5" max="5" width="16" style="9" customWidth="1"/>
    <col min="6" max="6" width="14.42578125" style="9" customWidth="1"/>
    <col min="7" max="7" width="13.7109375" style="9" customWidth="1"/>
    <col min="8" max="8" width="14.85546875" style="9" customWidth="1"/>
    <col min="9" max="9" width="14.28515625" style="9" customWidth="1"/>
    <col min="10" max="10" width="13.7109375" style="9" customWidth="1"/>
    <col min="11" max="11" width="14.7109375" style="9" customWidth="1"/>
    <col min="12" max="12" width="13.7109375" style="9" customWidth="1"/>
    <col min="13" max="13" width="14" style="9" customWidth="1"/>
    <col min="14" max="14" width="13.7109375" style="9" customWidth="1"/>
    <col min="15" max="15" width="18.140625" style="9" customWidth="1"/>
    <col min="16" max="16" width="16.7109375" style="9" customWidth="1"/>
    <col min="17" max="17" width="15.5703125" style="9" customWidth="1"/>
    <col min="18" max="18" width="13.5703125" style="9" customWidth="1"/>
    <col min="19" max="19" width="12.85546875" style="9" customWidth="1"/>
    <col min="20" max="21" width="14.5703125" style="9" customWidth="1"/>
    <col min="22" max="22" width="13.7109375" style="9" customWidth="1"/>
    <col min="23" max="23" width="15.7109375" style="9" customWidth="1"/>
    <col min="24" max="24" width="9.140625" style="9"/>
    <col min="25" max="25" width="10" style="9" bestFit="1" customWidth="1"/>
    <col min="26" max="16384" width="9.140625" style="9"/>
  </cols>
  <sheetData>
    <row r="1" spans="1:25" ht="18.75" x14ac:dyDescent="0.25">
      <c r="A1" s="133" t="s">
        <v>388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  <c r="R1" s="133"/>
      <c r="S1" s="133"/>
      <c r="T1" s="133"/>
      <c r="U1" s="133"/>
      <c r="V1" s="133"/>
      <c r="W1" s="133"/>
    </row>
    <row r="2" spans="1:25" ht="15.75" x14ac:dyDescent="0.25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3" t="s">
        <v>0</v>
      </c>
    </row>
    <row r="3" spans="1:25" ht="15.75" x14ac:dyDescent="0.25">
      <c r="A3" s="134" t="s">
        <v>1</v>
      </c>
      <c r="B3" s="132" t="s">
        <v>2</v>
      </c>
      <c r="C3" s="132"/>
      <c r="D3" s="132" t="s">
        <v>3</v>
      </c>
      <c r="E3" s="132" t="s">
        <v>4</v>
      </c>
      <c r="F3" s="132" t="s">
        <v>5</v>
      </c>
      <c r="G3" s="132"/>
      <c r="H3" s="132"/>
      <c r="I3" s="132"/>
      <c r="J3" s="132"/>
      <c r="K3" s="136" t="s">
        <v>6</v>
      </c>
      <c r="L3" s="136"/>
      <c r="M3" s="136"/>
      <c r="N3" s="136"/>
      <c r="O3" s="137" t="s">
        <v>7</v>
      </c>
      <c r="P3" s="132" t="s">
        <v>8</v>
      </c>
      <c r="Q3" s="132" t="s">
        <v>9</v>
      </c>
      <c r="R3" s="132"/>
      <c r="S3" s="132"/>
      <c r="T3" s="132"/>
      <c r="U3" s="132"/>
      <c r="V3" s="132"/>
      <c r="W3" s="132"/>
    </row>
    <row r="4" spans="1:25" x14ac:dyDescent="0.25">
      <c r="A4" s="134"/>
      <c r="B4" s="132" t="s">
        <v>10</v>
      </c>
      <c r="C4" s="132" t="s">
        <v>378</v>
      </c>
      <c r="D4" s="135"/>
      <c r="E4" s="132"/>
      <c r="F4" s="132" t="s">
        <v>11</v>
      </c>
      <c r="G4" s="132"/>
      <c r="H4" s="132" t="s">
        <v>379</v>
      </c>
      <c r="I4" s="132" t="s">
        <v>12</v>
      </c>
      <c r="J4" s="132"/>
      <c r="K4" s="132" t="s">
        <v>11</v>
      </c>
      <c r="L4" s="132"/>
      <c r="M4" s="132" t="s">
        <v>13</v>
      </c>
      <c r="N4" s="132"/>
      <c r="O4" s="137"/>
      <c r="P4" s="132"/>
      <c r="Q4" s="132"/>
      <c r="R4" s="132"/>
      <c r="S4" s="132"/>
      <c r="T4" s="132"/>
      <c r="U4" s="132"/>
      <c r="V4" s="132"/>
      <c r="W4" s="132"/>
    </row>
    <row r="5" spans="1:25" ht="35.25" customHeight="1" x14ac:dyDescent="0.25">
      <c r="A5" s="134"/>
      <c r="B5" s="132"/>
      <c r="C5" s="132"/>
      <c r="D5" s="135"/>
      <c r="E5" s="132"/>
      <c r="F5" s="132"/>
      <c r="G5" s="132"/>
      <c r="H5" s="132"/>
      <c r="I5" s="132"/>
      <c r="J5" s="132"/>
      <c r="K5" s="132"/>
      <c r="L5" s="132"/>
      <c r="M5" s="132"/>
      <c r="N5" s="132"/>
      <c r="O5" s="137"/>
      <c r="P5" s="132"/>
      <c r="Q5" s="132" t="s">
        <v>14</v>
      </c>
      <c r="R5" s="132" t="s">
        <v>15</v>
      </c>
      <c r="S5" s="132"/>
      <c r="T5" s="132"/>
      <c r="U5" s="132" t="s">
        <v>16</v>
      </c>
      <c r="V5" s="132" t="s">
        <v>17</v>
      </c>
      <c r="W5" s="132" t="s">
        <v>11</v>
      </c>
    </row>
    <row r="6" spans="1:25" ht="99.75" customHeight="1" x14ac:dyDescent="0.25">
      <c r="A6" s="134"/>
      <c r="B6" s="132"/>
      <c r="C6" s="132"/>
      <c r="D6" s="135"/>
      <c r="E6" s="132"/>
      <c r="F6" s="77" t="s">
        <v>18</v>
      </c>
      <c r="G6" s="77" t="s">
        <v>19</v>
      </c>
      <c r="H6" s="132"/>
      <c r="I6" s="77" t="s">
        <v>18</v>
      </c>
      <c r="J6" s="77" t="s">
        <v>19</v>
      </c>
      <c r="K6" s="77" t="s">
        <v>18</v>
      </c>
      <c r="L6" s="77" t="s">
        <v>19</v>
      </c>
      <c r="M6" s="77" t="s">
        <v>18</v>
      </c>
      <c r="N6" s="77" t="s">
        <v>19</v>
      </c>
      <c r="O6" s="137"/>
      <c r="P6" s="132"/>
      <c r="Q6" s="132"/>
      <c r="R6" s="77" t="s">
        <v>20</v>
      </c>
      <c r="S6" s="77" t="s">
        <v>21</v>
      </c>
      <c r="T6" s="77" t="s">
        <v>22</v>
      </c>
      <c r="U6" s="132"/>
      <c r="V6" s="132"/>
      <c r="W6" s="132"/>
    </row>
    <row r="7" spans="1:25" ht="15.75" x14ac:dyDescent="0.25">
      <c r="A7" s="4" t="s">
        <v>23</v>
      </c>
      <c r="B7" s="7">
        <v>36097590.489452012</v>
      </c>
      <c r="C7" s="7">
        <v>2981342.1783799999</v>
      </c>
      <c r="D7" s="7">
        <v>34610978.855599105</v>
      </c>
      <c r="E7" s="7">
        <v>588601.55395891692</v>
      </c>
      <c r="F7" s="7">
        <v>11462662.138898399</v>
      </c>
      <c r="G7" s="7">
        <v>10044</v>
      </c>
      <c r="H7" s="7">
        <v>1735693.4706941999</v>
      </c>
      <c r="I7" s="7">
        <v>3378942.6144380807</v>
      </c>
      <c r="J7" s="7">
        <v>1408</v>
      </c>
      <c r="K7" s="7">
        <v>11026630.488730397</v>
      </c>
      <c r="L7" s="7">
        <v>666211.50999999989</v>
      </c>
      <c r="M7" s="7">
        <v>4137937.5310493917</v>
      </c>
      <c r="N7" s="7">
        <v>2768</v>
      </c>
      <c r="O7" s="7">
        <v>0</v>
      </c>
      <c r="P7" s="7">
        <v>176180.52034205687</v>
      </c>
      <c r="Q7" s="7">
        <v>295268.74757289822</v>
      </c>
      <c r="R7" s="7">
        <v>9308738.0405159481</v>
      </c>
      <c r="S7" s="7">
        <v>6</v>
      </c>
      <c r="T7" s="7">
        <v>5.04</v>
      </c>
      <c r="U7" s="7">
        <v>3755937.9076839229</v>
      </c>
      <c r="V7" s="7">
        <v>794426.4295437159</v>
      </c>
      <c r="W7" s="7">
        <v>14154371.125316486</v>
      </c>
      <c r="X7" s="86"/>
      <c r="Y7" s="83"/>
    </row>
    <row r="8" spans="1:25" ht="47.25" x14ac:dyDescent="0.25">
      <c r="A8" s="4" t="s">
        <v>24</v>
      </c>
      <c r="B8" s="7">
        <v>3347179.11</v>
      </c>
      <c r="C8" s="7">
        <v>52481.55000000001</v>
      </c>
      <c r="D8" s="7">
        <v>3124910.1549999998</v>
      </c>
      <c r="E8" s="7">
        <v>45750.029600000795</v>
      </c>
      <c r="F8" s="7">
        <v>1777040.08</v>
      </c>
      <c r="G8" s="7">
        <v>81</v>
      </c>
      <c r="H8" s="7">
        <v>87008.500694199989</v>
      </c>
      <c r="I8" s="7">
        <v>961810.09</v>
      </c>
      <c r="J8" s="7">
        <v>40</v>
      </c>
      <c r="K8" s="7">
        <v>1082792.0778947368</v>
      </c>
      <c r="L8" s="7">
        <v>78792.5</v>
      </c>
      <c r="M8" s="7">
        <v>794651.63789473684</v>
      </c>
      <c r="N8" s="7">
        <v>45</v>
      </c>
      <c r="O8" s="7">
        <v>0</v>
      </c>
      <c r="P8" s="7">
        <v>753.66999999999985</v>
      </c>
      <c r="Q8" s="7">
        <v>44155.537209407034</v>
      </c>
      <c r="R8" s="7">
        <v>884197.38235551084</v>
      </c>
      <c r="S8" s="7">
        <v>0</v>
      </c>
      <c r="T8" s="7">
        <v>0</v>
      </c>
      <c r="U8" s="7">
        <v>373170.52852856694</v>
      </c>
      <c r="V8" s="7">
        <v>32208.924644256273</v>
      </c>
      <c r="W8" s="7">
        <v>1333732.3727377409</v>
      </c>
      <c r="X8" s="86"/>
      <c r="Y8" s="83"/>
    </row>
    <row r="9" spans="1:25" ht="15.75" x14ac:dyDescent="0.25">
      <c r="A9" s="4" t="s">
        <v>25</v>
      </c>
      <c r="B9" s="7">
        <v>56626054.43495322</v>
      </c>
      <c r="C9" s="7">
        <v>2223666.9197090329</v>
      </c>
      <c r="D9" s="7">
        <v>48767257.645160317</v>
      </c>
      <c r="E9" s="7">
        <v>970597.16411550832</v>
      </c>
      <c r="F9" s="7">
        <v>32822467.469999854</v>
      </c>
      <c r="G9" s="7">
        <v>543216</v>
      </c>
      <c r="H9" s="7">
        <v>954762.94000000076</v>
      </c>
      <c r="I9" s="7">
        <v>2378470.4900000035</v>
      </c>
      <c r="J9" s="7">
        <v>29291</v>
      </c>
      <c r="K9" s="7">
        <v>33920498.301000066</v>
      </c>
      <c r="L9" s="7">
        <v>554609</v>
      </c>
      <c r="M9" s="7">
        <v>3493772.7899999982</v>
      </c>
      <c r="N9" s="7">
        <v>63977</v>
      </c>
      <c r="O9" s="7">
        <v>28299.17</v>
      </c>
      <c r="P9" s="7">
        <v>12886.338077943115</v>
      </c>
      <c r="Q9" s="7">
        <v>835101.42247085378</v>
      </c>
      <c r="R9" s="7">
        <v>6680765.5354957087</v>
      </c>
      <c r="S9" s="7">
        <v>0</v>
      </c>
      <c r="T9" s="7">
        <v>0</v>
      </c>
      <c r="U9" s="7">
        <v>6916823.4271698259</v>
      </c>
      <c r="V9" s="7">
        <v>19505.674542261571</v>
      </c>
      <c r="W9" s="7">
        <v>14452196.05967865</v>
      </c>
      <c r="X9" s="86"/>
      <c r="Y9" s="83"/>
    </row>
    <row r="10" spans="1:25" ht="31.5" x14ac:dyDescent="0.25">
      <c r="A10" s="4" t="s">
        <v>26</v>
      </c>
      <c r="B10" s="7">
        <v>544732157.54779017</v>
      </c>
      <c r="C10" s="7">
        <v>66967666.585014783</v>
      </c>
      <c r="D10" s="7">
        <v>513876679.73942733</v>
      </c>
      <c r="E10" s="7">
        <v>8249650.5017379047</v>
      </c>
      <c r="F10" s="7">
        <v>285477138.67999995</v>
      </c>
      <c r="G10" s="7">
        <v>336494</v>
      </c>
      <c r="H10" s="7">
        <v>33737209.897499993</v>
      </c>
      <c r="I10" s="7">
        <v>103342086.48468776</v>
      </c>
      <c r="J10" s="7">
        <v>96447</v>
      </c>
      <c r="K10" s="7">
        <v>291529773.62149245</v>
      </c>
      <c r="L10" s="7">
        <v>2590848.4700000002</v>
      </c>
      <c r="M10" s="7">
        <v>5977178.7651503226</v>
      </c>
      <c r="N10" s="7">
        <v>5837</v>
      </c>
      <c r="O10" s="7">
        <v>45372341.701000012</v>
      </c>
      <c r="P10" s="7">
        <v>329590.18</v>
      </c>
      <c r="Q10" s="7">
        <v>12297878.799011067</v>
      </c>
      <c r="R10" s="7">
        <v>146179751.88447806</v>
      </c>
      <c r="S10" s="7">
        <v>0</v>
      </c>
      <c r="T10" s="7">
        <v>77.900000000000006</v>
      </c>
      <c r="U10" s="7">
        <v>48639918.130511776</v>
      </c>
      <c r="V10" s="7">
        <v>4582094.4040446701</v>
      </c>
      <c r="W10" s="7">
        <v>211699643.21804556</v>
      </c>
      <c r="X10" s="86"/>
      <c r="Y10" s="83"/>
    </row>
    <row r="11" spans="1:25" ht="15.75" x14ac:dyDescent="0.25">
      <c r="A11" s="4" t="s">
        <v>27</v>
      </c>
      <c r="B11" s="7">
        <v>6112258.8000000007</v>
      </c>
      <c r="C11" s="7">
        <v>2552318.8179025999</v>
      </c>
      <c r="D11" s="7">
        <v>5095998.2899999991</v>
      </c>
      <c r="E11" s="7">
        <v>41754.519999999997</v>
      </c>
      <c r="F11" s="7">
        <v>1210228.06</v>
      </c>
      <c r="G11" s="7">
        <v>17</v>
      </c>
      <c r="H11" s="7">
        <v>868822.49</v>
      </c>
      <c r="I11" s="7">
        <v>1157297.03</v>
      </c>
      <c r="J11" s="7">
        <v>4</v>
      </c>
      <c r="K11" s="7">
        <v>573430.79</v>
      </c>
      <c r="L11" s="7">
        <v>34</v>
      </c>
      <c r="M11" s="7">
        <v>58070.09</v>
      </c>
      <c r="N11" s="7">
        <v>15</v>
      </c>
      <c r="O11" s="7">
        <v>18288.98</v>
      </c>
      <c r="P11" s="7">
        <v>17645.91</v>
      </c>
      <c r="Q11" s="7">
        <v>65677.157087545565</v>
      </c>
      <c r="R11" s="7">
        <v>1506593.7259937434</v>
      </c>
      <c r="S11" s="7">
        <v>0</v>
      </c>
      <c r="T11" s="7">
        <v>0</v>
      </c>
      <c r="U11" s="7">
        <v>455771.3879017916</v>
      </c>
      <c r="V11" s="7">
        <v>2547.0139529677176</v>
      </c>
      <c r="W11" s="7">
        <v>2030589.2849360483</v>
      </c>
      <c r="X11" s="86"/>
      <c r="Y11" s="83"/>
    </row>
    <row r="12" spans="1:25" ht="15.75" x14ac:dyDescent="0.25">
      <c r="A12" s="4" t="s">
        <v>28</v>
      </c>
      <c r="B12" s="7">
        <v>4716237.1153071988</v>
      </c>
      <c r="C12" s="7">
        <v>6412599.1909287991</v>
      </c>
      <c r="D12" s="7">
        <v>3848030.64</v>
      </c>
      <c r="E12" s="7">
        <v>3.03</v>
      </c>
      <c r="F12" s="7">
        <v>152867.67999999996</v>
      </c>
      <c r="G12" s="7">
        <v>4</v>
      </c>
      <c r="H12" s="7">
        <v>-5435.5899999999983</v>
      </c>
      <c r="I12" s="7">
        <v>150354.55999999997</v>
      </c>
      <c r="J12" s="7">
        <v>2</v>
      </c>
      <c r="K12" s="7">
        <v>1165218.3799999999</v>
      </c>
      <c r="L12" s="7">
        <v>8</v>
      </c>
      <c r="M12" s="7">
        <v>43224.23</v>
      </c>
      <c r="N12" s="7">
        <v>5</v>
      </c>
      <c r="O12" s="7">
        <v>0</v>
      </c>
      <c r="P12" s="7">
        <v>65801.62</v>
      </c>
      <c r="Q12" s="7">
        <v>51622.508150463167</v>
      </c>
      <c r="R12" s="7">
        <v>111934.58025034424</v>
      </c>
      <c r="S12" s="7">
        <v>0</v>
      </c>
      <c r="T12" s="7">
        <v>0</v>
      </c>
      <c r="U12" s="7">
        <v>720070.86237734684</v>
      </c>
      <c r="V12" s="7">
        <v>10381.19763607952</v>
      </c>
      <c r="W12" s="7">
        <v>894009.1484142337</v>
      </c>
      <c r="X12" s="86"/>
      <c r="Y12" s="83"/>
    </row>
    <row r="13" spans="1:25" ht="15.75" x14ac:dyDescent="0.25">
      <c r="A13" s="4" t="s">
        <v>29</v>
      </c>
      <c r="B13" s="7">
        <v>3794953.0490788002</v>
      </c>
      <c r="C13" s="7">
        <v>1054355.8183043685</v>
      </c>
      <c r="D13" s="7">
        <v>3365433.0300000003</v>
      </c>
      <c r="E13" s="7">
        <v>525</v>
      </c>
      <c r="F13" s="7">
        <v>794590.17999999993</v>
      </c>
      <c r="G13" s="7">
        <v>46</v>
      </c>
      <c r="H13" s="7">
        <v>142807.98942920001</v>
      </c>
      <c r="I13" s="7">
        <v>594865.43479319976</v>
      </c>
      <c r="J13" s="7">
        <v>37</v>
      </c>
      <c r="K13" s="7">
        <v>2316528.0412223996</v>
      </c>
      <c r="L13" s="7">
        <v>46</v>
      </c>
      <c r="M13" s="7">
        <v>1871102.1812224002</v>
      </c>
      <c r="N13" s="7">
        <v>7</v>
      </c>
      <c r="O13" s="7">
        <v>0</v>
      </c>
      <c r="P13" s="7">
        <v>5330.6500000000005</v>
      </c>
      <c r="Q13" s="7">
        <v>266857.79896167654</v>
      </c>
      <c r="R13" s="7">
        <v>420903.73696410138</v>
      </c>
      <c r="S13" s="7">
        <v>0</v>
      </c>
      <c r="T13" s="7">
        <v>0</v>
      </c>
      <c r="U13" s="7">
        <v>871416.99690225453</v>
      </c>
      <c r="V13" s="7">
        <v>307.37905283956843</v>
      </c>
      <c r="W13" s="7">
        <v>1559485.911880872</v>
      </c>
      <c r="X13" s="86"/>
      <c r="Y13" s="83"/>
    </row>
    <row r="14" spans="1:25" ht="15.75" x14ac:dyDescent="0.25">
      <c r="A14" s="4" t="s">
        <v>30</v>
      </c>
      <c r="B14" s="7">
        <v>15712212.8496696</v>
      </c>
      <c r="C14" s="7">
        <v>5437114.2482544091</v>
      </c>
      <c r="D14" s="7">
        <v>15052681.211000003</v>
      </c>
      <c r="E14" s="7">
        <v>78676.254600000015</v>
      </c>
      <c r="F14" s="7">
        <v>3291547.02</v>
      </c>
      <c r="G14" s="7">
        <v>1072</v>
      </c>
      <c r="H14" s="7">
        <v>744674.91971239995</v>
      </c>
      <c r="I14" s="7">
        <v>1009289.4035152028</v>
      </c>
      <c r="J14" s="7">
        <v>158</v>
      </c>
      <c r="K14" s="7">
        <v>3710055.1614415995</v>
      </c>
      <c r="L14" s="7">
        <v>462049.59</v>
      </c>
      <c r="M14" s="7">
        <v>863213.97011049953</v>
      </c>
      <c r="N14" s="7">
        <v>230</v>
      </c>
      <c r="O14" s="7">
        <v>343654.63000000006</v>
      </c>
      <c r="P14" s="7">
        <v>83720.599999999991</v>
      </c>
      <c r="Q14" s="7">
        <v>205818.37727167952</v>
      </c>
      <c r="R14" s="7">
        <v>3635475.5957272951</v>
      </c>
      <c r="S14" s="7">
        <v>0</v>
      </c>
      <c r="T14" s="7">
        <v>0</v>
      </c>
      <c r="U14" s="7">
        <v>3053344.7563444339</v>
      </c>
      <c r="V14" s="7">
        <v>19823.927443022716</v>
      </c>
      <c r="W14" s="7">
        <v>6914462.6567864316</v>
      </c>
      <c r="X14" s="86"/>
      <c r="Y14" s="83"/>
    </row>
    <row r="15" spans="1:25" ht="15.75" x14ac:dyDescent="0.25">
      <c r="A15" s="4" t="s">
        <v>31</v>
      </c>
      <c r="B15" s="7">
        <v>219243010.19679067</v>
      </c>
      <c r="C15" s="7">
        <v>109691169.58969273</v>
      </c>
      <c r="D15" s="7">
        <v>214768639.94339225</v>
      </c>
      <c r="E15" s="7">
        <v>4357572.8483899822</v>
      </c>
      <c r="F15" s="7">
        <v>91616811.272999972</v>
      </c>
      <c r="G15" s="7">
        <v>24458</v>
      </c>
      <c r="H15" s="7">
        <v>53835560.977076657</v>
      </c>
      <c r="I15" s="7">
        <v>40058490.399458289</v>
      </c>
      <c r="J15" s="7">
        <v>3531</v>
      </c>
      <c r="K15" s="7">
        <v>111271255.94308431</v>
      </c>
      <c r="L15" s="7">
        <v>573053.19999999995</v>
      </c>
      <c r="M15" s="7">
        <v>16828384.485000007</v>
      </c>
      <c r="N15" s="7">
        <v>1334</v>
      </c>
      <c r="O15" s="7">
        <v>743268.43400000001</v>
      </c>
      <c r="P15" s="7">
        <v>1560336.88</v>
      </c>
      <c r="Q15" s="7">
        <v>2696961.9532730854</v>
      </c>
      <c r="R15" s="7">
        <v>47677434.763190411</v>
      </c>
      <c r="S15" s="7">
        <v>116843.3</v>
      </c>
      <c r="T15" s="7">
        <v>82479.820000000007</v>
      </c>
      <c r="U15" s="7">
        <v>25287330.621031485</v>
      </c>
      <c r="V15" s="7">
        <v>1202623.462472942</v>
      </c>
      <c r="W15" s="7">
        <v>76864350.799967915</v>
      </c>
      <c r="X15" s="86"/>
      <c r="Y15" s="83"/>
    </row>
    <row r="16" spans="1:25" ht="15.75" x14ac:dyDescent="0.25">
      <c r="A16" s="5" t="s">
        <v>32</v>
      </c>
      <c r="B16" s="7">
        <v>128919266.30623959</v>
      </c>
      <c r="C16" s="7">
        <v>80865503.534869403</v>
      </c>
      <c r="D16" s="7">
        <v>128505297.31039229</v>
      </c>
      <c r="E16" s="7">
        <v>2561937.3850078429</v>
      </c>
      <c r="F16" s="7">
        <v>62781675.609999992</v>
      </c>
      <c r="G16" s="7">
        <v>3564</v>
      </c>
      <c r="H16" s="7">
        <v>48969954.181375183</v>
      </c>
      <c r="I16" s="7">
        <v>33099374.253844708</v>
      </c>
      <c r="J16" s="7">
        <v>1251</v>
      </c>
      <c r="K16" s="7">
        <v>79103715.77700004</v>
      </c>
      <c r="L16" s="7">
        <v>235857.99</v>
      </c>
      <c r="M16" s="7">
        <v>15899504.000000007</v>
      </c>
      <c r="N16" s="7">
        <v>449</v>
      </c>
      <c r="O16" s="7">
        <v>595409.52399999998</v>
      </c>
      <c r="P16" s="7">
        <v>610442.17999999993</v>
      </c>
      <c r="Q16" s="7">
        <v>1323875.0348939449</v>
      </c>
      <c r="R16" s="7">
        <v>19470511.13087954</v>
      </c>
      <c r="S16" s="7">
        <v>0</v>
      </c>
      <c r="T16" s="7">
        <v>0</v>
      </c>
      <c r="U16" s="7">
        <v>13972206.296244469</v>
      </c>
      <c r="V16" s="7">
        <v>534914.27189300116</v>
      </c>
      <c r="W16" s="7">
        <v>35301506.733910948</v>
      </c>
      <c r="X16" s="86"/>
      <c r="Y16" s="83"/>
    </row>
    <row r="17" spans="1:25" ht="15.75" x14ac:dyDescent="0.25">
      <c r="A17" s="5" t="s">
        <v>33</v>
      </c>
      <c r="B17" s="7">
        <v>65947068.501105711</v>
      </c>
      <c r="C17" s="7">
        <v>22073911.329307463</v>
      </c>
      <c r="D17" s="7">
        <v>61739735.439999998</v>
      </c>
      <c r="E17" s="7">
        <v>1405305.9519341402</v>
      </c>
      <c r="F17" s="7">
        <v>14239795.209999999</v>
      </c>
      <c r="G17" s="7">
        <v>19825</v>
      </c>
      <c r="H17" s="7">
        <v>3098910.2648568521</v>
      </c>
      <c r="I17" s="7">
        <v>3330760.8212488266</v>
      </c>
      <c r="J17" s="7">
        <v>2177</v>
      </c>
      <c r="K17" s="7">
        <v>16561862.35488428</v>
      </c>
      <c r="L17" s="7">
        <v>330537.21000000002</v>
      </c>
      <c r="M17" s="7">
        <v>287766.0749999999</v>
      </c>
      <c r="N17" s="7">
        <v>858</v>
      </c>
      <c r="O17" s="7">
        <v>97378.29</v>
      </c>
      <c r="P17" s="7">
        <v>486081.56999999995</v>
      </c>
      <c r="Q17" s="7">
        <v>1115479.5621672303</v>
      </c>
      <c r="R17" s="7">
        <v>22107710.311528385</v>
      </c>
      <c r="S17" s="7">
        <v>116843.3</v>
      </c>
      <c r="T17" s="7">
        <v>82479.820000000007</v>
      </c>
      <c r="U17" s="7">
        <v>8825880.3579275962</v>
      </c>
      <c r="V17" s="7">
        <v>382987.06850552844</v>
      </c>
      <c r="W17" s="7">
        <v>32432057.300128743</v>
      </c>
      <c r="X17" s="86"/>
      <c r="Y17" s="83"/>
    </row>
    <row r="18" spans="1:25" ht="15.75" x14ac:dyDescent="0.25">
      <c r="A18" s="5" t="s">
        <v>34</v>
      </c>
      <c r="B18" s="7">
        <v>11538535.429445399</v>
      </c>
      <c r="C18" s="7">
        <v>6058358.2155158501</v>
      </c>
      <c r="D18" s="7">
        <v>10905019.84</v>
      </c>
      <c r="E18" s="7">
        <v>147414.61300000001</v>
      </c>
      <c r="F18" s="7">
        <v>3541226.97</v>
      </c>
      <c r="G18" s="7">
        <v>271</v>
      </c>
      <c r="H18" s="7">
        <v>1425882.7808446179</v>
      </c>
      <c r="I18" s="7">
        <v>2670209.854364749</v>
      </c>
      <c r="J18" s="7">
        <v>63</v>
      </c>
      <c r="K18" s="7">
        <v>2436172.7500000005</v>
      </c>
      <c r="L18" s="7">
        <v>5772</v>
      </c>
      <c r="M18" s="7">
        <v>513573.30999999988</v>
      </c>
      <c r="N18" s="7">
        <v>20</v>
      </c>
      <c r="O18" s="7">
        <v>50380.62</v>
      </c>
      <c r="P18" s="7">
        <v>38968.28</v>
      </c>
      <c r="Q18" s="7">
        <v>150438.7869702504</v>
      </c>
      <c r="R18" s="7">
        <v>2690161.3620722988</v>
      </c>
      <c r="S18" s="7">
        <v>0</v>
      </c>
      <c r="T18" s="7">
        <v>0</v>
      </c>
      <c r="U18" s="7">
        <v>760625.69202334399</v>
      </c>
      <c r="V18" s="7">
        <v>5083.9325467808394</v>
      </c>
      <c r="W18" s="7">
        <v>3606309.7736126734</v>
      </c>
      <c r="X18" s="86"/>
      <c r="Y18" s="83"/>
    </row>
    <row r="19" spans="1:25" ht="15.75" x14ac:dyDescent="0.25">
      <c r="A19" s="5" t="s">
        <v>35</v>
      </c>
      <c r="B19" s="7">
        <v>12838139.960000003</v>
      </c>
      <c r="C19" s="7">
        <v>693396.51</v>
      </c>
      <c r="D19" s="7">
        <v>13618587.353</v>
      </c>
      <c r="E19" s="7">
        <v>242914.89844799996</v>
      </c>
      <c r="F19" s="7">
        <v>11054113.483000001</v>
      </c>
      <c r="G19" s="7">
        <v>798</v>
      </c>
      <c r="H19" s="7">
        <v>340813.75</v>
      </c>
      <c r="I19" s="7">
        <v>958145.47000000009</v>
      </c>
      <c r="J19" s="7">
        <v>40</v>
      </c>
      <c r="K19" s="7">
        <v>13169505.0612</v>
      </c>
      <c r="L19" s="7">
        <v>886</v>
      </c>
      <c r="M19" s="7">
        <v>127541.1</v>
      </c>
      <c r="N19" s="7">
        <v>7</v>
      </c>
      <c r="O19" s="7">
        <v>100</v>
      </c>
      <c r="P19" s="7">
        <v>424844.85</v>
      </c>
      <c r="Q19" s="7">
        <v>107168.56924165986</v>
      </c>
      <c r="R19" s="7">
        <v>3409051.9587101992</v>
      </c>
      <c r="S19" s="7">
        <v>0</v>
      </c>
      <c r="T19" s="7">
        <v>0</v>
      </c>
      <c r="U19" s="7">
        <v>1728618.2748360748</v>
      </c>
      <c r="V19" s="7">
        <v>279638.1895276315</v>
      </c>
      <c r="W19" s="7">
        <v>5524476.9923155643</v>
      </c>
      <c r="X19" s="86"/>
      <c r="Y19" s="83"/>
    </row>
    <row r="20" spans="1:25" ht="15.75" x14ac:dyDescent="0.25">
      <c r="A20" s="4" t="s">
        <v>36</v>
      </c>
      <c r="B20" s="7">
        <v>17357238.069999993</v>
      </c>
      <c r="C20" s="7">
        <v>1441249.8570643042</v>
      </c>
      <c r="D20" s="7">
        <v>17752508.9282353</v>
      </c>
      <c r="E20" s="7">
        <v>272052.54596470593</v>
      </c>
      <c r="F20" s="7">
        <v>2974470.09</v>
      </c>
      <c r="G20" s="7">
        <v>1278</v>
      </c>
      <c r="H20" s="7">
        <v>1198940.2122998671</v>
      </c>
      <c r="I20" s="7">
        <v>2106326.6014110767</v>
      </c>
      <c r="J20" s="7">
        <v>383</v>
      </c>
      <c r="K20" s="7">
        <v>1837028.0999999999</v>
      </c>
      <c r="L20" s="7">
        <v>90438</v>
      </c>
      <c r="M20" s="7">
        <v>76061.430000000008</v>
      </c>
      <c r="N20" s="7">
        <v>71</v>
      </c>
      <c r="O20" s="7">
        <v>4563.01</v>
      </c>
      <c r="P20" s="7">
        <v>23839.370000000003</v>
      </c>
      <c r="Q20" s="7">
        <v>91902.647969115977</v>
      </c>
      <c r="R20" s="7">
        <v>5058943.1291017821</v>
      </c>
      <c r="S20" s="7">
        <v>771.96</v>
      </c>
      <c r="T20" s="7">
        <v>626.03</v>
      </c>
      <c r="U20" s="7">
        <v>1878285.4430634258</v>
      </c>
      <c r="V20" s="7">
        <v>289084.99689866306</v>
      </c>
      <c r="W20" s="7">
        <v>7318216.2170329895</v>
      </c>
      <c r="X20" s="86"/>
      <c r="Y20" s="83"/>
    </row>
    <row r="21" spans="1:25" ht="31.5" x14ac:dyDescent="0.25">
      <c r="A21" s="5" t="s">
        <v>37</v>
      </c>
      <c r="B21" s="7">
        <v>16281443.17999999</v>
      </c>
      <c r="C21" s="7">
        <v>1426822.4270643042</v>
      </c>
      <c r="D21" s="7">
        <v>16608206.798235299</v>
      </c>
      <c r="E21" s="7">
        <v>252844.58116470597</v>
      </c>
      <c r="F21" s="7">
        <v>2615376</v>
      </c>
      <c r="G21" s="7">
        <v>1043</v>
      </c>
      <c r="H21" s="7">
        <v>1198940.2122998671</v>
      </c>
      <c r="I21" s="7">
        <v>2076817.3014110769</v>
      </c>
      <c r="J21" s="7">
        <v>360</v>
      </c>
      <c r="K21" s="7">
        <v>1449809.5</v>
      </c>
      <c r="L21" s="7">
        <v>10260</v>
      </c>
      <c r="M21" s="7">
        <v>39744.080000000002</v>
      </c>
      <c r="N21" s="7">
        <v>44</v>
      </c>
      <c r="O21" s="7">
        <v>4563.01</v>
      </c>
      <c r="P21" s="7">
        <v>21439.97</v>
      </c>
      <c r="Q21" s="7">
        <v>67249.384603490253</v>
      </c>
      <c r="R21" s="7">
        <v>4902007.7826083405</v>
      </c>
      <c r="S21" s="7">
        <v>771.96</v>
      </c>
      <c r="T21" s="7">
        <v>626.03</v>
      </c>
      <c r="U21" s="7">
        <v>1763628.5664665112</v>
      </c>
      <c r="V21" s="7">
        <v>261063.90456084916</v>
      </c>
      <c r="W21" s="7">
        <v>6993949.6382391928</v>
      </c>
      <c r="X21" s="86"/>
      <c r="Y21" s="83"/>
    </row>
    <row r="22" spans="1:25" ht="15.75" x14ac:dyDescent="0.25">
      <c r="A22" s="5" t="s">
        <v>38</v>
      </c>
      <c r="B22" s="7">
        <v>1075794.8900000001</v>
      </c>
      <c r="C22" s="7">
        <v>14427.43</v>
      </c>
      <c r="D22" s="7">
        <v>1144302.1300000001</v>
      </c>
      <c r="E22" s="7">
        <v>19207.964799999998</v>
      </c>
      <c r="F22" s="7">
        <v>359094.08999999997</v>
      </c>
      <c r="G22" s="7">
        <v>235</v>
      </c>
      <c r="H22" s="7">
        <v>0</v>
      </c>
      <c r="I22" s="7">
        <v>29509.299999999981</v>
      </c>
      <c r="J22" s="7">
        <v>23</v>
      </c>
      <c r="K22" s="7">
        <v>387218.60000000003</v>
      </c>
      <c r="L22" s="7">
        <v>80178</v>
      </c>
      <c r="M22" s="7">
        <v>36317.350000000006</v>
      </c>
      <c r="N22" s="7">
        <v>27</v>
      </c>
      <c r="O22" s="7">
        <v>0</v>
      </c>
      <c r="P22" s="7">
        <v>2399.4</v>
      </c>
      <c r="Q22" s="7">
        <v>24653.263365625713</v>
      </c>
      <c r="R22" s="7">
        <v>156935.3464934433</v>
      </c>
      <c r="S22" s="7">
        <v>0</v>
      </c>
      <c r="T22" s="7">
        <v>0</v>
      </c>
      <c r="U22" s="7">
        <v>114656.87659691437</v>
      </c>
      <c r="V22" s="7">
        <v>28021.092337813887</v>
      </c>
      <c r="W22" s="7">
        <v>324266.57879379729</v>
      </c>
      <c r="X22" s="86"/>
      <c r="Y22" s="83"/>
    </row>
    <row r="23" spans="1:25" ht="31.5" x14ac:dyDescent="0.25">
      <c r="A23" s="4" t="s">
        <v>39</v>
      </c>
      <c r="B23" s="7">
        <v>919975554.89584804</v>
      </c>
      <c r="C23" s="7">
        <v>370876522.80523235</v>
      </c>
      <c r="D23" s="7">
        <v>861455389.21600008</v>
      </c>
      <c r="E23" s="7">
        <v>14450119.091415126</v>
      </c>
      <c r="F23" s="7">
        <v>430388730.13376999</v>
      </c>
      <c r="G23" s="7">
        <v>120132</v>
      </c>
      <c r="H23" s="7">
        <v>204527526.88618526</v>
      </c>
      <c r="I23" s="7">
        <v>260560903.37067524</v>
      </c>
      <c r="J23" s="7">
        <v>45841</v>
      </c>
      <c r="K23" s="7">
        <v>366696025.91402245</v>
      </c>
      <c r="L23" s="7">
        <v>17770379.309999984</v>
      </c>
      <c r="M23" s="7">
        <v>194740658.35362947</v>
      </c>
      <c r="N23" s="7">
        <v>29619</v>
      </c>
      <c r="O23" s="7">
        <v>6508319.8079999993</v>
      </c>
      <c r="P23" s="7">
        <v>9881.0400000000009</v>
      </c>
      <c r="Q23" s="7">
        <v>22239964.637823328</v>
      </c>
      <c r="R23" s="7">
        <v>183472654.09707025</v>
      </c>
      <c r="S23" s="7">
        <v>0</v>
      </c>
      <c r="T23" s="7">
        <v>0</v>
      </c>
      <c r="U23" s="7">
        <v>55232643.115662716</v>
      </c>
      <c r="V23" s="7">
        <v>22325023.529710777</v>
      </c>
      <c r="W23" s="7">
        <v>283270285.38026714</v>
      </c>
      <c r="X23" s="86"/>
      <c r="Y23" s="83"/>
    </row>
    <row r="24" spans="1:25" ht="15.75" x14ac:dyDescent="0.25">
      <c r="A24" s="4" t="s">
        <v>40</v>
      </c>
      <c r="B24" s="7">
        <v>901820411.5599997</v>
      </c>
      <c r="C24" s="7">
        <v>368944559.83572888</v>
      </c>
      <c r="D24" s="7">
        <v>845130137.88600028</v>
      </c>
      <c r="E24" s="7">
        <v>14236382.57621512</v>
      </c>
      <c r="F24" s="7">
        <v>425540362.94077009</v>
      </c>
      <c r="G24" s="7">
        <v>119066</v>
      </c>
      <c r="H24" s="7">
        <v>203541960.78493753</v>
      </c>
      <c r="I24" s="7">
        <v>257750441.78311503</v>
      </c>
      <c r="J24" s="7">
        <v>45492</v>
      </c>
      <c r="K24" s="7">
        <v>355980032.40796924</v>
      </c>
      <c r="L24" s="7">
        <v>17732968.419999983</v>
      </c>
      <c r="M24" s="7">
        <v>188677678.90465003</v>
      </c>
      <c r="N24" s="7">
        <v>29113</v>
      </c>
      <c r="O24" s="7">
        <v>6501798.4479999999</v>
      </c>
      <c r="P24" s="7">
        <v>9881.0400000000009</v>
      </c>
      <c r="Q24" s="7">
        <v>21598694.937432718</v>
      </c>
      <c r="R24" s="7">
        <v>180331624.19239417</v>
      </c>
      <c r="S24" s="7">
        <v>0</v>
      </c>
      <c r="T24" s="7">
        <v>0</v>
      </c>
      <c r="U24" s="7">
        <v>51638767.695209824</v>
      </c>
      <c r="V24" s="7">
        <v>22206677.956514325</v>
      </c>
      <c r="W24" s="7">
        <v>275775764.781551</v>
      </c>
      <c r="X24" s="86"/>
      <c r="Y24" s="83"/>
    </row>
    <row r="25" spans="1:25" ht="15.75" x14ac:dyDescent="0.25">
      <c r="A25" s="4" t="s">
        <v>41</v>
      </c>
      <c r="B25" s="7">
        <v>132.01</v>
      </c>
      <c r="C25" s="7">
        <v>0</v>
      </c>
      <c r="D25" s="7">
        <v>0</v>
      </c>
      <c r="E25" s="7">
        <v>0</v>
      </c>
      <c r="F25" s="7">
        <v>490832.71</v>
      </c>
      <c r="G25" s="7">
        <v>109</v>
      </c>
      <c r="H25" s="7">
        <v>150323.91324776001</v>
      </c>
      <c r="I25" s="7">
        <v>347266.29642420448</v>
      </c>
      <c r="J25" s="7">
        <v>41</v>
      </c>
      <c r="K25" s="7">
        <v>4082020.3747055195</v>
      </c>
      <c r="L25" s="7">
        <v>35842.89</v>
      </c>
      <c r="M25" s="7">
        <v>3392179.7826007204</v>
      </c>
      <c r="N25" s="7">
        <v>95</v>
      </c>
      <c r="O25" s="7">
        <v>0</v>
      </c>
      <c r="P25" s="7">
        <v>0</v>
      </c>
      <c r="Q25" s="7">
        <v>200766.52423899443</v>
      </c>
      <c r="R25" s="7">
        <v>-1602.19</v>
      </c>
      <c r="S25" s="7">
        <v>0</v>
      </c>
      <c r="T25" s="7">
        <v>0</v>
      </c>
      <c r="U25" s="7">
        <v>2071580.6217669272</v>
      </c>
      <c r="V25" s="7">
        <v>0</v>
      </c>
      <c r="W25" s="7">
        <v>2270744.9560059216</v>
      </c>
      <c r="X25" s="86"/>
      <c r="Y25" s="83"/>
    </row>
    <row r="26" spans="1:25" ht="15.75" x14ac:dyDescent="0.25">
      <c r="A26" s="4" t="s">
        <v>42</v>
      </c>
      <c r="B26" s="7">
        <v>6708744.6799999923</v>
      </c>
      <c r="C26" s="7">
        <v>17108.174519280004</v>
      </c>
      <c r="D26" s="7">
        <v>6655068.1299999924</v>
      </c>
      <c r="E26" s="7">
        <v>132105.83400000614</v>
      </c>
      <c r="F26" s="7">
        <v>503819.07300000003</v>
      </c>
      <c r="G26" s="7">
        <v>93</v>
      </c>
      <c r="H26" s="7">
        <v>59885.345000000001</v>
      </c>
      <c r="I26" s="7">
        <v>415349.92504400003</v>
      </c>
      <c r="J26" s="7">
        <v>55</v>
      </c>
      <c r="K26" s="7">
        <v>164922.68299999999</v>
      </c>
      <c r="L26" s="7">
        <v>60</v>
      </c>
      <c r="M26" s="7">
        <v>69686.482999999993</v>
      </c>
      <c r="N26" s="7">
        <v>19</v>
      </c>
      <c r="O26" s="7">
        <v>0</v>
      </c>
      <c r="P26" s="7">
        <v>0</v>
      </c>
      <c r="Q26" s="7">
        <v>69646.56993970029</v>
      </c>
      <c r="R26" s="7">
        <v>704381.34224235162</v>
      </c>
      <c r="S26" s="7">
        <v>0</v>
      </c>
      <c r="T26" s="7">
        <v>0</v>
      </c>
      <c r="U26" s="7">
        <v>469539.30993059371</v>
      </c>
      <c r="V26" s="7">
        <v>21054.016269190797</v>
      </c>
      <c r="W26" s="7">
        <v>1264621.2383818363</v>
      </c>
      <c r="X26" s="86"/>
      <c r="Y26" s="83"/>
    </row>
    <row r="27" spans="1:25" ht="15.75" x14ac:dyDescent="0.25">
      <c r="A27" s="4" t="s">
        <v>43</v>
      </c>
      <c r="B27" s="7">
        <v>11446266.645848272</v>
      </c>
      <c r="C27" s="7">
        <v>1914854.7949841963</v>
      </c>
      <c r="D27" s="7">
        <v>9670183.2000000011</v>
      </c>
      <c r="E27" s="7">
        <v>81630.681199999875</v>
      </c>
      <c r="F27" s="7">
        <v>3853715.4099999992</v>
      </c>
      <c r="G27" s="7">
        <v>864</v>
      </c>
      <c r="H27" s="7">
        <v>775356.84299999988</v>
      </c>
      <c r="I27" s="7">
        <v>2047845.3660919995</v>
      </c>
      <c r="J27" s="7">
        <v>253</v>
      </c>
      <c r="K27" s="7">
        <v>6469050.4483475983</v>
      </c>
      <c r="L27" s="7">
        <v>1508</v>
      </c>
      <c r="M27" s="7">
        <v>2601113.1833787006</v>
      </c>
      <c r="N27" s="7">
        <v>392</v>
      </c>
      <c r="O27" s="7">
        <v>6521.36</v>
      </c>
      <c r="P27" s="7">
        <v>0</v>
      </c>
      <c r="Q27" s="7">
        <v>370856.60621191614</v>
      </c>
      <c r="R27" s="7">
        <v>2438250.7524337652</v>
      </c>
      <c r="S27" s="7">
        <v>0</v>
      </c>
      <c r="T27" s="7">
        <v>0</v>
      </c>
      <c r="U27" s="7">
        <v>1052755.4887553856</v>
      </c>
      <c r="V27" s="7">
        <v>97291.556927260521</v>
      </c>
      <c r="W27" s="7">
        <v>3959154.4043283276</v>
      </c>
      <c r="X27" s="86"/>
      <c r="Y27" s="83"/>
    </row>
    <row r="28" spans="1:25" ht="31.5" x14ac:dyDescent="0.25">
      <c r="A28" s="4" t="s">
        <v>44</v>
      </c>
      <c r="B28" s="7">
        <v>4095006.6916599995</v>
      </c>
      <c r="C28" s="7">
        <v>2144636.7641000003</v>
      </c>
      <c r="D28" s="7">
        <v>4737629.870000001</v>
      </c>
      <c r="E28" s="7">
        <v>0</v>
      </c>
      <c r="F28" s="7">
        <v>18513.63</v>
      </c>
      <c r="G28" s="7">
        <v>2</v>
      </c>
      <c r="H28" s="7">
        <v>18513.63</v>
      </c>
      <c r="I28" s="7">
        <v>911.15999999999985</v>
      </c>
      <c r="J28" s="7">
        <v>1</v>
      </c>
      <c r="K28" s="7">
        <v>297945.06999999995</v>
      </c>
      <c r="L28" s="7">
        <v>2</v>
      </c>
      <c r="M28" s="7">
        <v>297945.06999999995</v>
      </c>
      <c r="N28" s="7">
        <v>2</v>
      </c>
      <c r="O28" s="7">
        <v>0</v>
      </c>
      <c r="P28" s="7">
        <v>0</v>
      </c>
      <c r="Q28" s="7">
        <v>0</v>
      </c>
      <c r="R28" s="7">
        <v>88015.799140774223</v>
      </c>
      <c r="S28" s="7">
        <v>0</v>
      </c>
      <c r="T28" s="7">
        <v>0</v>
      </c>
      <c r="U28" s="7">
        <v>464137.38086730684</v>
      </c>
      <c r="V28" s="7">
        <v>6126.6642589890662</v>
      </c>
      <c r="W28" s="7">
        <v>558279.84426707018</v>
      </c>
      <c r="X28" s="86"/>
      <c r="Y28" s="83"/>
    </row>
    <row r="29" spans="1:25" ht="31.5" x14ac:dyDescent="0.25">
      <c r="A29" s="4" t="s">
        <v>45</v>
      </c>
      <c r="B29" s="7">
        <v>358736.56305489992</v>
      </c>
      <c r="C29" s="7">
        <v>42462.9</v>
      </c>
      <c r="D29" s="7">
        <v>282961.85999999993</v>
      </c>
      <c r="E29" s="7">
        <v>143</v>
      </c>
      <c r="F29" s="7">
        <v>1347.48</v>
      </c>
      <c r="G29" s="7">
        <v>1</v>
      </c>
      <c r="H29" s="7">
        <v>0</v>
      </c>
      <c r="I29" s="7">
        <v>391.17</v>
      </c>
      <c r="J29" s="7">
        <v>1</v>
      </c>
      <c r="K29" s="7">
        <v>12867.49</v>
      </c>
      <c r="L29" s="7">
        <v>3</v>
      </c>
      <c r="M29" s="7">
        <v>0</v>
      </c>
      <c r="N29" s="7">
        <v>0</v>
      </c>
      <c r="O29" s="7">
        <v>0</v>
      </c>
      <c r="P29" s="7">
        <v>6415.69</v>
      </c>
      <c r="Q29" s="7">
        <v>39</v>
      </c>
      <c r="R29" s="7">
        <v>46473.16819429215</v>
      </c>
      <c r="S29" s="7">
        <v>0</v>
      </c>
      <c r="T29" s="7">
        <v>0</v>
      </c>
      <c r="U29" s="7">
        <v>86655.98237670504</v>
      </c>
      <c r="V29" s="7">
        <v>2829.96198921204</v>
      </c>
      <c r="W29" s="7">
        <v>135998.11256020924</v>
      </c>
      <c r="X29" s="86"/>
      <c r="Y29" s="83"/>
    </row>
    <row r="30" spans="1:25" ht="15.75" x14ac:dyDescent="0.25">
      <c r="A30" s="4" t="s">
        <v>46</v>
      </c>
      <c r="B30" s="7">
        <v>34104701.05322019</v>
      </c>
      <c r="C30" s="7">
        <v>9951546.3574982285</v>
      </c>
      <c r="D30" s="7">
        <v>32069681.404649012</v>
      </c>
      <c r="E30" s="7">
        <v>531748.99122390768</v>
      </c>
      <c r="F30" s="7">
        <v>4628221.95</v>
      </c>
      <c r="G30" s="7">
        <v>1457</v>
      </c>
      <c r="H30" s="7">
        <v>1318695.8225000002</v>
      </c>
      <c r="I30" s="7">
        <v>2841502.6174269682</v>
      </c>
      <c r="J30" s="7">
        <v>295</v>
      </c>
      <c r="K30" s="7">
        <v>12396776.597563501</v>
      </c>
      <c r="L30" s="7">
        <v>1373895.73</v>
      </c>
      <c r="M30" s="7">
        <v>7113397.0199999986</v>
      </c>
      <c r="N30" s="7">
        <v>461</v>
      </c>
      <c r="O30" s="7">
        <v>2731.48</v>
      </c>
      <c r="P30" s="7">
        <v>10806.260000000002</v>
      </c>
      <c r="Q30" s="7">
        <v>267150.50781842257</v>
      </c>
      <c r="R30" s="7">
        <v>7471520.7960223928</v>
      </c>
      <c r="S30" s="7">
        <v>3211.51</v>
      </c>
      <c r="T30" s="7">
        <v>1910.91</v>
      </c>
      <c r="U30" s="7">
        <v>3633928.4073537248</v>
      </c>
      <c r="V30" s="7">
        <v>110523.64644752476</v>
      </c>
      <c r="W30" s="7">
        <v>11483123.357642066</v>
      </c>
      <c r="X30" s="86"/>
      <c r="Y30" s="83"/>
    </row>
    <row r="31" spans="1:25" ht="15.75" x14ac:dyDescent="0.25">
      <c r="A31" s="4" t="s">
        <v>47</v>
      </c>
      <c r="B31" s="7">
        <v>4767462.919999999</v>
      </c>
      <c r="C31" s="7">
        <v>1938017.57</v>
      </c>
      <c r="D31" s="7">
        <v>4654227.8699999992</v>
      </c>
      <c r="E31" s="7">
        <v>93671.888000000006</v>
      </c>
      <c r="F31" s="7">
        <v>4459890.72</v>
      </c>
      <c r="G31" s="7">
        <v>94</v>
      </c>
      <c r="H31" s="7">
        <v>1422458.36</v>
      </c>
      <c r="I31" s="7">
        <v>1331172.9999999998</v>
      </c>
      <c r="J31" s="7">
        <v>10</v>
      </c>
      <c r="K31" s="7">
        <v>3952303.44</v>
      </c>
      <c r="L31" s="7">
        <v>115126</v>
      </c>
      <c r="M31" s="7">
        <v>342736.15</v>
      </c>
      <c r="N31" s="7">
        <v>7</v>
      </c>
      <c r="O31" s="7">
        <v>344421.09</v>
      </c>
      <c r="P31" s="7">
        <v>12888.01</v>
      </c>
      <c r="Q31" s="7">
        <v>106.24737210464669</v>
      </c>
      <c r="R31" s="7">
        <v>756923.61176205811</v>
      </c>
      <c r="S31" s="7">
        <v>0</v>
      </c>
      <c r="T31" s="7">
        <v>0</v>
      </c>
      <c r="U31" s="7">
        <v>1264185.6646094788</v>
      </c>
      <c r="V31" s="7">
        <v>143657.34069814876</v>
      </c>
      <c r="W31" s="7">
        <v>2164872.8644417897</v>
      </c>
      <c r="X31" s="86"/>
      <c r="Y31" s="83"/>
    </row>
    <row r="32" spans="1:25" ht="15.75" x14ac:dyDescent="0.25">
      <c r="A32" s="4" t="s">
        <v>48</v>
      </c>
      <c r="B32" s="7">
        <v>100200133.19808</v>
      </c>
      <c r="C32" s="7">
        <v>18077134.510000002</v>
      </c>
      <c r="D32" s="7">
        <v>86225807.470000014</v>
      </c>
      <c r="E32" s="7">
        <v>1325478.3166000003</v>
      </c>
      <c r="F32" s="7">
        <v>531891.29</v>
      </c>
      <c r="G32" s="7">
        <v>1591</v>
      </c>
      <c r="H32" s="7">
        <v>12480</v>
      </c>
      <c r="I32" s="7">
        <v>99092.72</v>
      </c>
      <c r="J32" s="7">
        <v>397</v>
      </c>
      <c r="K32" s="7">
        <v>1184930.0900000001</v>
      </c>
      <c r="L32" s="7">
        <v>1213</v>
      </c>
      <c r="M32" s="7">
        <v>342150.62</v>
      </c>
      <c r="N32" s="7">
        <v>76</v>
      </c>
      <c r="O32" s="7">
        <v>324110.14</v>
      </c>
      <c r="P32" s="7">
        <v>0</v>
      </c>
      <c r="Q32" s="7">
        <v>46333.62775228158</v>
      </c>
      <c r="R32" s="7">
        <v>18978992.889570408</v>
      </c>
      <c r="S32" s="7">
        <v>0</v>
      </c>
      <c r="T32" s="7">
        <v>0</v>
      </c>
      <c r="U32" s="7">
        <v>5171716.8253380265</v>
      </c>
      <c r="V32" s="7">
        <v>5841.4492490801031</v>
      </c>
      <c r="W32" s="7">
        <v>24202884.791909803</v>
      </c>
      <c r="X32" s="86"/>
      <c r="Y32" s="83"/>
    </row>
    <row r="33" spans="1:25" ht="15.75" x14ac:dyDescent="0.25">
      <c r="A33" s="4" t="s">
        <v>49</v>
      </c>
      <c r="B33" s="7">
        <v>15877098.889905898</v>
      </c>
      <c r="C33" s="7">
        <v>221146.50999999998</v>
      </c>
      <c r="D33" s="7">
        <v>15434528.167645646</v>
      </c>
      <c r="E33" s="7">
        <v>297964.76134595886</v>
      </c>
      <c r="F33" s="7">
        <v>7149126.2199999997</v>
      </c>
      <c r="G33" s="7">
        <v>793</v>
      </c>
      <c r="H33" s="7">
        <v>58268.329999999994</v>
      </c>
      <c r="I33" s="7">
        <v>1212397.3923827703</v>
      </c>
      <c r="J33" s="7">
        <v>87</v>
      </c>
      <c r="K33" s="7">
        <v>6995443.0435953997</v>
      </c>
      <c r="L33" s="7">
        <v>8204.14</v>
      </c>
      <c r="M33" s="7">
        <v>172095.53265879999</v>
      </c>
      <c r="N33" s="7">
        <v>101</v>
      </c>
      <c r="O33" s="7">
        <v>1650059.0099999998</v>
      </c>
      <c r="P33" s="7">
        <v>3228801.66</v>
      </c>
      <c r="Q33" s="7">
        <v>53381.855970588258</v>
      </c>
      <c r="R33" s="7">
        <v>4530189.9631421277</v>
      </c>
      <c r="S33" s="7">
        <v>11651.3</v>
      </c>
      <c r="T33" s="7">
        <v>3737.63</v>
      </c>
      <c r="U33" s="7">
        <v>3297595.4884517621</v>
      </c>
      <c r="V33" s="7">
        <v>39850.907988108331</v>
      </c>
      <c r="W33" s="7">
        <v>7921018.2155525871</v>
      </c>
      <c r="X33" s="86"/>
      <c r="Y33" s="83"/>
    </row>
    <row r="34" spans="1:25" ht="15.75" x14ac:dyDescent="0.25">
      <c r="A34" s="4" t="s">
        <v>50</v>
      </c>
      <c r="B34" s="7">
        <v>1047496.65</v>
      </c>
      <c r="C34" s="7">
        <v>0</v>
      </c>
      <c r="D34" s="7">
        <v>79475.61</v>
      </c>
      <c r="E34" s="7">
        <v>1282.5800000000002</v>
      </c>
      <c r="F34" s="7">
        <v>0</v>
      </c>
      <c r="G34" s="7">
        <v>0</v>
      </c>
      <c r="H34" s="7">
        <v>0</v>
      </c>
      <c r="I34" s="7">
        <v>0</v>
      </c>
      <c r="J34" s="7">
        <v>0</v>
      </c>
      <c r="K34" s="7">
        <v>0</v>
      </c>
      <c r="L34" s="7">
        <v>0</v>
      </c>
      <c r="M34" s="7">
        <v>0</v>
      </c>
      <c r="N34" s="7">
        <v>0</v>
      </c>
      <c r="O34" s="7">
        <v>0</v>
      </c>
      <c r="P34" s="7">
        <v>0</v>
      </c>
      <c r="Q34" s="7">
        <v>0</v>
      </c>
      <c r="R34" s="7">
        <v>54463.143538646473</v>
      </c>
      <c r="S34" s="7">
        <v>0</v>
      </c>
      <c r="T34" s="7">
        <v>0</v>
      </c>
      <c r="U34" s="7">
        <v>60861.023267515855</v>
      </c>
      <c r="V34" s="7">
        <v>0</v>
      </c>
      <c r="W34" s="7">
        <v>115324.16680616233</v>
      </c>
      <c r="X34" s="86"/>
      <c r="Y34" s="83"/>
    </row>
    <row r="35" spans="1:25" ht="15.75" x14ac:dyDescent="0.25">
      <c r="A35" s="4" t="s">
        <v>51</v>
      </c>
      <c r="B35" s="7">
        <v>34953507.089460075</v>
      </c>
      <c r="C35" s="7">
        <v>8843964.2799999993</v>
      </c>
      <c r="D35" s="7">
        <v>21345672.431960784</v>
      </c>
      <c r="E35" s="7">
        <v>395673.19043921574</v>
      </c>
      <c r="F35" s="7">
        <v>7182813.3908549212</v>
      </c>
      <c r="G35" s="7">
        <v>12436</v>
      </c>
      <c r="H35" s="7">
        <v>0</v>
      </c>
      <c r="I35" s="7">
        <v>1923899.5352907709</v>
      </c>
      <c r="J35" s="7">
        <v>2777</v>
      </c>
      <c r="K35" s="7">
        <v>8505094.8659812119</v>
      </c>
      <c r="L35" s="7">
        <v>56808.65</v>
      </c>
      <c r="M35" s="7">
        <v>642632.84733339946</v>
      </c>
      <c r="N35" s="7">
        <v>1488</v>
      </c>
      <c r="O35" s="7">
        <v>41034.090000000004</v>
      </c>
      <c r="P35" s="7">
        <v>9581.7199999999993</v>
      </c>
      <c r="Q35" s="7">
        <v>544148.98345639056</v>
      </c>
      <c r="R35" s="7">
        <v>8240504.9458699692</v>
      </c>
      <c r="S35" s="7">
        <v>0</v>
      </c>
      <c r="T35" s="7">
        <v>1382.63</v>
      </c>
      <c r="U35" s="7">
        <v>4999432.3717283178</v>
      </c>
      <c r="V35" s="7">
        <v>410498.57254112448</v>
      </c>
      <c r="W35" s="7">
        <v>14194584.873595802</v>
      </c>
      <c r="X35" s="86"/>
      <c r="Y35" s="83"/>
    </row>
    <row r="36" spans="1:25" ht="15.75" x14ac:dyDescent="0.25">
      <c r="A36" s="6" t="s">
        <v>52</v>
      </c>
      <c r="B36" s="111">
        <v>2019771410.5042703</v>
      </c>
      <c r="C36" s="111">
        <v>610856914.90208149</v>
      </c>
      <c r="D36" s="111">
        <v>1883423582.1830702</v>
      </c>
      <c r="E36" s="111">
        <v>31655515.237791225</v>
      </c>
      <c r="F36" s="111">
        <v>884163317.40652311</v>
      </c>
      <c r="G36" s="111">
        <v>1053135</v>
      </c>
      <c r="H36" s="111">
        <v>300570980.33539754</v>
      </c>
      <c r="I36" s="111">
        <v>422146393.98407942</v>
      </c>
      <c r="J36" s="111">
        <v>180670</v>
      </c>
      <c r="K36" s="111">
        <v>857391805.33813381</v>
      </c>
      <c r="L36" s="111">
        <v>24262929.599999983</v>
      </c>
      <c r="M36" s="111">
        <v>237000561.06615427</v>
      </c>
      <c r="N36" s="111">
        <v>105998</v>
      </c>
      <c r="O36" s="111">
        <v>55381091.543000013</v>
      </c>
      <c r="P36" s="111">
        <v>5553706.4484200003</v>
      </c>
      <c r="Q36" s="111">
        <v>39958214.271961495</v>
      </c>
      <c r="R36" s="111">
        <v>444220279.40602845</v>
      </c>
      <c r="S36" s="111">
        <v>132484.07</v>
      </c>
      <c r="T36" s="111">
        <v>90219.960000000021</v>
      </c>
      <c r="U36" s="111">
        <v>165790055.79264185</v>
      </c>
      <c r="V36" s="111">
        <v>29965146.558470119</v>
      </c>
      <c r="W36" s="111">
        <v>679933696.02910161</v>
      </c>
      <c r="X36" s="86"/>
      <c r="Y36" s="83"/>
    </row>
    <row r="37" spans="1:25" ht="16.5" x14ac:dyDescent="0.25">
      <c r="A37" s="8" t="s">
        <v>53</v>
      </c>
    </row>
    <row r="38" spans="1:25" x14ac:dyDescent="0.25">
      <c r="A38" s="80"/>
    </row>
  </sheetData>
  <mergeCells count="22">
    <mergeCell ref="A1:W1"/>
    <mergeCell ref="A3:A6"/>
    <mergeCell ref="B3:C3"/>
    <mergeCell ref="D3:D6"/>
    <mergeCell ref="E3:E6"/>
    <mergeCell ref="F3:J3"/>
    <mergeCell ref="K3:N3"/>
    <mergeCell ref="O3:O6"/>
    <mergeCell ref="P3:P6"/>
    <mergeCell ref="Q3:W4"/>
    <mergeCell ref="W5:W6"/>
    <mergeCell ref="B4:B6"/>
    <mergeCell ref="C4:C6"/>
    <mergeCell ref="F4:G5"/>
    <mergeCell ref="H4:H6"/>
    <mergeCell ref="I4:J5"/>
    <mergeCell ref="V5:V6"/>
    <mergeCell ref="K4:L5"/>
    <mergeCell ref="M4:N5"/>
    <mergeCell ref="Q5:Q6"/>
    <mergeCell ref="R5:T5"/>
    <mergeCell ref="U5:U6"/>
  </mergeCells>
  <printOptions horizontalCentered="1" verticalCentered="1"/>
  <pageMargins left="0.23622047244094491" right="0.23622047244094491" top="0.23622047244094491" bottom="0.23622047244094491" header="0" footer="0"/>
  <pageSetup paperSize="9" scale="55" orientation="landscape" r:id="rId1"/>
  <colBreaks count="1" manualBreakCount="1">
    <brk id="14" max="37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9"/>
  <sheetViews>
    <sheetView zoomScaleNormal="100" zoomScaleSheetLayoutView="100" workbookViewId="0">
      <selection sqref="A1:C2"/>
    </sheetView>
  </sheetViews>
  <sheetFormatPr defaultRowHeight="15" x14ac:dyDescent="0.25"/>
  <cols>
    <col min="1" max="1" width="9.140625" style="9"/>
    <col min="2" max="2" width="80.5703125" style="9" customWidth="1"/>
    <col min="3" max="3" width="20" style="9" customWidth="1"/>
    <col min="4" max="16384" width="9.140625" style="9"/>
  </cols>
  <sheetData>
    <row r="1" spans="1:3" x14ac:dyDescent="0.25">
      <c r="A1" s="138" t="s">
        <v>387</v>
      </c>
      <c r="B1" s="138"/>
      <c r="C1" s="138"/>
    </row>
    <row r="2" spans="1:3" ht="23.25" customHeight="1" x14ac:dyDescent="0.25">
      <c r="A2" s="139"/>
      <c r="B2" s="139"/>
      <c r="C2" s="139"/>
    </row>
    <row r="3" spans="1:3" ht="15.75" x14ac:dyDescent="0.25">
      <c r="A3" s="140" t="s">
        <v>54</v>
      </c>
      <c r="B3" s="141"/>
      <c r="C3" s="11" t="s">
        <v>55</v>
      </c>
    </row>
    <row r="4" spans="1:3" ht="15.75" x14ac:dyDescent="0.25">
      <c r="A4" s="142"/>
      <c r="B4" s="143"/>
      <c r="C4" s="11" t="s">
        <v>56</v>
      </c>
    </row>
    <row r="5" spans="1:3" ht="15.75" x14ac:dyDescent="0.25">
      <c r="A5" s="144"/>
      <c r="B5" s="145"/>
      <c r="C5" s="11" t="s">
        <v>57</v>
      </c>
    </row>
    <row r="6" spans="1:3" ht="15.75" x14ac:dyDescent="0.25">
      <c r="A6" s="146">
        <v>1</v>
      </c>
      <c r="B6" s="147"/>
      <c r="C6" s="20">
        <v>2</v>
      </c>
    </row>
    <row r="7" spans="1:3" ht="15.75" x14ac:dyDescent="0.25">
      <c r="A7" s="121" t="s">
        <v>58</v>
      </c>
      <c r="B7" s="12" t="s">
        <v>59</v>
      </c>
      <c r="C7" s="92">
        <v>27890.967299999997</v>
      </c>
    </row>
    <row r="8" spans="1:3" ht="15.75" x14ac:dyDescent="0.25">
      <c r="A8" s="121" t="s">
        <v>60</v>
      </c>
      <c r="B8" s="13" t="s">
        <v>61</v>
      </c>
      <c r="C8" s="92">
        <v>12273.855519999999</v>
      </c>
    </row>
    <row r="9" spans="1:3" ht="15.75" x14ac:dyDescent="0.25">
      <c r="A9" s="121" t="s">
        <v>60</v>
      </c>
      <c r="B9" s="13" t="s">
        <v>62</v>
      </c>
      <c r="C9" s="92">
        <v>1</v>
      </c>
    </row>
    <row r="10" spans="1:3" ht="15.75" x14ac:dyDescent="0.25">
      <c r="A10" s="121" t="s">
        <v>60</v>
      </c>
      <c r="B10" s="13" t="s">
        <v>63</v>
      </c>
      <c r="C10" s="92">
        <v>15618.111780000001</v>
      </c>
    </row>
    <row r="11" spans="1:3" ht="15.75" x14ac:dyDescent="0.25">
      <c r="A11" s="121" t="s">
        <v>64</v>
      </c>
      <c r="B11" s="12" t="s">
        <v>65</v>
      </c>
      <c r="C11" s="92">
        <v>0</v>
      </c>
    </row>
    <row r="12" spans="1:3" ht="15.75" x14ac:dyDescent="0.25">
      <c r="A12" s="121" t="s">
        <v>66</v>
      </c>
      <c r="B12" s="13" t="s">
        <v>67</v>
      </c>
      <c r="C12" s="92">
        <v>200438.66435000001</v>
      </c>
    </row>
    <row r="13" spans="1:3" ht="15.75" x14ac:dyDescent="0.25">
      <c r="A13" s="14">
        <v>1</v>
      </c>
      <c r="B13" s="15" t="s">
        <v>68</v>
      </c>
      <c r="C13" s="92">
        <v>24615.516589999999</v>
      </c>
    </row>
    <row r="14" spans="1:3" ht="31.5" x14ac:dyDescent="0.25">
      <c r="A14" s="121" t="s">
        <v>69</v>
      </c>
      <c r="B14" s="13" t="s">
        <v>70</v>
      </c>
      <c r="C14" s="92">
        <v>89411.251519999991</v>
      </c>
    </row>
    <row r="15" spans="1:3" ht="15.75" x14ac:dyDescent="0.25">
      <c r="A15" s="121" t="s">
        <v>71</v>
      </c>
      <c r="B15" s="13" t="s">
        <v>72</v>
      </c>
      <c r="C15" s="92">
        <v>84837.251519999991</v>
      </c>
    </row>
    <row r="16" spans="1:3" ht="31.5" x14ac:dyDescent="0.25">
      <c r="A16" s="121" t="s">
        <v>73</v>
      </c>
      <c r="B16" s="13" t="s">
        <v>74</v>
      </c>
      <c r="C16" s="92">
        <v>0</v>
      </c>
    </row>
    <row r="17" spans="1:3" ht="15.75" x14ac:dyDescent="0.25">
      <c r="A17" s="121" t="s">
        <v>75</v>
      </c>
      <c r="B17" s="13" t="s">
        <v>76</v>
      </c>
      <c r="C17" s="92">
        <v>89</v>
      </c>
    </row>
    <row r="18" spans="1:3" ht="31.5" x14ac:dyDescent="0.25">
      <c r="A18" s="121" t="s">
        <v>77</v>
      </c>
      <c r="B18" s="13" t="s">
        <v>78</v>
      </c>
      <c r="C18" s="92">
        <v>0</v>
      </c>
    </row>
    <row r="19" spans="1:3" ht="15.75" x14ac:dyDescent="0.25">
      <c r="A19" s="121" t="s">
        <v>79</v>
      </c>
      <c r="B19" s="13" t="s">
        <v>80</v>
      </c>
      <c r="C19" s="92">
        <v>1453069.6986499999</v>
      </c>
    </row>
    <row r="20" spans="1:3" ht="31.5" x14ac:dyDescent="0.25">
      <c r="A20" s="121" t="s">
        <v>71</v>
      </c>
      <c r="B20" s="13" t="s">
        <v>81</v>
      </c>
      <c r="C20" s="92">
        <v>278266.80529000005</v>
      </c>
    </row>
    <row r="21" spans="1:3" ht="15.75" x14ac:dyDescent="0.25">
      <c r="A21" s="121" t="s">
        <v>73</v>
      </c>
      <c r="B21" s="13" t="s">
        <v>82</v>
      </c>
      <c r="C21" s="92">
        <v>1086042.4863100001</v>
      </c>
    </row>
    <row r="22" spans="1:3" ht="15.75" x14ac:dyDescent="0.25">
      <c r="A22" s="121"/>
      <c r="B22" s="13" t="s">
        <v>83</v>
      </c>
      <c r="C22" s="92">
        <v>909941.85785000003</v>
      </c>
    </row>
    <row r="23" spans="1:3" ht="15.75" x14ac:dyDescent="0.25">
      <c r="A23" s="121" t="s">
        <v>75</v>
      </c>
      <c r="B23" s="13" t="s">
        <v>84</v>
      </c>
      <c r="C23" s="92">
        <v>0</v>
      </c>
    </row>
    <row r="24" spans="1:3" ht="15.75" x14ac:dyDescent="0.25">
      <c r="A24" s="121" t="s">
        <v>77</v>
      </c>
      <c r="B24" s="13" t="s">
        <v>85</v>
      </c>
      <c r="C24" s="92">
        <v>0</v>
      </c>
    </row>
    <row r="25" spans="1:3" ht="15.75" x14ac:dyDescent="0.25">
      <c r="A25" s="121" t="s">
        <v>86</v>
      </c>
      <c r="B25" s="13" t="s">
        <v>87</v>
      </c>
      <c r="C25" s="92">
        <v>10353.718769999999</v>
      </c>
    </row>
    <row r="26" spans="1:3" ht="15.75" x14ac:dyDescent="0.25">
      <c r="A26" s="121" t="s">
        <v>88</v>
      </c>
      <c r="B26" s="13" t="s">
        <v>89</v>
      </c>
      <c r="C26" s="92">
        <v>76449.688280000002</v>
      </c>
    </row>
    <row r="27" spans="1:3" ht="15.75" x14ac:dyDescent="0.25">
      <c r="A27" s="121" t="s">
        <v>90</v>
      </c>
      <c r="B27" s="13" t="s">
        <v>63</v>
      </c>
      <c r="C27" s="92">
        <v>4093</v>
      </c>
    </row>
    <row r="28" spans="1:3" ht="15.75" x14ac:dyDescent="0.25">
      <c r="A28" s="121" t="s">
        <v>91</v>
      </c>
      <c r="B28" s="13" t="s">
        <v>92</v>
      </c>
      <c r="C28" s="92">
        <v>16</v>
      </c>
    </row>
    <row r="29" spans="1:3" ht="15.75" x14ac:dyDescent="0.25">
      <c r="A29" s="121"/>
      <c r="B29" s="12" t="s">
        <v>93</v>
      </c>
      <c r="C29" s="92">
        <v>1738433.6145200001</v>
      </c>
    </row>
    <row r="30" spans="1:3" ht="31.5" x14ac:dyDescent="0.25">
      <c r="A30" s="121" t="s">
        <v>94</v>
      </c>
      <c r="B30" s="12" t="s">
        <v>95</v>
      </c>
      <c r="C30" s="92">
        <v>0</v>
      </c>
    </row>
    <row r="31" spans="1:3" ht="15.75" x14ac:dyDescent="0.25">
      <c r="A31" s="121" t="s">
        <v>96</v>
      </c>
      <c r="B31" s="12" t="s">
        <v>97</v>
      </c>
      <c r="C31" s="92">
        <v>998138.91273902089</v>
      </c>
    </row>
    <row r="32" spans="1:3" ht="15.75" x14ac:dyDescent="0.25">
      <c r="A32" s="121" t="s">
        <v>66</v>
      </c>
      <c r="B32" s="13" t="s">
        <v>98</v>
      </c>
      <c r="C32" s="92">
        <v>0</v>
      </c>
    </row>
    <row r="33" spans="1:3" ht="15.75" x14ac:dyDescent="0.25">
      <c r="A33" s="121" t="s">
        <v>71</v>
      </c>
      <c r="B33" s="13" t="s">
        <v>99</v>
      </c>
      <c r="C33" s="92">
        <v>629244.94248999993</v>
      </c>
    </row>
    <row r="34" spans="1:3" ht="15.75" x14ac:dyDescent="0.25">
      <c r="A34" s="121" t="s">
        <v>60</v>
      </c>
      <c r="B34" s="13" t="s">
        <v>100</v>
      </c>
      <c r="C34" s="92">
        <v>271</v>
      </c>
    </row>
    <row r="35" spans="1:3" ht="15.75" x14ac:dyDescent="0.25">
      <c r="A35" s="121" t="s">
        <v>60</v>
      </c>
      <c r="B35" s="13" t="s">
        <v>101</v>
      </c>
      <c r="C35" s="92">
        <v>0</v>
      </c>
    </row>
    <row r="36" spans="1:3" ht="15.75" x14ac:dyDescent="0.25">
      <c r="A36" s="121" t="s">
        <v>73</v>
      </c>
      <c r="B36" s="13" t="s">
        <v>102</v>
      </c>
      <c r="C36" s="92">
        <v>32293.116000000002</v>
      </c>
    </row>
    <row r="37" spans="1:3" ht="15.75" x14ac:dyDescent="0.25">
      <c r="A37" s="121" t="s">
        <v>60</v>
      </c>
      <c r="B37" s="13" t="s">
        <v>100</v>
      </c>
      <c r="C37" s="92">
        <v>0</v>
      </c>
    </row>
    <row r="38" spans="1:3" ht="15.75" x14ac:dyDescent="0.25">
      <c r="A38" s="121" t="s">
        <v>60</v>
      </c>
      <c r="B38" s="13" t="s">
        <v>101</v>
      </c>
      <c r="C38" s="92">
        <v>0</v>
      </c>
    </row>
    <row r="39" spans="1:3" ht="15.75" x14ac:dyDescent="0.25">
      <c r="A39" s="121" t="s">
        <v>103</v>
      </c>
      <c r="B39" s="12" t="s">
        <v>104</v>
      </c>
      <c r="C39" s="92">
        <v>661474.05848999997</v>
      </c>
    </row>
    <row r="40" spans="1:3" ht="15.75" x14ac:dyDescent="0.25">
      <c r="A40" s="121" t="s">
        <v>69</v>
      </c>
      <c r="B40" s="13" t="s">
        <v>105</v>
      </c>
      <c r="C40" s="92">
        <v>93678.02317</v>
      </c>
    </row>
    <row r="41" spans="1:3" ht="15.75" x14ac:dyDescent="0.25">
      <c r="A41" s="121" t="s">
        <v>60</v>
      </c>
      <c r="B41" s="13" t="s">
        <v>100</v>
      </c>
      <c r="C41" s="92">
        <v>0</v>
      </c>
    </row>
    <row r="42" spans="1:3" ht="15.75" x14ac:dyDescent="0.25">
      <c r="A42" s="121" t="s">
        <v>60</v>
      </c>
      <c r="B42" s="13" t="s">
        <v>101</v>
      </c>
      <c r="C42" s="92">
        <v>0</v>
      </c>
    </row>
    <row r="43" spans="1:3" ht="15.75" x14ac:dyDescent="0.25">
      <c r="A43" s="121" t="s">
        <v>79</v>
      </c>
      <c r="B43" s="13" t="s">
        <v>106</v>
      </c>
      <c r="C43" s="92">
        <v>237425.83107902081</v>
      </c>
    </row>
    <row r="44" spans="1:3" ht="15.75" x14ac:dyDescent="0.25">
      <c r="A44" s="121" t="s">
        <v>60</v>
      </c>
      <c r="B44" s="13" t="s">
        <v>100</v>
      </c>
      <c r="C44" s="92">
        <v>507</v>
      </c>
    </row>
    <row r="45" spans="1:3" ht="15.75" x14ac:dyDescent="0.25">
      <c r="A45" s="121" t="s">
        <v>60</v>
      </c>
      <c r="B45" s="13" t="s">
        <v>101</v>
      </c>
      <c r="C45" s="92">
        <v>64</v>
      </c>
    </row>
    <row r="46" spans="1:3" ht="15.75" x14ac:dyDescent="0.25">
      <c r="A46" s="121" t="s">
        <v>107</v>
      </c>
      <c r="B46" s="12" t="s">
        <v>108</v>
      </c>
      <c r="C46" s="92">
        <v>0</v>
      </c>
    </row>
    <row r="47" spans="1:3" ht="15.75" x14ac:dyDescent="0.25">
      <c r="A47" s="121" t="s">
        <v>71</v>
      </c>
      <c r="B47" s="13" t="s">
        <v>109</v>
      </c>
      <c r="C47" s="92">
        <v>298990.75600490143</v>
      </c>
    </row>
    <row r="48" spans="1:3" ht="15.75" x14ac:dyDescent="0.25">
      <c r="A48" s="121" t="s">
        <v>73</v>
      </c>
      <c r="B48" s="13" t="s">
        <v>110</v>
      </c>
      <c r="C48" s="92">
        <v>750</v>
      </c>
    </row>
    <row r="49" spans="1:3" ht="15.75" x14ac:dyDescent="0.25">
      <c r="A49" s="121" t="s">
        <v>75</v>
      </c>
      <c r="B49" s="13" t="s">
        <v>111</v>
      </c>
      <c r="C49" s="92">
        <v>0</v>
      </c>
    </row>
    <row r="50" spans="1:3" ht="15.75" x14ac:dyDescent="0.25">
      <c r="A50" s="121" t="s">
        <v>77</v>
      </c>
      <c r="B50" s="13" t="s">
        <v>112</v>
      </c>
      <c r="C50" s="92">
        <v>918492.06500335236</v>
      </c>
    </row>
    <row r="51" spans="1:3" ht="15.75" x14ac:dyDescent="0.25">
      <c r="A51" s="121" t="s">
        <v>86</v>
      </c>
      <c r="B51" s="13" t="s">
        <v>113</v>
      </c>
      <c r="C51" s="92">
        <v>0</v>
      </c>
    </row>
    <row r="52" spans="1:3" ht="15.75" x14ac:dyDescent="0.25">
      <c r="A52" s="121" t="s">
        <v>88</v>
      </c>
      <c r="B52" s="13" t="s">
        <v>114</v>
      </c>
      <c r="C52" s="92">
        <v>599</v>
      </c>
    </row>
    <row r="53" spans="1:3" ht="31.5" x14ac:dyDescent="0.25">
      <c r="A53" s="121" t="s">
        <v>90</v>
      </c>
      <c r="B53" s="13" t="s">
        <v>115</v>
      </c>
      <c r="C53" s="92">
        <v>0</v>
      </c>
    </row>
    <row r="54" spans="1:3" ht="15.75" x14ac:dyDescent="0.25">
      <c r="A54" s="121" t="s">
        <v>116</v>
      </c>
      <c r="B54" s="13" t="s">
        <v>117</v>
      </c>
      <c r="C54" s="92">
        <v>0</v>
      </c>
    </row>
    <row r="55" spans="1:3" ht="15.75" x14ac:dyDescent="0.25">
      <c r="A55" s="121"/>
      <c r="B55" s="16" t="s">
        <v>118</v>
      </c>
      <c r="C55" s="92">
        <v>1218831.8210082536</v>
      </c>
    </row>
    <row r="56" spans="1:3" ht="15.75" x14ac:dyDescent="0.25">
      <c r="A56" s="121" t="s">
        <v>119</v>
      </c>
      <c r="B56" s="12" t="s">
        <v>120</v>
      </c>
      <c r="C56" s="92">
        <v>0</v>
      </c>
    </row>
    <row r="57" spans="1:3" ht="15.75" x14ac:dyDescent="0.25">
      <c r="A57" s="121" t="s">
        <v>66</v>
      </c>
      <c r="B57" s="13" t="s">
        <v>121</v>
      </c>
      <c r="C57" s="92">
        <v>80941.092549999987</v>
      </c>
    </row>
    <row r="58" spans="1:3" ht="15.75" x14ac:dyDescent="0.25">
      <c r="A58" s="121" t="s">
        <v>71</v>
      </c>
      <c r="B58" s="13" t="s">
        <v>122</v>
      </c>
      <c r="C58" s="92">
        <v>12833.10353</v>
      </c>
    </row>
    <row r="59" spans="1:3" ht="15.75" x14ac:dyDescent="0.25">
      <c r="A59" s="121" t="s">
        <v>73</v>
      </c>
      <c r="B59" s="13" t="s">
        <v>63</v>
      </c>
      <c r="C59" s="92">
        <v>68118.989019999994</v>
      </c>
    </row>
    <row r="60" spans="1:3" ht="15.75" x14ac:dyDescent="0.25">
      <c r="A60" s="121" t="s">
        <v>69</v>
      </c>
      <c r="B60" s="13" t="s">
        <v>123</v>
      </c>
      <c r="C60" s="92">
        <v>1</v>
      </c>
    </row>
    <row r="61" spans="1:3" ht="15.75" x14ac:dyDescent="0.25">
      <c r="A61" s="121" t="s">
        <v>71</v>
      </c>
      <c r="B61" s="13" t="s">
        <v>124</v>
      </c>
      <c r="C61" s="92">
        <v>246608.49839999998</v>
      </c>
    </row>
    <row r="62" spans="1:3" ht="15.75" x14ac:dyDescent="0.25">
      <c r="A62" s="121" t="s">
        <v>73</v>
      </c>
      <c r="B62" s="13" t="s">
        <v>125</v>
      </c>
      <c r="C62" s="92">
        <v>11790.613520000001</v>
      </c>
    </row>
    <row r="63" spans="1:3" ht="15.75" x14ac:dyDescent="0.25">
      <c r="A63" s="121" t="s">
        <v>75</v>
      </c>
      <c r="B63" s="13" t="s">
        <v>126</v>
      </c>
      <c r="C63" s="92">
        <v>2443.4409999999998</v>
      </c>
    </row>
    <row r="64" spans="1:3" ht="15.75" x14ac:dyDescent="0.25">
      <c r="A64" s="121"/>
      <c r="B64" s="12" t="s">
        <v>127</v>
      </c>
      <c r="C64" s="92">
        <v>260822.55291999999</v>
      </c>
    </row>
    <row r="65" spans="1:3" ht="15.75" x14ac:dyDescent="0.25">
      <c r="A65" s="121" t="s">
        <v>128</v>
      </c>
      <c r="B65" s="13" t="s">
        <v>63</v>
      </c>
      <c r="C65" s="92">
        <v>2159.4119500000002</v>
      </c>
    </row>
    <row r="66" spans="1:3" ht="15.75" x14ac:dyDescent="0.25">
      <c r="A66" s="121"/>
      <c r="B66" s="12" t="s">
        <v>129</v>
      </c>
      <c r="C66" s="92">
        <v>343903.05741999997</v>
      </c>
    </row>
    <row r="67" spans="1:3" ht="15.75" x14ac:dyDescent="0.25">
      <c r="A67" s="121" t="s">
        <v>130</v>
      </c>
      <c r="B67" s="12" t="s">
        <v>131</v>
      </c>
      <c r="C67" s="92">
        <v>26</v>
      </c>
    </row>
    <row r="68" spans="1:3" ht="15.75" x14ac:dyDescent="0.25">
      <c r="A68" s="121" t="s">
        <v>66</v>
      </c>
      <c r="B68" s="13" t="s">
        <v>132</v>
      </c>
      <c r="C68" s="92">
        <v>0</v>
      </c>
    </row>
    <row r="69" spans="1:3" ht="15.75" x14ac:dyDescent="0.25">
      <c r="A69" s="121" t="s">
        <v>69</v>
      </c>
      <c r="B69" s="13" t="s">
        <v>133</v>
      </c>
      <c r="C69" s="92">
        <v>32454.765450000003</v>
      </c>
    </row>
    <row r="70" spans="1:3" ht="15.75" x14ac:dyDescent="0.25">
      <c r="A70" s="121" t="s">
        <v>79</v>
      </c>
      <c r="B70" s="13" t="s">
        <v>134</v>
      </c>
      <c r="C70" s="92">
        <v>6279.91068</v>
      </c>
    </row>
    <row r="71" spans="1:3" ht="15.75" x14ac:dyDescent="0.25">
      <c r="A71" s="121"/>
      <c r="B71" s="12" t="s">
        <v>135</v>
      </c>
      <c r="C71" s="92">
        <v>38770.67613</v>
      </c>
    </row>
    <row r="72" spans="1:3" ht="15.75" x14ac:dyDescent="0.25">
      <c r="A72" s="121"/>
      <c r="B72" s="12" t="s">
        <v>136</v>
      </c>
      <c r="C72" s="92">
        <v>4360407.0491172746</v>
      </c>
    </row>
    <row r="73" spans="1:3" ht="15.75" x14ac:dyDescent="0.25">
      <c r="A73" s="121" t="s">
        <v>137</v>
      </c>
      <c r="B73" s="12" t="s">
        <v>138</v>
      </c>
      <c r="C73" s="92">
        <v>32094.07302</v>
      </c>
    </row>
    <row r="74" spans="1:3" ht="15.75" x14ac:dyDescent="0.25">
      <c r="A74" s="148" t="s">
        <v>139</v>
      </c>
      <c r="B74" s="148"/>
      <c r="C74" s="92">
        <v>0</v>
      </c>
    </row>
    <row r="75" spans="1:3" ht="15.75" x14ac:dyDescent="0.25">
      <c r="A75" s="17" t="s">
        <v>58</v>
      </c>
      <c r="B75" s="12" t="s">
        <v>140</v>
      </c>
      <c r="C75" s="92">
        <v>0</v>
      </c>
    </row>
    <row r="76" spans="1:3" ht="15.75" x14ac:dyDescent="0.25">
      <c r="A76" s="121" t="s">
        <v>66</v>
      </c>
      <c r="B76" s="13" t="s">
        <v>141</v>
      </c>
      <c r="C76" s="92">
        <v>476077.77901</v>
      </c>
    </row>
    <row r="77" spans="1:3" ht="15.75" x14ac:dyDescent="0.25">
      <c r="A77" s="18" t="s">
        <v>60</v>
      </c>
      <c r="B77" s="13" t="s">
        <v>142</v>
      </c>
      <c r="C77" s="92">
        <v>-7000</v>
      </c>
    </row>
    <row r="78" spans="1:3" ht="15.75" x14ac:dyDescent="0.25">
      <c r="A78" s="18" t="s">
        <v>60</v>
      </c>
      <c r="B78" s="13" t="s">
        <v>143</v>
      </c>
      <c r="C78" s="92">
        <v>4458</v>
      </c>
    </row>
    <row r="79" spans="1:3" ht="15.75" x14ac:dyDescent="0.25">
      <c r="A79" s="121" t="s">
        <v>69</v>
      </c>
      <c r="B79" s="13" t="s">
        <v>144</v>
      </c>
      <c r="C79" s="92">
        <v>24488.947</v>
      </c>
    </row>
    <row r="80" spans="1:3" ht="15.75" x14ac:dyDescent="0.25">
      <c r="A80" s="121" t="s">
        <v>79</v>
      </c>
      <c r="B80" s="13" t="s">
        <v>145</v>
      </c>
      <c r="C80" s="92">
        <v>77290.658960000001</v>
      </c>
    </row>
    <row r="81" spans="1:3" ht="15.75" x14ac:dyDescent="0.25">
      <c r="A81" s="121" t="s">
        <v>91</v>
      </c>
      <c r="B81" s="13" t="s">
        <v>146</v>
      </c>
      <c r="C81" s="92">
        <v>171736.27734</v>
      </c>
    </row>
    <row r="82" spans="1:3" ht="15.75" x14ac:dyDescent="0.25">
      <c r="A82" s="121" t="s">
        <v>147</v>
      </c>
      <c r="B82" s="13" t="s">
        <v>148</v>
      </c>
      <c r="C82" s="92">
        <v>112214.91316</v>
      </c>
    </row>
    <row r="83" spans="1:3" ht="15.75" x14ac:dyDescent="0.25">
      <c r="A83" s="121" t="s">
        <v>149</v>
      </c>
      <c r="B83" s="13" t="s">
        <v>150</v>
      </c>
      <c r="C83" s="92">
        <v>-54091.610310000004</v>
      </c>
    </row>
    <row r="84" spans="1:3" ht="15.75" x14ac:dyDescent="0.25">
      <c r="A84" s="121" t="s">
        <v>151</v>
      </c>
      <c r="B84" s="13" t="s">
        <v>152</v>
      </c>
      <c r="C84" s="92">
        <v>133521.31438268203</v>
      </c>
    </row>
    <row r="85" spans="1:3" ht="15.75" x14ac:dyDescent="0.25">
      <c r="A85" s="18"/>
      <c r="B85" s="12" t="s">
        <v>153</v>
      </c>
      <c r="C85" s="92">
        <v>941121.27954268199</v>
      </c>
    </row>
    <row r="86" spans="1:3" ht="15.75" x14ac:dyDescent="0.25">
      <c r="A86" s="121" t="s">
        <v>64</v>
      </c>
      <c r="B86" s="12" t="s">
        <v>154</v>
      </c>
      <c r="C86" s="92">
        <v>42476.649000000005</v>
      </c>
    </row>
    <row r="87" spans="1:3" ht="15.75" x14ac:dyDescent="0.25">
      <c r="A87" s="121" t="s">
        <v>155</v>
      </c>
      <c r="B87" s="12" t="s">
        <v>156</v>
      </c>
      <c r="C87" s="92">
        <v>0</v>
      </c>
    </row>
    <row r="88" spans="1:3" ht="15.75" x14ac:dyDescent="0.25">
      <c r="A88" s="121" t="s">
        <v>94</v>
      </c>
      <c r="B88" s="12" t="s">
        <v>157</v>
      </c>
      <c r="C88" s="92">
        <v>0</v>
      </c>
    </row>
    <row r="89" spans="1:3" ht="15.75" x14ac:dyDescent="0.25">
      <c r="A89" s="121" t="s">
        <v>71</v>
      </c>
      <c r="B89" s="13" t="s">
        <v>158</v>
      </c>
      <c r="C89" s="92">
        <v>988939.34042000002</v>
      </c>
    </row>
    <row r="90" spans="1:3" ht="15.75" x14ac:dyDescent="0.25">
      <c r="A90" s="121" t="s">
        <v>73</v>
      </c>
      <c r="B90" s="13" t="s">
        <v>159</v>
      </c>
      <c r="C90" s="92">
        <v>18901.335747175781</v>
      </c>
    </row>
    <row r="91" spans="1:3" ht="15.75" x14ac:dyDescent="0.25">
      <c r="A91" s="121" t="s">
        <v>75</v>
      </c>
      <c r="B91" s="13" t="s">
        <v>160</v>
      </c>
      <c r="C91" s="92">
        <v>0</v>
      </c>
    </row>
    <row r="92" spans="1:3" ht="15.75" x14ac:dyDescent="0.25">
      <c r="A92" s="121" t="s">
        <v>77</v>
      </c>
      <c r="B92" s="13" t="s">
        <v>161</v>
      </c>
      <c r="C92" s="92">
        <v>1872063.5380600002</v>
      </c>
    </row>
    <row r="93" spans="1:3" ht="15.75" x14ac:dyDescent="0.25">
      <c r="A93" s="121" t="s">
        <v>86</v>
      </c>
      <c r="B93" s="13" t="s">
        <v>162</v>
      </c>
      <c r="C93" s="92">
        <v>2356.8330000000001</v>
      </c>
    </row>
    <row r="94" spans="1:3" ht="15.75" x14ac:dyDescent="0.25">
      <c r="A94" s="121" t="s">
        <v>88</v>
      </c>
      <c r="B94" s="13" t="s">
        <v>163</v>
      </c>
      <c r="C94" s="92">
        <v>1</v>
      </c>
    </row>
    <row r="95" spans="1:3" ht="15.75" x14ac:dyDescent="0.25">
      <c r="A95" s="121" t="s">
        <v>90</v>
      </c>
      <c r="B95" s="13" t="s">
        <v>164</v>
      </c>
      <c r="C95" s="92">
        <v>0</v>
      </c>
    </row>
    <row r="96" spans="1:3" ht="15.75" x14ac:dyDescent="0.25">
      <c r="A96" s="121" t="s">
        <v>116</v>
      </c>
      <c r="B96" s="13" t="s">
        <v>165</v>
      </c>
      <c r="C96" s="92">
        <v>5024.7949970961936</v>
      </c>
    </row>
    <row r="97" spans="1:3" ht="15.75" x14ac:dyDescent="0.25">
      <c r="A97" s="121" t="s">
        <v>166</v>
      </c>
      <c r="B97" s="13" t="s">
        <v>167</v>
      </c>
      <c r="C97" s="92">
        <v>633.86863000000005</v>
      </c>
    </row>
    <row r="98" spans="1:3" ht="15.75" x14ac:dyDescent="0.25">
      <c r="A98" s="18"/>
      <c r="B98" s="12" t="s">
        <v>168</v>
      </c>
      <c r="C98" s="92">
        <v>2887885.7108542719</v>
      </c>
    </row>
    <row r="99" spans="1:3" ht="31.5" x14ac:dyDescent="0.25">
      <c r="A99" s="121" t="s">
        <v>96</v>
      </c>
      <c r="B99" s="12" t="s">
        <v>169</v>
      </c>
      <c r="C99" s="92">
        <v>35</v>
      </c>
    </row>
    <row r="100" spans="1:3" ht="15.75" x14ac:dyDescent="0.25">
      <c r="A100" s="14" t="s">
        <v>170</v>
      </c>
      <c r="B100" s="16" t="s">
        <v>171</v>
      </c>
      <c r="C100" s="92">
        <v>1629</v>
      </c>
    </row>
    <row r="101" spans="1:3" ht="15.75" x14ac:dyDescent="0.25">
      <c r="A101" s="19" t="s">
        <v>71</v>
      </c>
      <c r="B101" s="15" t="s">
        <v>172</v>
      </c>
      <c r="C101" s="92">
        <v>576</v>
      </c>
    </row>
    <row r="102" spans="1:3" ht="15.75" x14ac:dyDescent="0.25">
      <c r="A102" s="19" t="s">
        <v>73</v>
      </c>
      <c r="B102" s="15" t="s">
        <v>173</v>
      </c>
      <c r="C102" s="92">
        <v>0</v>
      </c>
    </row>
    <row r="103" spans="1:3" ht="15.75" x14ac:dyDescent="0.25">
      <c r="A103" s="19" t="s">
        <v>75</v>
      </c>
      <c r="B103" s="15" t="s">
        <v>174</v>
      </c>
      <c r="C103" s="92">
        <v>1053</v>
      </c>
    </row>
    <row r="104" spans="1:3" ht="15.75" x14ac:dyDescent="0.25">
      <c r="A104" s="121" t="s">
        <v>119</v>
      </c>
      <c r="B104" s="12" t="s">
        <v>175</v>
      </c>
      <c r="C104" s="92">
        <v>41353</v>
      </c>
    </row>
    <row r="105" spans="1:3" ht="15.75" x14ac:dyDescent="0.25">
      <c r="A105" s="121" t="s">
        <v>130</v>
      </c>
      <c r="B105" s="12" t="s">
        <v>176</v>
      </c>
      <c r="C105" s="92">
        <v>448000.23703000002</v>
      </c>
    </row>
    <row r="106" spans="1:3" ht="15.75" x14ac:dyDescent="0.25">
      <c r="A106" s="121" t="s">
        <v>66</v>
      </c>
      <c r="B106" s="13" t="s">
        <v>177</v>
      </c>
      <c r="C106" s="92">
        <v>142655.87044</v>
      </c>
    </row>
    <row r="107" spans="1:3" ht="15.75" x14ac:dyDescent="0.25">
      <c r="A107" s="121" t="s">
        <v>60</v>
      </c>
      <c r="B107" s="13" t="s">
        <v>178</v>
      </c>
      <c r="C107" s="92">
        <v>0</v>
      </c>
    </row>
    <row r="108" spans="1:3" ht="15.75" x14ac:dyDescent="0.25">
      <c r="A108" s="121" t="s">
        <v>60</v>
      </c>
      <c r="B108" s="13" t="s">
        <v>179</v>
      </c>
      <c r="C108" s="92">
        <v>0</v>
      </c>
    </row>
    <row r="109" spans="1:3" ht="15.75" x14ac:dyDescent="0.25">
      <c r="A109" s="121" t="s">
        <v>69</v>
      </c>
      <c r="B109" s="13" t="s">
        <v>180</v>
      </c>
      <c r="C109" s="92">
        <v>143077.65302</v>
      </c>
    </row>
    <row r="110" spans="1:3" ht="15.75" x14ac:dyDescent="0.25">
      <c r="A110" s="121" t="s">
        <v>60</v>
      </c>
      <c r="B110" s="13" t="s">
        <v>178</v>
      </c>
      <c r="C110" s="92">
        <v>0</v>
      </c>
    </row>
    <row r="111" spans="1:3" ht="15.75" x14ac:dyDescent="0.25">
      <c r="A111" s="121" t="s">
        <v>60</v>
      </c>
      <c r="B111" s="13" t="s">
        <v>179</v>
      </c>
      <c r="C111" s="92">
        <v>0</v>
      </c>
    </row>
    <row r="112" spans="1:3" ht="15.75" x14ac:dyDescent="0.25">
      <c r="A112" s="121" t="s">
        <v>79</v>
      </c>
      <c r="B112" s="13" t="s">
        <v>181</v>
      </c>
      <c r="C112" s="92">
        <v>20088</v>
      </c>
    </row>
    <row r="113" spans="1:3" ht="15.75" x14ac:dyDescent="0.25">
      <c r="A113" s="121" t="s">
        <v>71</v>
      </c>
      <c r="B113" s="13" t="s">
        <v>182</v>
      </c>
      <c r="C113" s="92">
        <v>0</v>
      </c>
    </row>
    <row r="114" spans="1:3" ht="15.75" x14ac:dyDescent="0.25">
      <c r="A114" s="121" t="s">
        <v>60</v>
      </c>
      <c r="B114" s="13" t="s">
        <v>178</v>
      </c>
      <c r="C114" s="92">
        <v>0</v>
      </c>
    </row>
    <row r="115" spans="1:3" ht="15.75" x14ac:dyDescent="0.25">
      <c r="A115" s="121" t="s">
        <v>60</v>
      </c>
      <c r="B115" s="13" t="s">
        <v>179</v>
      </c>
      <c r="C115" s="92">
        <v>0</v>
      </c>
    </row>
    <row r="116" spans="1:3" ht="15.75" x14ac:dyDescent="0.25">
      <c r="A116" s="121" t="s">
        <v>73</v>
      </c>
      <c r="B116" s="13" t="s">
        <v>183</v>
      </c>
      <c r="C116" s="92">
        <v>20088</v>
      </c>
    </row>
    <row r="117" spans="1:3" ht="15.75" x14ac:dyDescent="0.25">
      <c r="A117" s="121" t="s">
        <v>60</v>
      </c>
      <c r="B117" s="13" t="s">
        <v>178</v>
      </c>
      <c r="C117" s="92">
        <v>88</v>
      </c>
    </row>
    <row r="118" spans="1:3" ht="15.75" x14ac:dyDescent="0.25">
      <c r="A118" s="121" t="s">
        <v>60</v>
      </c>
      <c r="B118" s="13" t="s">
        <v>179</v>
      </c>
      <c r="C118" s="92">
        <v>0</v>
      </c>
    </row>
    <row r="119" spans="1:3" ht="15.75" x14ac:dyDescent="0.25">
      <c r="A119" s="121" t="s">
        <v>91</v>
      </c>
      <c r="B119" s="13" t="s">
        <v>184</v>
      </c>
      <c r="C119" s="92">
        <v>10856.601000000001</v>
      </c>
    </row>
    <row r="120" spans="1:3" ht="15.75" x14ac:dyDescent="0.25">
      <c r="A120" s="121" t="s">
        <v>60</v>
      </c>
      <c r="B120" s="13" t="s">
        <v>178</v>
      </c>
      <c r="C120" s="92">
        <v>0</v>
      </c>
    </row>
    <row r="121" spans="1:3" ht="15.75" x14ac:dyDescent="0.25">
      <c r="A121" s="121" t="s">
        <v>60</v>
      </c>
      <c r="B121" s="13" t="s">
        <v>179</v>
      </c>
      <c r="C121" s="92">
        <v>0</v>
      </c>
    </row>
    <row r="122" spans="1:3" ht="15.75" x14ac:dyDescent="0.25">
      <c r="A122" s="121" t="s">
        <v>147</v>
      </c>
      <c r="B122" s="13" t="s">
        <v>185</v>
      </c>
      <c r="C122" s="92">
        <v>131884.11257</v>
      </c>
    </row>
    <row r="123" spans="1:3" ht="15.75" x14ac:dyDescent="0.25">
      <c r="A123" s="121" t="s">
        <v>60</v>
      </c>
      <c r="B123" s="13" t="s">
        <v>178</v>
      </c>
      <c r="C123" s="92">
        <v>595</v>
      </c>
    </row>
    <row r="124" spans="1:3" ht="15.75" x14ac:dyDescent="0.25">
      <c r="A124" s="121" t="s">
        <v>60</v>
      </c>
      <c r="B124" s="13" t="s">
        <v>179</v>
      </c>
      <c r="C124" s="92">
        <v>0</v>
      </c>
    </row>
    <row r="125" spans="1:3" ht="15.75" x14ac:dyDescent="0.25">
      <c r="A125" s="121" t="s">
        <v>60</v>
      </c>
      <c r="B125" s="13" t="s">
        <v>186</v>
      </c>
      <c r="C125" s="92">
        <v>18813.865629999997</v>
      </c>
    </row>
    <row r="126" spans="1:3" ht="15.75" x14ac:dyDescent="0.25">
      <c r="A126" s="121" t="s">
        <v>60</v>
      </c>
      <c r="B126" s="13" t="s">
        <v>187</v>
      </c>
      <c r="C126" s="92">
        <v>10460.49504</v>
      </c>
    </row>
    <row r="127" spans="1:3" ht="15.75" x14ac:dyDescent="0.25">
      <c r="A127" s="121" t="s">
        <v>60</v>
      </c>
      <c r="B127" s="13" t="s">
        <v>188</v>
      </c>
      <c r="C127" s="92">
        <v>2588.7701000000002</v>
      </c>
    </row>
    <row r="128" spans="1:3" ht="15.75" x14ac:dyDescent="0.25">
      <c r="A128" s="121" t="s">
        <v>137</v>
      </c>
      <c r="B128" s="12" t="s">
        <v>189</v>
      </c>
      <c r="C128" s="92">
        <v>5</v>
      </c>
    </row>
    <row r="129" spans="1:3" ht="15.75" x14ac:dyDescent="0.25">
      <c r="A129" s="121" t="s">
        <v>66</v>
      </c>
      <c r="B129" s="13" t="s">
        <v>190</v>
      </c>
      <c r="C129" s="92">
        <v>2244.0320000000002</v>
      </c>
    </row>
    <row r="130" spans="1:3" ht="15.75" x14ac:dyDescent="0.25">
      <c r="A130" s="121" t="s">
        <v>69</v>
      </c>
      <c r="B130" s="13" t="s">
        <v>191</v>
      </c>
      <c r="C130" s="92">
        <v>767</v>
      </c>
    </row>
    <row r="131" spans="1:3" ht="15.75" x14ac:dyDescent="0.25">
      <c r="A131" s="121"/>
      <c r="B131" s="12" t="s">
        <v>192</v>
      </c>
      <c r="C131" s="92">
        <v>3011.0320000000002</v>
      </c>
    </row>
    <row r="132" spans="1:3" ht="15.75" x14ac:dyDescent="0.25">
      <c r="A132" s="18"/>
      <c r="B132" s="12" t="s">
        <v>193</v>
      </c>
      <c r="C132" s="92">
        <v>4360398.9084269553</v>
      </c>
    </row>
    <row r="133" spans="1:3" ht="15.75" x14ac:dyDescent="0.25">
      <c r="A133" s="121" t="s">
        <v>194</v>
      </c>
      <c r="B133" s="12" t="s">
        <v>195</v>
      </c>
      <c r="C133" s="92">
        <v>32094.07302</v>
      </c>
    </row>
    <row r="134" spans="1:3" ht="27" customHeight="1" x14ac:dyDescent="0.25">
      <c r="A134" s="130" t="s">
        <v>53</v>
      </c>
      <c r="B134" s="130"/>
      <c r="C134" s="130"/>
    </row>
    <row r="135" spans="1:3" x14ac:dyDescent="0.25">
      <c r="A135" s="130"/>
      <c r="B135" s="130"/>
      <c r="C135" s="130"/>
    </row>
    <row r="136" spans="1:3" x14ac:dyDescent="0.25">
      <c r="A136" s="80"/>
    </row>
    <row r="138" spans="1:3" x14ac:dyDescent="0.25">
      <c r="C138" s="83"/>
    </row>
    <row r="139" spans="1:3" x14ac:dyDescent="0.25">
      <c r="C139" s="83"/>
    </row>
  </sheetData>
  <mergeCells count="5">
    <mergeCell ref="A1:C2"/>
    <mergeCell ref="A134:C135"/>
    <mergeCell ref="A3:B5"/>
    <mergeCell ref="A6:B6"/>
    <mergeCell ref="A74:B7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0" orientation="portrait" r:id="rId1"/>
  <rowBreaks count="1" manualBreakCount="1">
    <brk id="73" max="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6"/>
  <sheetViews>
    <sheetView view="pageBreakPreview" zoomScaleNormal="100" zoomScaleSheetLayoutView="100" workbookViewId="0">
      <selection sqref="A1:C1"/>
    </sheetView>
  </sheetViews>
  <sheetFormatPr defaultRowHeight="15" x14ac:dyDescent="0.25"/>
  <cols>
    <col min="1" max="1" width="4.85546875" style="9" customWidth="1"/>
    <col min="2" max="2" width="125.5703125" style="9" customWidth="1"/>
    <col min="3" max="3" width="20" style="9" customWidth="1"/>
    <col min="4" max="4" width="20" style="95" customWidth="1"/>
    <col min="5" max="5" width="14.42578125" style="95" customWidth="1"/>
    <col min="6" max="16384" width="9.140625" style="9"/>
  </cols>
  <sheetData>
    <row r="1" spans="1:6" ht="37.5" customHeight="1" x14ac:dyDescent="0.25">
      <c r="A1" s="138" t="s">
        <v>386</v>
      </c>
      <c r="B1" s="138"/>
      <c r="C1" s="138"/>
      <c r="D1" s="94"/>
    </row>
    <row r="2" spans="1:6" ht="9" customHeight="1" x14ac:dyDescent="0.25"/>
    <row r="3" spans="1:6" ht="47.25" x14ac:dyDescent="0.25">
      <c r="A3" s="149"/>
      <c r="B3" s="150"/>
      <c r="C3" s="21" t="s">
        <v>196</v>
      </c>
      <c r="D3" s="96"/>
    </row>
    <row r="4" spans="1:6" ht="15.75" x14ac:dyDescent="0.25">
      <c r="A4" s="151">
        <v>1</v>
      </c>
      <c r="B4" s="152"/>
      <c r="C4" s="22">
        <v>2</v>
      </c>
      <c r="D4" s="97"/>
    </row>
    <row r="5" spans="1:6" ht="15.75" x14ac:dyDescent="0.25">
      <c r="A5" s="31" t="s">
        <v>279</v>
      </c>
      <c r="B5" s="23" t="s">
        <v>197</v>
      </c>
      <c r="C5" s="37"/>
      <c r="D5" s="98"/>
      <c r="E5" s="99"/>
      <c r="F5" s="39"/>
    </row>
    <row r="6" spans="1:6" ht="15.75" x14ac:dyDescent="0.25">
      <c r="A6" s="32" t="s">
        <v>71</v>
      </c>
      <c r="B6" s="24" t="s">
        <v>198</v>
      </c>
      <c r="C6" s="38"/>
      <c r="D6" s="98"/>
      <c r="E6" s="99"/>
      <c r="F6" s="39"/>
    </row>
    <row r="7" spans="1:6" ht="15.75" x14ac:dyDescent="0.25">
      <c r="A7" s="27" t="s">
        <v>280</v>
      </c>
      <c r="B7" s="24" t="s">
        <v>199</v>
      </c>
      <c r="C7" s="122">
        <v>2022826.2718799999</v>
      </c>
      <c r="D7" s="100"/>
      <c r="E7" s="99"/>
    </row>
    <row r="8" spans="1:6" ht="31.5" x14ac:dyDescent="0.25">
      <c r="A8" s="27"/>
      <c r="B8" s="24" t="s">
        <v>200</v>
      </c>
      <c r="C8" s="122">
        <v>-91832.306290000008</v>
      </c>
      <c r="D8" s="99"/>
      <c r="E8" s="101"/>
    </row>
    <row r="9" spans="1:6" ht="15.75" x14ac:dyDescent="0.25">
      <c r="A9" s="27" t="s">
        <v>281</v>
      </c>
      <c r="B9" s="24" t="s">
        <v>201</v>
      </c>
      <c r="C9" s="122">
        <v>-611312.24623000005</v>
      </c>
      <c r="D9" s="99"/>
      <c r="E9" s="99"/>
    </row>
    <row r="10" spans="1:6" ht="15.75" x14ac:dyDescent="0.25">
      <c r="A10" s="27" t="s">
        <v>282</v>
      </c>
      <c r="B10" s="24" t="s">
        <v>202</v>
      </c>
      <c r="C10" s="122">
        <v>-121985.34008717576</v>
      </c>
      <c r="D10" s="99"/>
      <c r="E10" s="99"/>
    </row>
    <row r="11" spans="1:6" ht="15.75" x14ac:dyDescent="0.25">
      <c r="A11" s="27"/>
      <c r="B11" s="24" t="s">
        <v>203</v>
      </c>
      <c r="C11" s="122">
        <v>-1661.9882971757809</v>
      </c>
      <c r="D11" s="99"/>
      <c r="E11" s="99"/>
    </row>
    <row r="12" spans="1:6" ht="15.75" x14ac:dyDescent="0.25">
      <c r="A12" s="27" t="s">
        <v>283</v>
      </c>
      <c r="B12" s="24" t="s">
        <v>204</v>
      </c>
      <c r="C12" s="122">
        <v>42783.452004580991</v>
      </c>
      <c r="D12" s="99"/>
      <c r="E12" s="99"/>
    </row>
    <row r="13" spans="1:6" ht="15.75" x14ac:dyDescent="0.25">
      <c r="A13" s="33"/>
      <c r="B13" s="25" t="s">
        <v>205</v>
      </c>
      <c r="C13" s="122">
        <v>1332312.1375674051</v>
      </c>
      <c r="D13" s="102"/>
      <c r="E13" s="102"/>
    </row>
    <row r="14" spans="1:6" ht="15.75" x14ac:dyDescent="0.25">
      <c r="A14" s="22" t="s">
        <v>73</v>
      </c>
      <c r="B14" s="26" t="s">
        <v>206</v>
      </c>
      <c r="C14" s="122">
        <v>14134.6404</v>
      </c>
      <c r="D14" s="103"/>
      <c r="E14" s="103"/>
    </row>
    <row r="15" spans="1:6" ht="15.75" x14ac:dyDescent="0.25">
      <c r="A15" s="22" t="s">
        <v>75</v>
      </c>
      <c r="B15" s="24" t="s">
        <v>207</v>
      </c>
      <c r="C15" s="122">
        <v>9140.2833900000005</v>
      </c>
      <c r="D15" s="99"/>
      <c r="E15" s="99"/>
    </row>
    <row r="16" spans="1:6" ht="15.75" x14ac:dyDescent="0.25">
      <c r="A16" s="32" t="s">
        <v>77</v>
      </c>
      <c r="B16" s="24" t="s">
        <v>208</v>
      </c>
      <c r="C16" s="122">
        <v>0</v>
      </c>
      <c r="D16" s="99"/>
      <c r="E16" s="99"/>
    </row>
    <row r="17" spans="1:5" ht="15.75" x14ac:dyDescent="0.25">
      <c r="A17" s="27" t="s">
        <v>280</v>
      </c>
      <c r="B17" s="24" t="s">
        <v>209</v>
      </c>
      <c r="C17" s="122">
        <v>0</v>
      </c>
      <c r="D17" s="99"/>
      <c r="E17" s="99"/>
    </row>
    <row r="18" spans="1:5" ht="15.75" x14ac:dyDescent="0.25">
      <c r="A18" s="27" t="s">
        <v>284</v>
      </c>
      <c r="B18" s="24" t="s">
        <v>210</v>
      </c>
      <c r="C18" s="122">
        <v>-869279.88874999993</v>
      </c>
      <c r="D18" s="99"/>
      <c r="E18" s="99"/>
    </row>
    <row r="19" spans="1:5" ht="15.75" x14ac:dyDescent="0.25">
      <c r="A19" s="27" t="s">
        <v>285</v>
      </c>
      <c r="B19" s="24" t="s">
        <v>211</v>
      </c>
      <c r="C19" s="122">
        <v>300946.92927000002</v>
      </c>
      <c r="D19" s="99"/>
      <c r="E19" s="99"/>
    </row>
    <row r="20" spans="1:5" ht="15.75" x14ac:dyDescent="0.25">
      <c r="A20" s="33"/>
      <c r="B20" s="27" t="s">
        <v>212</v>
      </c>
      <c r="C20" s="122">
        <v>-568332.95947999996</v>
      </c>
      <c r="D20" s="102"/>
      <c r="E20" s="102"/>
    </row>
    <row r="21" spans="1:5" ht="15.75" x14ac:dyDescent="0.25">
      <c r="A21" s="27" t="s">
        <v>281</v>
      </c>
      <c r="B21" s="24" t="s">
        <v>213</v>
      </c>
      <c r="C21" s="122">
        <v>-156418.32252097919</v>
      </c>
      <c r="D21" s="99"/>
      <c r="E21" s="99"/>
    </row>
    <row r="22" spans="1:5" ht="15.75" x14ac:dyDescent="0.25">
      <c r="A22" s="27" t="s">
        <v>282</v>
      </c>
      <c r="B22" s="24" t="s">
        <v>214</v>
      </c>
      <c r="C22" s="122">
        <v>57486.431843352148</v>
      </c>
      <c r="D22" s="99"/>
      <c r="E22" s="99"/>
    </row>
    <row r="23" spans="1:5" ht="15.75" x14ac:dyDescent="0.25">
      <c r="A23" s="33"/>
      <c r="B23" s="25" t="s">
        <v>215</v>
      </c>
      <c r="C23" s="122">
        <v>-667264.85015762702</v>
      </c>
      <c r="D23" s="102"/>
      <c r="E23" s="102"/>
    </row>
    <row r="24" spans="1:5" ht="15.75" x14ac:dyDescent="0.25">
      <c r="A24" s="32" t="s">
        <v>86</v>
      </c>
      <c r="B24" s="24" t="s">
        <v>216</v>
      </c>
      <c r="C24" s="122">
        <v>0</v>
      </c>
      <c r="D24" s="99"/>
      <c r="E24" s="99"/>
    </row>
    <row r="25" spans="1:5" ht="15.75" x14ac:dyDescent="0.25">
      <c r="A25" s="27" t="s">
        <v>280</v>
      </c>
      <c r="B25" s="24" t="s">
        <v>217</v>
      </c>
      <c r="C25" s="122">
        <v>958.06795999999997</v>
      </c>
      <c r="D25" s="99"/>
      <c r="E25" s="99"/>
    </row>
    <row r="26" spans="1:5" ht="15.75" x14ac:dyDescent="0.25">
      <c r="A26" s="27" t="s">
        <v>281</v>
      </c>
      <c r="B26" s="24" t="s">
        <v>218</v>
      </c>
      <c r="C26" s="122">
        <v>-704</v>
      </c>
      <c r="D26" s="99"/>
      <c r="E26" s="99"/>
    </row>
    <row r="27" spans="1:5" ht="15.75" x14ac:dyDescent="0.25">
      <c r="A27" s="32"/>
      <c r="B27" s="25" t="s">
        <v>219</v>
      </c>
      <c r="C27" s="122">
        <v>254.06795999999997</v>
      </c>
      <c r="D27" s="102"/>
      <c r="E27" s="102"/>
    </row>
    <row r="28" spans="1:5" ht="15.75" x14ac:dyDescent="0.25">
      <c r="A28" s="32" t="s">
        <v>88</v>
      </c>
      <c r="B28" s="24" t="s">
        <v>220</v>
      </c>
      <c r="C28" s="122">
        <v>-7190.0699199999999</v>
      </c>
      <c r="D28" s="99"/>
      <c r="E28" s="99"/>
    </row>
    <row r="29" spans="1:5" ht="15.75" x14ac:dyDescent="0.25">
      <c r="A29" s="32" t="s">
        <v>90</v>
      </c>
      <c r="B29" s="24" t="s">
        <v>221</v>
      </c>
      <c r="C29" s="122">
        <v>0</v>
      </c>
      <c r="D29" s="99"/>
      <c r="E29" s="99"/>
    </row>
    <row r="30" spans="1:5" ht="15.75" x14ac:dyDescent="0.25">
      <c r="A30" s="27" t="s">
        <v>280</v>
      </c>
      <c r="B30" s="24" t="s">
        <v>222</v>
      </c>
      <c r="C30" s="122">
        <v>-444273.82082000002</v>
      </c>
      <c r="D30" s="99"/>
      <c r="E30" s="99"/>
    </row>
    <row r="31" spans="1:5" ht="15.75" x14ac:dyDescent="0.25">
      <c r="A31" s="27" t="s">
        <v>281</v>
      </c>
      <c r="B31" s="24" t="s">
        <v>223</v>
      </c>
      <c r="C31" s="122">
        <v>89.37783999999985</v>
      </c>
      <c r="D31" s="99"/>
      <c r="E31" s="99"/>
    </row>
    <row r="32" spans="1:5" ht="15.75" x14ac:dyDescent="0.25">
      <c r="A32" s="27" t="s">
        <v>282</v>
      </c>
      <c r="B32" s="24" t="s">
        <v>224</v>
      </c>
      <c r="C32" s="122">
        <v>-167123.50674999997</v>
      </c>
      <c r="D32" s="99"/>
      <c r="E32" s="99"/>
    </row>
    <row r="33" spans="1:5" ht="15.75" x14ac:dyDescent="0.25">
      <c r="A33" s="27" t="s">
        <v>283</v>
      </c>
      <c r="B33" s="24" t="s">
        <v>225</v>
      </c>
      <c r="C33" s="122">
        <v>168089.42078999997</v>
      </c>
      <c r="D33" s="99"/>
      <c r="E33" s="99"/>
    </row>
    <row r="34" spans="1:5" ht="15.75" x14ac:dyDescent="0.25">
      <c r="A34" s="34"/>
      <c r="B34" s="25" t="s">
        <v>226</v>
      </c>
      <c r="C34" s="122">
        <v>-443218.52893999999</v>
      </c>
      <c r="D34" s="102"/>
      <c r="E34" s="102"/>
    </row>
    <row r="35" spans="1:5" ht="15.75" x14ac:dyDescent="0.25">
      <c r="A35" s="32" t="s">
        <v>116</v>
      </c>
      <c r="B35" s="24" t="s">
        <v>227</v>
      </c>
      <c r="C35" s="122">
        <v>-102638.49792999998</v>
      </c>
      <c r="D35" s="99"/>
      <c r="E35" s="99"/>
    </row>
    <row r="36" spans="1:5" ht="15.75" customHeight="1" x14ac:dyDescent="0.25">
      <c r="A36" s="32"/>
      <c r="B36" s="24" t="s">
        <v>228</v>
      </c>
      <c r="C36" s="122">
        <v>-74530.18998000001</v>
      </c>
      <c r="D36" s="99"/>
      <c r="E36" s="99"/>
    </row>
    <row r="37" spans="1:5" ht="15.75" x14ac:dyDescent="0.25">
      <c r="A37" s="32" t="s">
        <v>166</v>
      </c>
      <c r="B37" s="24" t="s">
        <v>229</v>
      </c>
      <c r="C37" s="122">
        <v>0</v>
      </c>
      <c r="D37" s="99"/>
      <c r="E37" s="99"/>
    </row>
    <row r="38" spans="1:5" ht="15.75" x14ac:dyDescent="0.25">
      <c r="A38" s="32" t="s">
        <v>286</v>
      </c>
      <c r="B38" s="24" t="s">
        <v>230</v>
      </c>
      <c r="C38" s="122">
        <v>135529.18236977817</v>
      </c>
      <c r="D38" s="102"/>
      <c r="E38" s="102"/>
    </row>
    <row r="39" spans="1:5" ht="15.75" x14ac:dyDescent="0.25">
      <c r="A39" s="35" t="s">
        <v>69</v>
      </c>
      <c r="B39" s="23" t="s">
        <v>231</v>
      </c>
      <c r="C39" s="122">
        <v>0</v>
      </c>
      <c r="D39" s="99"/>
      <c r="E39" s="99"/>
    </row>
    <row r="40" spans="1:5" ht="15.75" x14ac:dyDescent="0.25">
      <c r="A40" s="32" t="s">
        <v>71</v>
      </c>
      <c r="B40" s="24" t="s">
        <v>198</v>
      </c>
      <c r="C40" s="122">
        <v>0</v>
      </c>
      <c r="D40" s="99"/>
      <c r="E40" s="99"/>
    </row>
    <row r="41" spans="1:5" ht="15.75" x14ac:dyDescent="0.25">
      <c r="A41" s="27" t="s">
        <v>280</v>
      </c>
      <c r="B41" s="24" t="s">
        <v>199</v>
      </c>
      <c r="C41" s="122">
        <v>0</v>
      </c>
      <c r="D41" s="99"/>
      <c r="E41" s="99"/>
    </row>
    <row r="42" spans="1:5" ht="31.5" x14ac:dyDescent="0.25">
      <c r="A42" s="27"/>
      <c r="B42" s="24" t="s">
        <v>200</v>
      </c>
      <c r="C42" s="122">
        <v>0</v>
      </c>
      <c r="D42" s="99"/>
      <c r="E42" s="99"/>
    </row>
    <row r="43" spans="1:5" ht="15.75" x14ac:dyDescent="0.25">
      <c r="A43" s="27" t="s">
        <v>281</v>
      </c>
      <c r="B43" s="24" t="s">
        <v>201</v>
      </c>
      <c r="C43" s="122">
        <v>0</v>
      </c>
      <c r="D43" s="99"/>
      <c r="E43" s="99"/>
    </row>
    <row r="44" spans="1:5" ht="15.75" x14ac:dyDescent="0.25">
      <c r="A44" s="27" t="s">
        <v>282</v>
      </c>
      <c r="B44" s="24" t="s">
        <v>202</v>
      </c>
      <c r="C44" s="122">
        <v>0</v>
      </c>
      <c r="D44" s="99"/>
      <c r="E44" s="99"/>
    </row>
    <row r="45" spans="1:5" ht="15.75" x14ac:dyDescent="0.25">
      <c r="A45" s="27" t="s">
        <v>283</v>
      </c>
      <c r="B45" s="24" t="s">
        <v>204</v>
      </c>
      <c r="C45" s="122">
        <v>0</v>
      </c>
      <c r="D45" s="99"/>
      <c r="E45" s="99"/>
    </row>
    <row r="46" spans="1:5" ht="15.75" x14ac:dyDescent="0.25">
      <c r="A46" s="33"/>
      <c r="B46" s="25" t="s">
        <v>232</v>
      </c>
      <c r="C46" s="122">
        <v>0</v>
      </c>
      <c r="D46" s="102"/>
      <c r="E46" s="102"/>
    </row>
    <row r="47" spans="1:5" ht="15.75" x14ac:dyDescent="0.25">
      <c r="A47" s="34" t="s">
        <v>73</v>
      </c>
      <c r="B47" s="24" t="s">
        <v>233</v>
      </c>
      <c r="C47" s="122">
        <v>0</v>
      </c>
      <c r="D47" s="99"/>
      <c r="E47" s="99"/>
    </row>
    <row r="48" spans="1:5" ht="15.75" x14ac:dyDescent="0.25">
      <c r="A48" s="27" t="s">
        <v>280</v>
      </c>
      <c r="B48" s="24" t="s">
        <v>234</v>
      </c>
      <c r="C48" s="122">
        <v>0</v>
      </c>
      <c r="D48" s="99"/>
      <c r="E48" s="99"/>
    </row>
    <row r="49" spans="1:5" ht="15.75" x14ac:dyDescent="0.25">
      <c r="A49" s="33"/>
      <c r="B49" s="24" t="s">
        <v>235</v>
      </c>
      <c r="C49" s="122">
        <v>0</v>
      </c>
      <c r="D49" s="99"/>
      <c r="E49" s="99"/>
    </row>
    <row r="50" spans="1:5" ht="15.75" x14ac:dyDescent="0.25">
      <c r="A50" s="33" t="s">
        <v>281</v>
      </c>
      <c r="B50" s="24" t="s">
        <v>236</v>
      </c>
      <c r="C50" s="122">
        <v>0</v>
      </c>
      <c r="D50" s="99"/>
      <c r="E50" s="99"/>
    </row>
    <row r="51" spans="1:5" ht="15.75" x14ac:dyDescent="0.25">
      <c r="A51" s="33"/>
      <c r="B51" s="24" t="s">
        <v>235</v>
      </c>
      <c r="C51" s="122">
        <v>0</v>
      </c>
      <c r="D51" s="99"/>
      <c r="E51" s="99"/>
    </row>
    <row r="52" spans="1:5" ht="15.75" x14ac:dyDescent="0.25">
      <c r="A52" s="36" t="s">
        <v>287</v>
      </c>
      <c r="B52" s="24" t="s">
        <v>237</v>
      </c>
      <c r="C52" s="122">
        <v>0</v>
      </c>
      <c r="D52" s="99"/>
      <c r="E52" s="99"/>
    </row>
    <row r="53" spans="1:5" ht="15.75" x14ac:dyDescent="0.25">
      <c r="A53" s="36" t="s">
        <v>288</v>
      </c>
      <c r="B53" s="24" t="s">
        <v>238</v>
      </c>
      <c r="C53" s="122">
        <v>0</v>
      </c>
      <c r="D53" s="99"/>
      <c r="E53" s="99"/>
    </row>
    <row r="54" spans="1:5" ht="15.75" x14ac:dyDescent="0.25">
      <c r="A54" s="28"/>
      <c r="B54" s="27" t="s">
        <v>239</v>
      </c>
      <c r="C54" s="122">
        <v>0</v>
      </c>
      <c r="D54" s="102"/>
      <c r="E54" s="102"/>
    </row>
    <row r="55" spans="1:5" ht="15.75" x14ac:dyDescent="0.25">
      <c r="A55" s="33" t="s">
        <v>282</v>
      </c>
      <c r="B55" s="24" t="s">
        <v>240</v>
      </c>
      <c r="C55" s="122">
        <v>0</v>
      </c>
      <c r="D55" s="99"/>
      <c r="E55" s="99"/>
    </row>
    <row r="56" spans="1:5" ht="15.75" x14ac:dyDescent="0.25">
      <c r="A56" s="33" t="s">
        <v>283</v>
      </c>
      <c r="B56" s="24" t="s">
        <v>241</v>
      </c>
      <c r="C56" s="122">
        <v>0</v>
      </c>
      <c r="D56" s="99"/>
      <c r="E56" s="99"/>
    </row>
    <row r="57" spans="1:5" ht="15.75" x14ac:dyDescent="0.25">
      <c r="A57" s="31"/>
      <c r="B57" s="25" t="s">
        <v>242</v>
      </c>
      <c r="C57" s="122">
        <v>0</v>
      </c>
      <c r="D57" s="102"/>
      <c r="E57" s="102"/>
    </row>
    <row r="58" spans="1:5" ht="15.75" x14ac:dyDescent="0.25">
      <c r="A58" s="34" t="s">
        <v>75</v>
      </c>
      <c r="B58" s="28" t="s">
        <v>207</v>
      </c>
      <c r="C58" s="122">
        <v>0</v>
      </c>
      <c r="D58" s="99"/>
      <c r="E58" s="99"/>
    </row>
    <row r="59" spans="1:5" ht="15.75" x14ac:dyDescent="0.25">
      <c r="A59" s="32" t="s">
        <v>77</v>
      </c>
      <c r="B59" s="24" t="s">
        <v>243</v>
      </c>
      <c r="C59" s="122">
        <v>0</v>
      </c>
      <c r="D59" s="99"/>
      <c r="E59" s="99"/>
    </row>
    <row r="60" spans="1:5" ht="15.75" x14ac:dyDescent="0.25">
      <c r="A60" s="27" t="s">
        <v>280</v>
      </c>
      <c r="B60" s="24" t="s">
        <v>244</v>
      </c>
      <c r="C60" s="122">
        <v>0</v>
      </c>
      <c r="D60" s="99"/>
      <c r="E60" s="99"/>
    </row>
    <row r="61" spans="1:5" ht="15.75" x14ac:dyDescent="0.25">
      <c r="A61" s="27" t="s">
        <v>284</v>
      </c>
      <c r="B61" s="24" t="s">
        <v>210</v>
      </c>
      <c r="C61" s="122">
        <v>0</v>
      </c>
      <c r="D61" s="99"/>
      <c r="E61" s="99"/>
    </row>
    <row r="62" spans="1:5" ht="15.75" x14ac:dyDescent="0.25">
      <c r="A62" s="27" t="s">
        <v>285</v>
      </c>
      <c r="B62" s="24" t="s">
        <v>211</v>
      </c>
      <c r="C62" s="122">
        <v>0</v>
      </c>
      <c r="D62" s="99"/>
      <c r="E62" s="99"/>
    </row>
    <row r="63" spans="1:5" ht="15.75" x14ac:dyDescent="0.25">
      <c r="A63" s="33"/>
      <c r="B63" s="27" t="s">
        <v>245</v>
      </c>
      <c r="C63" s="122">
        <v>0</v>
      </c>
      <c r="D63" s="102"/>
      <c r="E63" s="102"/>
    </row>
    <row r="64" spans="1:5" ht="15.75" x14ac:dyDescent="0.25">
      <c r="A64" s="33" t="s">
        <v>281</v>
      </c>
      <c r="B64" s="24" t="s">
        <v>246</v>
      </c>
      <c r="C64" s="122">
        <v>0</v>
      </c>
      <c r="D64" s="99"/>
      <c r="E64" s="99"/>
    </row>
    <row r="65" spans="1:5" ht="15.75" x14ac:dyDescent="0.25">
      <c r="A65" s="36" t="s">
        <v>287</v>
      </c>
      <c r="B65" s="24" t="s">
        <v>210</v>
      </c>
      <c r="C65" s="122">
        <v>0</v>
      </c>
      <c r="D65" s="99"/>
      <c r="E65" s="99"/>
    </row>
    <row r="66" spans="1:5" ht="15.75" x14ac:dyDescent="0.25">
      <c r="A66" s="36" t="s">
        <v>288</v>
      </c>
      <c r="B66" s="24" t="s">
        <v>211</v>
      </c>
      <c r="C66" s="122">
        <v>0</v>
      </c>
      <c r="D66" s="99"/>
      <c r="E66" s="99"/>
    </row>
    <row r="67" spans="1:5" ht="15.75" x14ac:dyDescent="0.25">
      <c r="A67" s="33"/>
      <c r="B67" s="27" t="s">
        <v>239</v>
      </c>
      <c r="C67" s="122">
        <v>0</v>
      </c>
      <c r="D67" s="102"/>
      <c r="E67" s="102"/>
    </row>
    <row r="68" spans="1:5" ht="15.75" x14ac:dyDescent="0.25">
      <c r="A68" s="34"/>
      <c r="B68" s="29" t="s">
        <v>215</v>
      </c>
      <c r="C68" s="122">
        <v>0</v>
      </c>
      <c r="D68" s="102"/>
      <c r="E68" s="102"/>
    </row>
    <row r="69" spans="1:5" ht="15.75" x14ac:dyDescent="0.25">
      <c r="A69" s="32" t="s">
        <v>86</v>
      </c>
      <c r="B69" s="24" t="s">
        <v>247</v>
      </c>
      <c r="C69" s="122">
        <v>0</v>
      </c>
      <c r="D69" s="99"/>
      <c r="E69" s="99"/>
    </row>
    <row r="70" spans="1:5" ht="15.75" x14ac:dyDescent="0.25">
      <c r="A70" s="27" t="s">
        <v>280</v>
      </c>
      <c r="B70" s="30" t="s">
        <v>248</v>
      </c>
      <c r="C70" s="122">
        <v>0</v>
      </c>
      <c r="D70" s="99"/>
      <c r="E70" s="99"/>
    </row>
    <row r="71" spans="1:5" ht="15.75" x14ac:dyDescent="0.25">
      <c r="A71" s="27" t="s">
        <v>284</v>
      </c>
      <c r="B71" s="24" t="s">
        <v>210</v>
      </c>
      <c r="C71" s="122">
        <v>0</v>
      </c>
      <c r="D71" s="99"/>
      <c r="E71" s="99"/>
    </row>
    <row r="72" spans="1:5" ht="15.75" x14ac:dyDescent="0.25">
      <c r="A72" s="27" t="s">
        <v>285</v>
      </c>
      <c r="B72" s="24" t="s">
        <v>211</v>
      </c>
      <c r="C72" s="122">
        <v>0</v>
      </c>
      <c r="D72" s="99"/>
      <c r="E72" s="99"/>
    </row>
    <row r="73" spans="1:5" ht="15.75" x14ac:dyDescent="0.25">
      <c r="A73" s="33"/>
      <c r="B73" s="27" t="s">
        <v>245</v>
      </c>
      <c r="C73" s="122">
        <v>0</v>
      </c>
      <c r="D73" s="102"/>
      <c r="E73" s="102"/>
    </row>
    <row r="74" spans="1:5" ht="15.75" x14ac:dyDescent="0.25">
      <c r="A74" s="33" t="s">
        <v>281</v>
      </c>
      <c r="B74" s="24" t="s">
        <v>249</v>
      </c>
      <c r="C74" s="122">
        <v>0</v>
      </c>
      <c r="D74" s="99"/>
      <c r="E74" s="99"/>
    </row>
    <row r="75" spans="1:5" ht="15.75" x14ac:dyDescent="0.25">
      <c r="A75" s="33"/>
      <c r="B75" s="25" t="s">
        <v>250</v>
      </c>
      <c r="C75" s="122">
        <v>0</v>
      </c>
      <c r="D75" s="102"/>
      <c r="E75" s="102"/>
    </row>
    <row r="76" spans="1:5" ht="15.75" x14ac:dyDescent="0.25">
      <c r="A76" s="32" t="s">
        <v>88</v>
      </c>
      <c r="B76" s="24" t="s">
        <v>220</v>
      </c>
      <c r="C76" s="122">
        <v>0</v>
      </c>
      <c r="D76" s="99"/>
      <c r="E76" s="99"/>
    </row>
    <row r="77" spans="1:5" ht="15.75" x14ac:dyDescent="0.25">
      <c r="A77" s="32" t="s">
        <v>90</v>
      </c>
      <c r="B77" s="24" t="s">
        <v>251</v>
      </c>
      <c r="C77" s="122">
        <v>0</v>
      </c>
      <c r="D77" s="99"/>
      <c r="E77" s="99"/>
    </row>
    <row r="78" spans="1:5" ht="15.75" x14ac:dyDescent="0.25">
      <c r="A78" s="27" t="s">
        <v>280</v>
      </c>
      <c r="B78" s="24" t="s">
        <v>222</v>
      </c>
      <c r="C78" s="122">
        <v>0</v>
      </c>
      <c r="D78" s="99"/>
      <c r="E78" s="99"/>
    </row>
    <row r="79" spans="1:5" ht="15.75" x14ac:dyDescent="0.25">
      <c r="A79" s="27" t="s">
        <v>281</v>
      </c>
      <c r="B79" s="24" t="s">
        <v>223</v>
      </c>
      <c r="C79" s="122">
        <v>0</v>
      </c>
      <c r="D79" s="99"/>
      <c r="E79" s="99"/>
    </row>
    <row r="80" spans="1:5" ht="15.75" x14ac:dyDescent="0.25">
      <c r="A80" s="27" t="s">
        <v>282</v>
      </c>
      <c r="B80" s="24" t="s">
        <v>224</v>
      </c>
      <c r="C80" s="122">
        <v>0</v>
      </c>
      <c r="D80" s="99"/>
      <c r="E80" s="99"/>
    </row>
    <row r="81" spans="1:5" ht="15.75" x14ac:dyDescent="0.25">
      <c r="A81" s="27" t="s">
        <v>283</v>
      </c>
      <c r="B81" s="24" t="s">
        <v>252</v>
      </c>
      <c r="C81" s="122">
        <v>0</v>
      </c>
      <c r="D81" s="99"/>
      <c r="E81" s="99"/>
    </row>
    <row r="82" spans="1:5" ht="15.75" x14ac:dyDescent="0.25">
      <c r="A82" s="34"/>
      <c r="B82" s="25" t="s">
        <v>226</v>
      </c>
      <c r="C82" s="122">
        <v>0</v>
      </c>
      <c r="D82" s="102"/>
      <c r="E82" s="102"/>
    </row>
    <row r="83" spans="1:5" ht="15.75" x14ac:dyDescent="0.25">
      <c r="A83" s="32" t="s">
        <v>116</v>
      </c>
      <c r="B83" s="24" t="s">
        <v>253</v>
      </c>
      <c r="C83" s="122">
        <v>0</v>
      </c>
      <c r="D83" s="99"/>
      <c r="E83" s="99"/>
    </row>
    <row r="84" spans="1:5" ht="15.75" x14ac:dyDescent="0.25">
      <c r="A84" s="27" t="s">
        <v>280</v>
      </c>
      <c r="B84" s="24" t="s">
        <v>254</v>
      </c>
      <c r="C84" s="122">
        <v>0</v>
      </c>
      <c r="D84" s="99"/>
      <c r="E84" s="99"/>
    </row>
    <row r="85" spans="1:5" ht="15.75" x14ac:dyDescent="0.25">
      <c r="A85" s="27" t="s">
        <v>281</v>
      </c>
      <c r="B85" s="24" t="s">
        <v>255</v>
      </c>
      <c r="C85" s="122">
        <v>0</v>
      </c>
      <c r="D85" s="99"/>
      <c r="E85" s="99"/>
    </row>
    <row r="86" spans="1:5" ht="15.75" x14ac:dyDescent="0.25">
      <c r="A86" s="27" t="s">
        <v>282</v>
      </c>
      <c r="B86" s="24" t="s">
        <v>256</v>
      </c>
      <c r="C86" s="122">
        <v>0</v>
      </c>
      <c r="D86" s="99"/>
      <c r="E86" s="99"/>
    </row>
    <row r="87" spans="1:5" ht="15.75" x14ac:dyDescent="0.25">
      <c r="A87" s="27"/>
      <c r="B87" s="25" t="s">
        <v>257</v>
      </c>
      <c r="C87" s="122">
        <v>0</v>
      </c>
      <c r="D87" s="102"/>
      <c r="E87" s="102"/>
    </row>
    <row r="88" spans="1:5" ht="15.75" x14ac:dyDescent="0.25">
      <c r="A88" s="32" t="s">
        <v>166</v>
      </c>
      <c r="B88" s="24" t="s">
        <v>227</v>
      </c>
      <c r="C88" s="122">
        <v>0</v>
      </c>
      <c r="D88" s="99"/>
      <c r="E88" s="99"/>
    </row>
    <row r="89" spans="1:5" ht="15.75" customHeight="1" x14ac:dyDescent="0.25">
      <c r="A89" s="32"/>
      <c r="B89" s="24" t="s">
        <v>228</v>
      </c>
      <c r="C89" s="122">
        <v>0</v>
      </c>
      <c r="D89" s="99"/>
      <c r="E89" s="99"/>
    </row>
    <row r="90" spans="1:5" ht="15.75" x14ac:dyDescent="0.25">
      <c r="A90" s="32" t="s">
        <v>286</v>
      </c>
      <c r="B90" s="24" t="s">
        <v>258</v>
      </c>
      <c r="C90" s="122">
        <v>0</v>
      </c>
      <c r="D90" s="99"/>
      <c r="E90" s="99"/>
    </row>
    <row r="91" spans="1:5" ht="15.75" x14ac:dyDescent="0.25">
      <c r="A91" s="32" t="s">
        <v>289</v>
      </c>
      <c r="B91" s="24" t="s">
        <v>259</v>
      </c>
      <c r="C91" s="122">
        <v>0</v>
      </c>
      <c r="D91" s="99"/>
      <c r="E91" s="99"/>
    </row>
    <row r="92" spans="1:5" ht="15.75" x14ac:dyDescent="0.25">
      <c r="A92" s="32" t="s">
        <v>290</v>
      </c>
      <c r="B92" s="24" t="s">
        <v>260</v>
      </c>
      <c r="C92" s="122">
        <v>0</v>
      </c>
      <c r="D92" s="102"/>
      <c r="E92" s="102"/>
    </row>
    <row r="93" spans="1:5" ht="15.75" x14ac:dyDescent="0.25">
      <c r="A93" s="31" t="s">
        <v>291</v>
      </c>
      <c r="B93" s="23" t="s">
        <v>261</v>
      </c>
      <c r="C93" s="122">
        <v>0</v>
      </c>
      <c r="D93" s="99"/>
      <c r="E93" s="99"/>
    </row>
    <row r="94" spans="1:5" ht="15.75" x14ac:dyDescent="0.25">
      <c r="A94" s="32" t="s">
        <v>71</v>
      </c>
      <c r="B94" s="24" t="s">
        <v>262</v>
      </c>
      <c r="C94" s="122">
        <v>135529.18236977817</v>
      </c>
      <c r="D94" s="102"/>
      <c r="E94" s="102"/>
    </row>
    <row r="95" spans="1:5" ht="15.75" x14ac:dyDescent="0.25">
      <c r="A95" s="32" t="s">
        <v>73</v>
      </c>
      <c r="B95" s="24" t="s">
        <v>263</v>
      </c>
      <c r="C95" s="122">
        <v>0</v>
      </c>
      <c r="D95" s="102"/>
      <c r="E95" s="102"/>
    </row>
    <row r="96" spans="1:5" ht="15.75" x14ac:dyDescent="0.25">
      <c r="A96" s="34" t="s">
        <v>75</v>
      </c>
      <c r="B96" s="24" t="s">
        <v>264</v>
      </c>
      <c r="C96" s="122">
        <v>0</v>
      </c>
      <c r="D96" s="99"/>
      <c r="E96" s="99"/>
    </row>
    <row r="97" spans="1:5" ht="15.75" x14ac:dyDescent="0.25">
      <c r="A97" s="27" t="s">
        <v>280</v>
      </c>
      <c r="B97" s="24" t="s">
        <v>234</v>
      </c>
      <c r="C97" s="122">
        <v>5092.77981</v>
      </c>
      <c r="D97" s="99"/>
      <c r="E97" s="99"/>
    </row>
    <row r="98" spans="1:5" ht="15.75" x14ac:dyDescent="0.25">
      <c r="A98" s="33"/>
      <c r="B98" s="24" t="s">
        <v>235</v>
      </c>
      <c r="C98" s="122">
        <v>290</v>
      </c>
      <c r="D98" s="99"/>
      <c r="E98" s="99"/>
    </row>
    <row r="99" spans="1:5" ht="15.75" x14ac:dyDescent="0.25">
      <c r="A99" s="33" t="s">
        <v>281</v>
      </c>
      <c r="B99" s="24" t="s">
        <v>236</v>
      </c>
      <c r="C99" s="122">
        <v>639</v>
      </c>
      <c r="D99" s="99"/>
      <c r="E99" s="99"/>
    </row>
    <row r="100" spans="1:5" ht="15.75" x14ac:dyDescent="0.25">
      <c r="A100" s="33"/>
      <c r="B100" s="24" t="s">
        <v>235</v>
      </c>
      <c r="C100" s="122">
        <v>0</v>
      </c>
      <c r="D100" s="99"/>
      <c r="E100" s="99"/>
    </row>
    <row r="101" spans="1:5" ht="15.75" x14ac:dyDescent="0.25">
      <c r="A101" s="36" t="s">
        <v>287</v>
      </c>
      <c r="B101" s="24" t="s">
        <v>237</v>
      </c>
      <c r="C101" s="122">
        <v>2149.9381600000002</v>
      </c>
      <c r="D101" s="99"/>
      <c r="E101" s="99"/>
    </row>
    <row r="102" spans="1:5" ht="15.75" x14ac:dyDescent="0.25">
      <c r="A102" s="36" t="s">
        <v>288</v>
      </c>
      <c r="B102" s="24" t="s">
        <v>238</v>
      </c>
      <c r="C102" s="122">
        <v>16467.307430000001</v>
      </c>
      <c r="D102" s="99"/>
      <c r="E102" s="99"/>
    </row>
    <row r="103" spans="1:5" ht="15.75" x14ac:dyDescent="0.25">
      <c r="A103" s="28"/>
      <c r="B103" s="27" t="s">
        <v>239</v>
      </c>
      <c r="C103" s="122">
        <v>18617.245590000002</v>
      </c>
      <c r="D103" s="102"/>
      <c r="E103" s="102"/>
    </row>
    <row r="104" spans="1:5" ht="15.75" x14ac:dyDescent="0.25">
      <c r="A104" s="33" t="s">
        <v>282</v>
      </c>
      <c r="B104" s="24" t="s">
        <v>240</v>
      </c>
      <c r="C104" s="122">
        <v>36502.006430000001</v>
      </c>
      <c r="D104" s="99"/>
      <c r="E104" s="99"/>
    </row>
    <row r="105" spans="1:5" ht="15.75" x14ac:dyDescent="0.25">
      <c r="A105" s="33" t="s">
        <v>283</v>
      </c>
      <c r="B105" s="24" t="s">
        <v>241</v>
      </c>
      <c r="C105" s="122">
        <v>2803.0073000000002</v>
      </c>
      <c r="D105" s="99"/>
      <c r="E105" s="99"/>
    </row>
    <row r="106" spans="1:5" ht="15.75" x14ac:dyDescent="0.25">
      <c r="A106" s="31"/>
      <c r="B106" s="25" t="s">
        <v>265</v>
      </c>
      <c r="C106" s="122">
        <v>63015.03912999999</v>
      </c>
      <c r="D106" s="102"/>
      <c r="E106" s="102"/>
    </row>
    <row r="107" spans="1:5" ht="15.75" x14ac:dyDescent="0.25">
      <c r="A107" s="34" t="s">
        <v>77</v>
      </c>
      <c r="B107" s="24" t="s">
        <v>266</v>
      </c>
      <c r="C107" s="122">
        <v>0</v>
      </c>
      <c r="D107" s="99"/>
      <c r="E107" s="99"/>
    </row>
    <row r="108" spans="1:5" ht="15.75" x14ac:dyDescent="0.25">
      <c r="A108" s="32" t="s">
        <v>86</v>
      </c>
      <c r="B108" s="24" t="s">
        <v>253</v>
      </c>
      <c r="C108" s="122">
        <v>0</v>
      </c>
      <c r="D108" s="99"/>
      <c r="E108" s="99"/>
    </row>
    <row r="109" spans="1:5" ht="15.75" x14ac:dyDescent="0.25">
      <c r="A109" s="27" t="s">
        <v>280</v>
      </c>
      <c r="B109" s="24" t="s">
        <v>267</v>
      </c>
      <c r="C109" s="122">
        <v>-2667.7851799999999</v>
      </c>
      <c r="D109" s="99"/>
      <c r="E109" s="99"/>
    </row>
    <row r="110" spans="1:5" ht="15.75" x14ac:dyDescent="0.25">
      <c r="A110" s="27" t="s">
        <v>281</v>
      </c>
      <c r="B110" s="24" t="s">
        <v>255</v>
      </c>
      <c r="C110" s="122">
        <v>-28435.524310000001</v>
      </c>
      <c r="D110" s="99"/>
      <c r="E110" s="99"/>
    </row>
    <row r="111" spans="1:5" ht="15.75" x14ac:dyDescent="0.25">
      <c r="A111" s="27" t="s">
        <v>282</v>
      </c>
      <c r="B111" s="24" t="s">
        <v>268</v>
      </c>
      <c r="C111" s="122">
        <v>-1094.68758</v>
      </c>
      <c r="D111" s="99"/>
      <c r="E111" s="99"/>
    </row>
    <row r="112" spans="1:5" ht="15.75" x14ac:dyDescent="0.25">
      <c r="A112" s="27"/>
      <c r="B112" s="25" t="s">
        <v>250</v>
      </c>
      <c r="C112" s="122">
        <v>-32197.997070000001</v>
      </c>
      <c r="D112" s="102"/>
      <c r="E112" s="102"/>
    </row>
    <row r="113" spans="1:6" ht="15.75" x14ac:dyDescent="0.25">
      <c r="A113" s="34" t="s">
        <v>88</v>
      </c>
      <c r="B113" s="24" t="s">
        <v>269</v>
      </c>
      <c r="C113" s="122">
        <v>-14134.6404</v>
      </c>
      <c r="D113" s="103"/>
      <c r="E113" s="103"/>
    </row>
    <row r="114" spans="1:6" ht="15.75" x14ac:dyDescent="0.25">
      <c r="A114" s="34" t="s">
        <v>90</v>
      </c>
      <c r="B114" s="24" t="s">
        <v>270</v>
      </c>
      <c r="C114" s="122">
        <v>6091.8455800000002</v>
      </c>
      <c r="D114" s="99"/>
      <c r="E114" s="99"/>
    </row>
    <row r="115" spans="1:6" ht="15.75" x14ac:dyDescent="0.25">
      <c r="A115" s="34" t="s">
        <v>116</v>
      </c>
      <c r="B115" s="24" t="s">
        <v>271</v>
      </c>
      <c r="C115" s="122">
        <v>-18534.61045</v>
      </c>
      <c r="D115" s="99"/>
      <c r="E115" s="99"/>
    </row>
    <row r="116" spans="1:6" ht="15.75" x14ac:dyDescent="0.25">
      <c r="A116" s="34" t="s">
        <v>166</v>
      </c>
      <c r="B116" s="24" t="s">
        <v>272</v>
      </c>
      <c r="C116" s="122">
        <v>139768.81915977816</v>
      </c>
      <c r="D116" s="103"/>
      <c r="E116" s="103"/>
    </row>
    <row r="117" spans="1:6" ht="15.75" x14ac:dyDescent="0.25">
      <c r="A117" s="34" t="s">
        <v>286</v>
      </c>
      <c r="B117" s="24" t="s">
        <v>273</v>
      </c>
      <c r="C117" s="122">
        <v>476.66347000000002</v>
      </c>
      <c r="D117" s="99"/>
      <c r="E117" s="99"/>
    </row>
    <row r="118" spans="1:6" ht="15.75" x14ac:dyDescent="0.25">
      <c r="A118" s="34" t="s">
        <v>290</v>
      </c>
      <c r="B118" s="24" t="s">
        <v>274</v>
      </c>
      <c r="C118" s="122">
        <v>-723.17147999999997</v>
      </c>
      <c r="D118" s="99"/>
      <c r="E118" s="99"/>
    </row>
    <row r="119" spans="1:6" ht="15.75" x14ac:dyDescent="0.25">
      <c r="A119" s="34" t="s">
        <v>292</v>
      </c>
      <c r="B119" s="24" t="s">
        <v>275</v>
      </c>
      <c r="C119" s="122">
        <v>-246.50801000000001</v>
      </c>
      <c r="D119" s="102"/>
      <c r="E119" s="102"/>
    </row>
    <row r="120" spans="1:6" ht="15.75" x14ac:dyDescent="0.25">
      <c r="A120" s="34" t="s">
        <v>293</v>
      </c>
      <c r="B120" s="24" t="s">
        <v>276</v>
      </c>
      <c r="C120" s="122">
        <v>-5868.5819499999998</v>
      </c>
      <c r="D120" s="99"/>
      <c r="E120" s="99"/>
    </row>
    <row r="121" spans="1:6" ht="15.75" x14ac:dyDescent="0.25">
      <c r="A121" s="34" t="s">
        <v>294</v>
      </c>
      <c r="B121" s="24" t="s">
        <v>277</v>
      </c>
      <c r="C121" s="122">
        <v>-126.27909</v>
      </c>
      <c r="D121" s="99"/>
      <c r="E121" s="99"/>
    </row>
    <row r="122" spans="1:6" ht="15.75" x14ac:dyDescent="0.25">
      <c r="A122" s="34" t="s">
        <v>295</v>
      </c>
      <c r="B122" s="24" t="s">
        <v>278</v>
      </c>
      <c r="C122" s="122">
        <v>133527.45010977815</v>
      </c>
      <c r="D122" s="110"/>
      <c r="E122" s="102"/>
    </row>
    <row r="123" spans="1:6" ht="8.25" customHeight="1" x14ac:dyDescent="0.25"/>
    <row r="124" spans="1:6" ht="15" customHeight="1" x14ac:dyDescent="0.25">
      <c r="A124" s="130" t="s">
        <v>53</v>
      </c>
      <c r="B124" s="130"/>
      <c r="C124" s="130"/>
      <c r="D124" s="115"/>
      <c r="E124" s="104"/>
      <c r="F124" s="76"/>
    </row>
    <row r="125" spans="1:6" x14ac:dyDescent="0.25">
      <c r="A125" s="130"/>
      <c r="B125" s="130"/>
      <c r="C125" s="130"/>
      <c r="D125" s="115"/>
    </row>
    <row r="126" spans="1:6" x14ac:dyDescent="0.25">
      <c r="A126" s="80"/>
    </row>
  </sheetData>
  <mergeCells count="4">
    <mergeCell ref="A3:B3"/>
    <mergeCell ref="A4:B4"/>
    <mergeCell ref="A1:C1"/>
    <mergeCell ref="A124:C125"/>
  </mergeCells>
  <conditionalFormatting sqref="D13">
    <cfRule type="cellIs" dxfId="49" priority="51" operator="notEqual">
      <formula>0</formula>
    </cfRule>
  </conditionalFormatting>
  <conditionalFormatting sqref="D20">
    <cfRule type="cellIs" dxfId="48" priority="50" operator="notEqual">
      <formula>0</formula>
    </cfRule>
  </conditionalFormatting>
  <conditionalFormatting sqref="D23:E23">
    <cfRule type="cellIs" dxfId="47" priority="49" operator="notEqual">
      <formula>0</formula>
    </cfRule>
  </conditionalFormatting>
  <conditionalFormatting sqref="D27">
    <cfRule type="cellIs" dxfId="46" priority="48" operator="notEqual">
      <formula>0</formula>
    </cfRule>
  </conditionalFormatting>
  <conditionalFormatting sqref="D34">
    <cfRule type="cellIs" dxfId="45" priority="47" operator="notEqual">
      <formula>0</formula>
    </cfRule>
  </conditionalFormatting>
  <conditionalFormatting sqref="D38">
    <cfRule type="cellIs" dxfId="44" priority="46" operator="notEqual">
      <formula>0</formula>
    </cfRule>
  </conditionalFormatting>
  <conditionalFormatting sqref="D46">
    <cfRule type="cellIs" dxfId="43" priority="45" operator="notEqual">
      <formula>0</formula>
    </cfRule>
  </conditionalFormatting>
  <conditionalFormatting sqref="D54">
    <cfRule type="cellIs" dxfId="42" priority="44" operator="notEqual">
      <formula>0</formula>
    </cfRule>
  </conditionalFormatting>
  <conditionalFormatting sqref="D57">
    <cfRule type="cellIs" dxfId="41" priority="43" operator="notEqual">
      <formula>0</formula>
    </cfRule>
  </conditionalFormatting>
  <conditionalFormatting sqref="D63">
    <cfRule type="cellIs" dxfId="40" priority="42" operator="notEqual">
      <formula>0</formula>
    </cfRule>
  </conditionalFormatting>
  <conditionalFormatting sqref="D67">
    <cfRule type="cellIs" dxfId="39" priority="41" operator="notEqual">
      <formula>0</formula>
    </cfRule>
  </conditionalFormatting>
  <conditionalFormatting sqref="D68">
    <cfRule type="cellIs" dxfId="38" priority="40" operator="notEqual">
      <formula>0</formula>
    </cfRule>
  </conditionalFormatting>
  <conditionalFormatting sqref="D73">
    <cfRule type="cellIs" dxfId="37" priority="39" operator="notEqual">
      <formula>0</formula>
    </cfRule>
  </conditionalFormatting>
  <conditionalFormatting sqref="D75">
    <cfRule type="cellIs" dxfId="36" priority="38" operator="notEqual">
      <formula>0</formula>
    </cfRule>
  </conditionalFormatting>
  <conditionalFormatting sqref="D82">
    <cfRule type="cellIs" dxfId="35" priority="37" operator="notEqual">
      <formula>0</formula>
    </cfRule>
  </conditionalFormatting>
  <conditionalFormatting sqref="D87">
    <cfRule type="cellIs" dxfId="34" priority="36" operator="notEqual">
      <formula>0</formula>
    </cfRule>
  </conditionalFormatting>
  <conditionalFormatting sqref="D92">
    <cfRule type="cellIs" dxfId="33" priority="35" operator="notEqual">
      <formula>0</formula>
    </cfRule>
  </conditionalFormatting>
  <conditionalFormatting sqref="D94">
    <cfRule type="cellIs" dxfId="32" priority="34" operator="notEqual">
      <formula>0</formula>
    </cfRule>
  </conditionalFormatting>
  <conditionalFormatting sqref="D95">
    <cfRule type="cellIs" dxfId="31" priority="33" operator="notEqual">
      <formula>0</formula>
    </cfRule>
  </conditionalFormatting>
  <conditionalFormatting sqref="D103">
    <cfRule type="cellIs" dxfId="30" priority="32" operator="notEqual">
      <formula>0</formula>
    </cfRule>
  </conditionalFormatting>
  <conditionalFormatting sqref="D106">
    <cfRule type="cellIs" dxfId="29" priority="31" operator="notEqual">
      <formula>0</formula>
    </cfRule>
  </conditionalFormatting>
  <conditionalFormatting sqref="D112">
    <cfRule type="cellIs" dxfId="28" priority="30" operator="notEqual">
      <formula>0</formula>
    </cfRule>
  </conditionalFormatting>
  <conditionalFormatting sqref="D119">
    <cfRule type="cellIs" dxfId="27" priority="29" operator="notEqual">
      <formula>0</formula>
    </cfRule>
  </conditionalFormatting>
  <conditionalFormatting sqref="E13">
    <cfRule type="cellIs" dxfId="26" priority="27" operator="notEqual">
      <formula>0</formula>
    </cfRule>
  </conditionalFormatting>
  <conditionalFormatting sqref="E20">
    <cfRule type="cellIs" dxfId="25" priority="26" operator="notEqual">
      <formula>0</formula>
    </cfRule>
  </conditionalFormatting>
  <conditionalFormatting sqref="E27">
    <cfRule type="cellIs" dxfId="24" priority="25" operator="notEqual">
      <formula>0</formula>
    </cfRule>
  </conditionalFormatting>
  <conditionalFormatting sqref="E34">
    <cfRule type="cellIs" dxfId="23" priority="24" operator="notEqual">
      <formula>0</formula>
    </cfRule>
  </conditionalFormatting>
  <conditionalFormatting sqref="E38">
    <cfRule type="cellIs" dxfId="22" priority="23" operator="notEqual">
      <formula>0</formula>
    </cfRule>
  </conditionalFormatting>
  <conditionalFormatting sqref="E46">
    <cfRule type="cellIs" dxfId="21" priority="22" operator="notEqual">
      <formula>0</formula>
    </cfRule>
  </conditionalFormatting>
  <conditionalFormatting sqref="E54">
    <cfRule type="cellIs" dxfId="20" priority="21" operator="notEqual">
      <formula>0</formula>
    </cfRule>
  </conditionalFormatting>
  <conditionalFormatting sqref="E57">
    <cfRule type="cellIs" dxfId="19" priority="20" operator="notEqual">
      <formula>0</formula>
    </cfRule>
  </conditionalFormatting>
  <conditionalFormatting sqref="E63">
    <cfRule type="cellIs" dxfId="18" priority="19" operator="notEqual">
      <formula>0</formula>
    </cfRule>
  </conditionalFormatting>
  <conditionalFormatting sqref="E67">
    <cfRule type="cellIs" dxfId="17" priority="18" operator="notEqual">
      <formula>0</formula>
    </cfRule>
  </conditionalFormatting>
  <conditionalFormatting sqref="E68">
    <cfRule type="cellIs" dxfId="16" priority="17" operator="notEqual">
      <formula>0</formula>
    </cfRule>
  </conditionalFormatting>
  <conditionalFormatting sqref="E73">
    <cfRule type="cellIs" dxfId="15" priority="16" operator="notEqual">
      <formula>0</formula>
    </cfRule>
  </conditionalFormatting>
  <conditionalFormatting sqref="E75">
    <cfRule type="cellIs" dxfId="14" priority="15" operator="notEqual">
      <formula>0</formula>
    </cfRule>
  </conditionalFormatting>
  <conditionalFormatting sqref="E82">
    <cfRule type="cellIs" dxfId="13" priority="14" operator="notEqual">
      <formula>0</formula>
    </cfRule>
  </conditionalFormatting>
  <conditionalFormatting sqref="E87">
    <cfRule type="cellIs" dxfId="12" priority="13" operator="notEqual">
      <formula>0</formula>
    </cfRule>
  </conditionalFormatting>
  <conditionalFormatting sqref="E92">
    <cfRule type="cellIs" dxfId="11" priority="12" operator="notEqual">
      <formula>0</formula>
    </cfRule>
  </conditionalFormatting>
  <conditionalFormatting sqref="E94">
    <cfRule type="cellIs" dxfId="10" priority="11" operator="notEqual">
      <formula>0</formula>
    </cfRule>
  </conditionalFormatting>
  <conditionalFormatting sqref="E95">
    <cfRule type="cellIs" dxfId="9" priority="10" operator="notEqual">
      <formula>0</formula>
    </cfRule>
  </conditionalFormatting>
  <conditionalFormatting sqref="E103">
    <cfRule type="cellIs" dxfId="8" priority="9" operator="notEqual">
      <formula>0</formula>
    </cfRule>
  </conditionalFormatting>
  <conditionalFormatting sqref="E106">
    <cfRule type="cellIs" dxfId="7" priority="8" operator="notEqual">
      <formula>0</formula>
    </cfRule>
  </conditionalFormatting>
  <conditionalFormatting sqref="E112">
    <cfRule type="cellIs" dxfId="6" priority="7" operator="notEqual">
      <formula>0</formula>
    </cfRule>
  </conditionalFormatting>
  <conditionalFormatting sqref="E119">
    <cfRule type="cellIs" dxfId="5" priority="6" operator="notEqual">
      <formula>0</formula>
    </cfRule>
  </conditionalFormatting>
  <conditionalFormatting sqref="E122">
    <cfRule type="cellIs" dxfId="4" priority="5" operator="notEqual">
      <formula>0</formula>
    </cfRule>
  </conditionalFormatting>
  <conditionalFormatting sqref="D113:E113">
    <cfRule type="cellIs" dxfId="3" priority="4" operator="notEqual">
      <formula>0</formula>
    </cfRule>
  </conditionalFormatting>
  <conditionalFormatting sqref="D14:E14">
    <cfRule type="cellIs" dxfId="2" priority="3" operator="notEqual">
      <formula>0</formula>
    </cfRule>
  </conditionalFormatting>
  <conditionalFormatting sqref="D116:E116">
    <cfRule type="cellIs" dxfId="1" priority="2" operator="notEqual">
      <formula>0</formula>
    </cfRule>
  </conditionalFormatting>
  <conditionalFormatting sqref="E124:F124">
    <cfRule type="cellIs" dxfId="0" priority="1" operator="not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5" orientation="portrait" r:id="rId1"/>
  <rowBreaks count="1" manualBreakCount="1">
    <brk id="82" max="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11</vt:i4>
      </vt:variant>
    </vt:vector>
  </HeadingPairs>
  <TitlesOfParts>
    <vt:vector size="17" baseType="lpstr">
      <vt:lpstr>Premiums</vt:lpstr>
      <vt:lpstr>Payments</vt:lpstr>
      <vt:lpstr>Prem-Pay-Total</vt:lpstr>
      <vt:lpstr>Prem-Pay-Exp</vt:lpstr>
      <vt:lpstr>Balance sheet</vt:lpstr>
      <vt:lpstr>Income Statement</vt:lpstr>
      <vt:lpstr>'Balance sheet'!Print_Area</vt:lpstr>
      <vt:lpstr>'Income Statement'!Print_Area</vt:lpstr>
      <vt:lpstr>Payments!Print_Area</vt:lpstr>
      <vt:lpstr>Premiums!Print_Area</vt:lpstr>
      <vt:lpstr>'Prem-Pay-Exp'!Print_Area</vt:lpstr>
      <vt:lpstr>'Prem-Pay-Total'!Print_Area</vt:lpstr>
      <vt:lpstr>'Balance sheet'!Print_Titles</vt:lpstr>
      <vt:lpstr>Payments!Print_Titles</vt:lpstr>
      <vt:lpstr>Premiums!Print_Titles</vt:lpstr>
      <vt:lpstr>'Prem-Pay-Exp'!Print_Titles</vt:lpstr>
      <vt:lpstr>'Prem-Pay-Total'!Print_Titles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Mircho Stoyanov</dc:creator>
  <cp:lastModifiedBy>Mircho Stoyanov</cp:lastModifiedBy>
  <cp:lastPrinted>2019-12-12T08:37:00Z</cp:lastPrinted>
  <dcterms:created xsi:type="dcterms:W3CDTF">2017-08-01T06:48:00Z</dcterms:created>
  <dcterms:modified xsi:type="dcterms:W3CDTF">2019-12-12T08:40:32Z</dcterms:modified>
</cp:coreProperties>
</file>