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vUserFiles\Redirection$\m.hristova\Documents\PREHVARLIANE\PREHVARLIANE_2019_Q3\"/>
    </mc:Choice>
  </mc:AlternateContent>
  <bookViews>
    <workbookView xWindow="0" yWindow="0" windowWidth="21600" windowHeight="9030" tabRatio="858"/>
  </bookViews>
  <sheets>
    <sheet name="ДПФ - IІI-то тримесечие 2019 г." sheetId="7" r:id="rId1"/>
    <sheet name="ДПФ - деветмесечие 2019 г." sheetId="11" r:id="rId2"/>
  </sheets>
  <definedNames>
    <definedName name="_xlnm.Print_Area" localSheetId="0">'ДПФ - IІI-то тримесечие 2019 г.'!$A$1:$Y$39</definedName>
    <definedName name="_xlnm.Print_Area" localSheetId="1">'ДПФ - деветмесечие 2019 г.'!$A$1:$Y$40</definedName>
    <definedName name="_xlnm.Print_Titles" localSheetId="0">'ДПФ - IІI-то тримесечие 2019 г.'!$A:$B</definedName>
    <definedName name="_xlnm.Print_Titles" localSheetId="1">'ДПФ - деветмесечие 2019 г.'!$A:$B</definedName>
  </definedNames>
  <calcPr calcId="162913"/>
</workbook>
</file>

<file path=xl/calcChain.xml><?xml version="1.0" encoding="utf-8"?>
<calcChain xmlns="http://schemas.openxmlformats.org/spreadsheetml/2006/main">
  <c r="V15" i="11" l="1"/>
  <c r="U15" i="11"/>
  <c r="V14" i="11"/>
  <c r="U14" i="11"/>
  <c r="V13" i="11"/>
  <c r="U13" i="11"/>
  <c r="V12" i="11"/>
  <c r="U12" i="11"/>
  <c r="V11" i="11"/>
  <c r="U11" i="11"/>
  <c r="V10" i="11"/>
  <c r="U10" i="11"/>
  <c r="V9" i="11"/>
  <c r="U9" i="11"/>
  <c r="V8" i="11"/>
  <c r="U8" i="11"/>
  <c r="V7" i="11"/>
  <c r="U7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C16" i="11"/>
  <c r="V15" i="7"/>
  <c r="U15" i="7"/>
  <c r="V14" i="7"/>
  <c r="U14" i="7"/>
  <c r="V13" i="7"/>
  <c r="U13" i="7"/>
  <c r="V12" i="7"/>
  <c r="U12" i="7"/>
  <c r="V11" i="7"/>
  <c r="U11" i="7"/>
  <c r="V10" i="7"/>
  <c r="U10" i="7"/>
  <c r="V9" i="7"/>
  <c r="U9" i="7"/>
  <c r="V8" i="7"/>
  <c r="U8" i="7"/>
  <c r="V7" i="7"/>
  <c r="U7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C16" i="7"/>
  <c r="V16" i="11" l="1"/>
  <c r="W7" i="7"/>
  <c r="X8" i="11"/>
  <c r="X10" i="11"/>
  <c r="X12" i="11"/>
  <c r="X14" i="11"/>
  <c r="U16" i="7"/>
  <c r="X8" i="7"/>
  <c r="X10" i="7"/>
  <c r="X12" i="7"/>
  <c r="X14" i="7"/>
  <c r="W8" i="11"/>
  <c r="W10" i="11"/>
  <c r="W12" i="11"/>
  <c r="W14" i="11"/>
  <c r="U16" i="11"/>
  <c r="W7" i="11"/>
  <c r="W9" i="11"/>
  <c r="W11" i="11"/>
  <c r="W13" i="11"/>
  <c r="W15" i="11"/>
  <c r="X7" i="11"/>
  <c r="X9" i="11"/>
  <c r="X11" i="11"/>
  <c r="X13" i="11"/>
  <c r="X15" i="11"/>
  <c r="W9" i="7"/>
  <c r="W11" i="7"/>
  <c r="W13" i="7"/>
  <c r="W15" i="7"/>
  <c r="X7" i="7"/>
  <c r="X9" i="7"/>
  <c r="X11" i="7"/>
  <c r="X13" i="7"/>
  <c r="X15" i="7"/>
  <c r="W8" i="7"/>
  <c r="W10" i="7"/>
  <c r="W12" i="7"/>
  <c r="W14" i="7"/>
  <c r="V16" i="7"/>
</calcChain>
</file>

<file path=xl/sharedStrings.xml><?xml version="1.0" encoding="utf-8"?>
<sst xmlns="http://schemas.openxmlformats.org/spreadsheetml/2006/main" count="96" uniqueCount="23">
  <si>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</si>
  <si>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</si>
  <si>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</si>
  <si>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</si>
  <si>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</si>
  <si>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</si>
  <si>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</si>
  <si>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</si>
  <si>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</si>
  <si>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</si>
  <si>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</si>
  <si>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</si>
  <si>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</si>
  <si>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</si>
  <si>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</si>
  <si>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</si>
  <si>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</si>
  <si>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</si>
  <si>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t xml:space="preserve">"Ен  Ен ДПФ" </t>
  </si>
  <si>
    <t>"Ен Eн ДПФ"</t>
  </si>
  <si>
    <t>и за размера на прехвърлените средства от 16.09.2019 г. до 15.11.2019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</si>
  <si>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01.07.2019 г. - 30.09.2019 г.</t>
    </r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</si>
  <si>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01.01.2019 г. - 30.09.2019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</si>
</sst>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2" fillId="2" borderId="0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3" fontId="6" fillId="2" borderId="0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1" fillId="2" borderId="0" xfId="0" applyNumberFormat="1" applyFont="1" applyFill="1" applyBorder="1"/>
    <xf numFmtId="3" fontId="1" fillId="2" borderId="1" xfId="0" applyNumberFormat="1" applyFont="1" applyFill="1" applyBorder="1"/>
    <xf numFmtId="3" fontId="1" fillId="2" borderId="3" xfId="0" applyNumberFormat="1" applyFont="1" applyFill="1" applyBorder="1"/>
    <xf numFmtId="3" fontId="1" fillId="2" borderId="2" xfId="0" applyNumberFormat="1" applyFont="1" applyFill="1" applyBorder="1"/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" fillId="3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" fillId="3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IІI-то тримесечие 2019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IІI-то тримесечие 2019 г.'!$W$7</c:f>
              <c:numCache>
                <c:formatCode>#,##0</c:formatCode>
                <c:ptCount val="1"/>
                <c:pt idx="0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IІI-то тримесечие 2019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IІI-то тримесечие 2019 г.'!$W$8</c:f>
              <c:numCache>
                <c:formatCode>#,##0</c:formatCode>
                <c:ptCount val="1"/>
                <c:pt idx="0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IІI-то тримесечие 2019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IІI-то тримесечие 2019 г.'!$W$9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IІI-то тримесечие 2019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IІI-то тримесечие 2019 г.'!$W$10</c:f>
              <c:numCache>
                <c:formatCode>#,##0</c:formatCode>
                <c:ptCount val="1"/>
                <c:pt idx="0">
                  <c:v>-23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IІI-то тримесечие 2019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IІI-то тримесечие 2019 г.'!$W$11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IІI-то тримесечие 2019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IІI-то тримесечие 2019 г.'!$W$12</c:f>
              <c:numCache>
                <c:formatCode>#,##0</c:formatCode>
                <c:ptCount val="1"/>
                <c:pt idx="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IІI-то тримесечие 2019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IІI-то тримесечие 2019 г.'!$W$13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IІI-то тримесечие 2019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IІI-то тримесечие 2019 г.'!$W$14</c:f>
              <c:numCache>
                <c:formatCode>#,##0</c:formatCode>
                <c:ptCount val="1"/>
                <c:pt idx="0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IІI-то тримесечие 2019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IІI-то тримесечие 2019 г.'!$W$15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87702881902854402"/>
          <c:h val="0.19109979857169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IІI-то тримесечие 2019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IІI-то тримесечие 2019 г.'!$X$7</c:f>
              <c:numCache>
                <c:formatCode>#,##0</c:formatCode>
                <c:ptCount val="1"/>
                <c:pt idx="0">
                  <c:v>-19761.28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IІI-то тримесечие 2019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IІI-то тримесечие 2019 г.'!$X$8</c:f>
              <c:numCache>
                <c:formatCode>#,##0</c:formatCode>
                <c:ptCount val="1"/>
                <c:pt idx="0">
                  <c:v>135245.12000000005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IІI-то тримесечие 2019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IІI-то тримесечие 2019 г.'!$X$9</c:f>
              <c:numCache>
                <c:formatCode>#,##0</c:formatCode>
                <c:ptCount val="1"/>
                <c:pt idx="0">
                  <c:v>2111.760000000002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IІI-то тримесечие 2019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IІI-то тримесечие 2019 г.'!$X$10</c:f>
              <c:numCache>
                <c:formatCode>#,##0</c:formatCode>
                <c:ptCount val="1"/>
                <c:pt idx="0">
                  <c:v>-122702.89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IІI-то тримесечие 2019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IІI-то тримесечие 2019 г.'!$X$11</c:f>
              <c:numCache>
                <c:formatCode>#,##0</c:formatCode>
                <c:ptCount val="1"/>
                <c:pt idx="0">
                  <c:v>41785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IІI-то тримесечие 2019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IІI-то тримесечие 2019 г.'!$X$12</c:f>
              <c:numCache>
                <c:formatCode>#,##0</c:formatCode>
                <c:ptCount val="1"/>
                <c:pt idx="0">
                  <c:v>-12965.010000000002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IІI-то тримесечие 2019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IІI-то тримесечие 2019 г.'!$X$13</c:f>
              <c:numCache>
                <c:formatCode>#,##0</c:formatCode>
                <c:ptCount val="1"/>
                <c:pt idx="0">
                  <c:v>14328.09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IІI-то тримесечие 2019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IІI-то тримесечие 2019 г.'!$X$14</c:f>
              <c:numCache>
                <c:formatCode>#,##0</c:formatCode>
                <c:ptCount val="1"/>
                <c:pt idx="0">
                  <c:v>-20822.379999999997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IІI-то тримесечие 2019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IІI-то тримесечие 2019 г.'!$X$15</c:f>
              <c:numCache>
                <c:formatCode>#,##0</c:formatCode>
                <c:ptCount val="1"/>
                <c:pt idx="0">
                  <c:v>-17218.410000000003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5135"/>
        <c:crosses val="autoZero"/>
        <c:crossBetween val="between"/>
        <c:majorUnit val="100000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85111351787346279"/>
          <c:h val="0.1910999092403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2019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2019 г.'!$W$7</c:f>
              <c:numCache>
                <c:formatCode>#,##0</c:formatCode>
                <c:ptCount val="1"/>
                <c:pt idx="0">
                  <c:v>-37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EC-49B2-BD63-74D7ECC3AFDF}"/>
            </c:ext>
          </c:extLst>
        </c:ser>
        <c:ser>
          <c:idx val="1"/>
          <c:order val="1"/>
          <c:tx>
            <c:strRef>
              <c:f>'ДПФ - деветмесечие 2019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2019 г.'!$W$8</c:f>
              <c:numCache>
                <c:formatCode>#,##0</c:formatCode>
                <c:ptCount val="1"/>
                <c:pt idx="0">
                  <c:v>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EC-49B2-BD63-74D7ECC3AFDF}"/>
            </c:ext>
          </c:extLst>
        </c:ser>
        <c:ser>
          <c:idx val="2"/>
          <c:order val="2"/>
          <c:tx>
            <c:strRef>
              <c:f>'ДПФ - деветмесечие 2019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2019 г.'!$W$9</c:f>
              <c:numCache>
                <c:formatCode>#,##0</c:formatCode>
                <c:ptCount val="1"/>
                <c:pt idx="0">
                  <c:v>-19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EC-49B2-BD63-74D7ECC3AFDF}"/>
            </c:ext>
          </c:extLst>
        </c:ser>
        <c:ser>
          <c:idx val="3"/>
          <c:order val="3"/>
          <c:tx>
            <c:strRef>
              <c:f>'ДПФ - деветмесечие 2019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2019 г.'!$W$10</c:f>
              <c:numCache>
                <c:formatCode>#,##0</c:formatCode>
                <c:ptCount val="1"/>
                <c:pt idx="0">
                  <c:v>-124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EC-49B2-BD63-74D7ECC3AFDF}"/>
            </c:ext>
          </c:extLst>
        </c:ser>
        <c:ser>
          <c:idx val="4"/>
          <c:order val="4"/>
          <c:tx>
            <c:strRef>
              <c:f>'ДПФ - деветмесечие 2019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2019 г.'!$W$11</c:f>
              <c:numCache>
                <c:formatCode>#,##0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EC-49B2-BD63-74D7ECC3AFDF}"/>
            </c:ext>
          </c:extLst>
        </c:ser>
        <c:ser>
          <c:idx val="5"/>
          <c:order val="5"/>
          <c:tx>
            <c:strRef>
              <c:f>'ДПФ - деветмесечие 2019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2019 г.'!$W$12</c:f>
              <c:numCache>
                <c:formatCode>#,##0</c:formatCode>
                <c:ptCount val="1"/>
                <c:pt idx="0">
                  <c:v>-25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EC-49B2-BD63-74D7ECC3AFDF}"/>
            </c:ext>
          </c:extLst>
        </c:ser>
        <c:ser>
          <c:idx val="7"/>
          <c:order val="6"/>
          <c:tx>
            <c:strRef>
              <c:f>'ДПФ - деветмесечие 2019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2019 г.'!$W$13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EC-49B2-BD63-74D7ECC3AFDF}"/>
            </c:ext>
          </c:extLst>
        </c:ser>
        <c:ser>
          <c:idx val="8"/>
          <c:order val="7"/>
          <c:tx>
            <c:strRef>
              <c:f>'ДПФ - деветмесечие 2019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6EC-49B2-BD63-74D7ECC3AFDF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6EC-49B2-BD63-74D7ECC3AFD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2019 г.'!$W$14</c:f>
              <c:numCache>
                <c:formatCode>#,##0</c:formatCode>
                <c:ptCount val="1"/>
                <c:pt idx="0">
                  <c:v>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6EC-49B2-BD63-74D7ECC3AFDF}"/>
            </c:ext>
          </c:extLst>
        </c:ser>
        <c:ser>
          <c:idx val="9"/>
          <c:order val="8"/>
          <c:tx>
            <c:strRef>
              <c:f>'ДПФ - деветмесечие 2019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2019 г.'!$W$15</c:f>
              <c:numCache>
                <c:formatCode>#,##0</c:formatCode>
                <c:ptCount val="1"/>
                <c:pt idx="0">
                  <c:v>-26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6EC-49B2-BD63-74D7ECC3A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деветмесечие 2019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2019 г.'!$X$7</c:f>
              <c:numCache>
                <c:formatCode>#,##0</c:formatCode>
                <c:ptCount val="1"/>
                <c:pt idx="0">
                  <c:v>107781.06000000011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5-467F-A4C1-4D79526C9693}"/>
            </c:ext>
          </c:extLst>
        </c:ser>
        <c:ser>
          <c:idx val="1"/>
          <c:order val="1"/>
          <c:tx>
            <c:strRef>
              <c:f>'ДПФ - деветмесечие 2019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2019 г.'!$X$8</c:f>
              <c:numCache>
                <c:formatCode>#,##0</c:formatCode>
                <c:ptCount val="1"/>
                <c:pt idx="0">
                  <c:v>569594.88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5-467F-A4C1-4D79526C9693}"/>
            </c:ext>
          </c:extLst>
        </c:ser>
        <c:ser>
          <c:idx val="2"/>
          <c:order val="2"/>
          <c:tx>
            <c:strRef>
              <c:f>'ДПФ - деветмесечие 2019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2019 г.'!$X$9</c:f>
              <c:numCache>
                <c:formatCode>#,##0</c:formatCode>
                <c:ptCount val="1"/>
                <c:pt idx="0">
                  <c:v>-34656.899999999994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5-467F-A4C1-4D79526C9693}"/>
            </c:ext>
          </c:extLst>
        </c:ser>
        <c:ser>
          <c:idx val="3"/>
          <c:order val="3"/>
          <c:tx>
            <c:strRef>
              <c:f>'ДПФ - деветмесечие 2019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2019 г.'!$X$10</c:f>
              <c:numCache>
                <c:formatCode>#,##0</c:formatCode>
                <c:ptCount val="1"/>
                <c:pt idx="0">
                  <c:v>-856154.30000000028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75-467F-A4C1-4D79526C9693}"/>
            </c:ext>
          </c:extLst>
        </c:ser>
        <c:ser>
          <c:idx val="4"/>
          <c:order val="4"/>
          <c:tx>
            <c:strRef>
              <c:f>'ДПФ - деветмесечие 2019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2019 г.'!$X$11</c:f>
              <c:numCache>
                <c:formatCode>#,##0</c:formatCode>
                <c:ptCount val="1"/>
                <c:pt idx="0">
                  <c:v>336665.98000000004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75-467F-A4C1-4D79526C9693}"/>
            </c:ext>
          </c:extLst>
        </c:ser>
        <c:ser>
          <c:idx val="5"/>
          <c:order val="5"/>
          <c:tx>
            <c:strRef>
              <c:f>'ДПФ - деветмесечие 2019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2019 г.'!$X$12</c:f>
              <c:numCache>
                <c:formatCode>#,##0</c:formatCode>
                <c:ptCount val="1"/>
                <c:pt idx="0">
                  <c:v>-31647.829999999987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75-467F-A4C1-4D79526C9693}"/>
            </c:ext>
          </c:extLst>
        </c:ser>
        <c:ser>
          <c:idx val="7"/>
          <c:order val="6"/>
          <c:tx>
            <c:strRef>
              <c:f>'ДПФ - деветмесечие 2019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деветмесечие 2019 г.'!$X$13</c:f>
              <c:numCache>
                <c:formatCode>#,##0</c:formatCode>
                <c:ptCount val="1"/>
                <c:pt idx="0">
                  <c:v>57724.150000000009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75-467F-A4C1-4D79526C9693}"/>
            </c:ext>
          </c:extLst>
        </c:ser>
        <c:ser>
          <c:idx val="8"/>
          <c:order val="7"/>
          <c:tx>
            <c:strRef>
              <c:f>'ДПФ - деветмесечие 2019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2019 г.'!$X$14</c:f>
              <c:numCache>
                <c:formatCode>#,##0</c:formatCode>
                <c:ptCount val="1"/>
                <c:pt idx="0">
                  <c:v>-24383.170000000006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75-467F-A4C1-4D79526C9693}"/>
            </c:ext>
          </c:extLst>
        </c:ser>
        <c:ser>
          <c:idx val="9"/>
          <c:order val="8"/>
          <c:tx>
            <c:strRef>
              <c:f>'ДПФ - деветмесечие 2019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деветмесечие 2019 г.'!$X$15</c:f>
              <c:numCache>
                <c:formatCode>#,##0</c:formatCode>
                <c:ptCount val="1"/>
                <c:pt idx="0">
                  <c:v>-124923.87000000002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75-467F-A4C1-4D79526C9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228600</xdr:colOff>
      <xdr:row>38</xdr:row>
      <xdr:rowOff>190500</xdr:rowOff>
    </xdr:to>
    <xdr:graphicFrame macro="">
      <xdr:nvGraphicFramePr>
        <xdr:cNvPr id="107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18</xdr:row>
      <xdr:rowOff>123825</xdr:rowOff>
    </xdr:from>
    <xdr:to>
      <xdr:col>23</xdr:col>
      <xdr:colOff>771525</xdr:colOff>
      <xdr:row>39</xdr:row>
      <xdr:rowOff>0</xdr:rowOff>
    </xdr:to>
    <xdr:graphicFrame macro="">
      <xdr:nvGraphicFramePr>
        <xdr:cNvPr id="107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7"/>
  <sheetViews>
    <sheetView showGridLines="0" tabSelected="1"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5703125" style="4" customWidth="1"/>
    <col min="23" max="23" width="8.42578125" style="3" customWidth="1"/>
    <col min="24" max="24" width="12" style="3" customWidth="1"/>
    <col min="25" max="25" width="2.5703125" style="3" customWidth="1"/>
    <col min="26" max="16384" width="9.140625" style="3"/>
  </cols>
  <sheetData>
    <row r="1" spans="1:88" ht="18.75" x14ac:dyDescent="0.3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88" ht="18.75" x14ac:dyDescent="0.3">
      <c r="A2" s="43" t="s">
        <v>20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88" ht="9.75" customHeight="1" x14ac:dyDescent="0.25">
      <c r="A3" s="17"/>
      <c r="B3" s="32"/>
      <c r="C3" s="31"/>
    </row>
    <row r="4" spans="1:88" ht="22.5" customHeight="1" x14ac:dyDescent="0.25">
      <c r="A4" s="47" t="s">
        <v>10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3.75" customHeight="1" x14ac:dyDescent="0.25">
      <c r="A5" s="47"/>
      <c r="B5" s="47"/>
      <c r="C5" s="47" t="s">
        <v>3</v>
      </c>
      <c r="D5" s="47"/>
      <c r="E5" s="47" t="s">
        <v>4</v>
      </c>
      <c r="F5" s="47"/>
      <c r="G5" s="47" t="s">
        <v>5</v>
      </c>
      <c r="H5" s="47"/>
      <c r="I5" s="47" t="s">
        <v>6</v>
      </c>
      <c r="J5" s="47"/>
      <c r="K5" s="47" t="s">
        <v>19</v>
      </c>
      <c r="L5" s="47"/>
      <c r="M5" s="47" t="s">
        <v>7</v>
      </c>
      <c r="N5" s="47"/>
      <c r="O5" s="47" t="s">
        <v>14</v>
      </c>
      <c r="P5" s="47"/>
      <c r="Q5" s="48" t="s">
        <v>13</v>
      </c>
      <c r="R5" s="49"/>
      <c r="S5" s="48" t="s">
        <v>16</v>
      </c>
      <c r="T5" s="49"/>
      <c r="U5" s="46" t="s">
        <v>0</v>
      </c>
      <c r="V5" s="46"/>
      <c r="W5" s="44" t="s">
        <v>2</v>
      </c>
      <c r="X5" s="4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0"/>
      <c r="B6" s="47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52" t="s">
        <v>8</v>
      </c>
      <c r="B7" s="14" t="s">
        <v>3</v>
      </c>
      <c r="C7" s="34"/>
      <c r="D7" s="34"/>
      <c r="E7" s="1">
        <v>22</v>
      </c>
      <c r="F7" s="1">
        <v>54264.49</v>
      </c>
      <c r="G7" s="1">
        <v>6</v>
      </c>
      <c r="H7" s="1">
        <v>15938.38</v>
      </c>
      <c r="I7" s="1">
        <v>17</v>
      </c>
      <c r="J7" s="1">
        <v>32063.83</v>
      </c>
      <c r="K7" s="1">
        <v>10</v>
      </c>
      <c r="L7" s="1">
        <v>12911.49</v>
      </c>
      <c r="M7" s="1">
        <v>4</v>
      </c>
      <c r="N7" s="1">
        <v>7451.75</v>
      </c>
      <c r="O7" s="1">
        <v>1</v>
      </c>
      <c r="P7" s="1">
        <v>2807.43</v>
      </c>
      <c r="Q7" s="1">
        <v>2</v>
      </c>
      <c r="R7" s="1">
        <v>969.13</v>
      </c>
      <c r="S7" s="1">
        <v>0</v>
      </c>
      <c r="T7" s="1">
        <v>0</v>
      </c>
      <c r="U7" s="38">
        <f>C7+E7+G7+I7+K7+M7+O7+Q7+S7</f>
        <v>62</v>
      </c>
      <c r="V7" s="38">
        <f>D7+F7+H7+J7+L7+N7+P7+R7+T7</f>
        <v>126406.5</v>
      </c>
      <c r="W7" s="38">
        <f>C16-U7</f>
        <v>-12</v>
      </c>
      <c r="X7" s="38">
        <f>D16-V7</f>
        <v>-19761.28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53"/>
      <c r="B8" s="14" t="s">
        <v>4</v>
      </c>
      <c r="C8" s="1">
        <v>10</v>
      </c>
      <c r="D8" s="1">
        <v>34674.28</v>
      </c>
      <c r="E8" s="34"/>
      <c r="F8" s="34"/>
      <c r="G8" s="1">
        <v>3</v>
      </c>
      <c r="H8" s="1">
        <v>2300.0700000000002</v>
      </c>
      <c r="I8" s="1">
        <v>7</v>
      </c>
      <c r="J8" s="1">
        <v>21306.57</v>
      </c>
      <c r="K8" s="1">
        <v>0</v>
      </c>
      <c r="L8" s="1">
        <v>0</v>
      </c>
      <c r="M8" s="1">
        <v>0</v>
      </c>
      <c r="N8" s="1">
        <v>0</v>
      </c>
      <c r="O8" s="1">
        <v>1</v>
      </c>
      <c r="P8" s="1">
        <v>2626.85</v>
      </c>
      <c r="Q8" s="1">
        <v>0</v>
      </c>
      <c r="R8" s="1">
        <v>0</v>
      </c>
      <c r="S8" s="1">
        <v>2</v>
      </c>
      <c r="T8" s="1">
        <v>6635.62</v>
      </c>
      <c r="U8" s="38">
        <f t="shared" ref="U8:V15" si="0">C8+E8+G8+I8+K8+M8+O8+Q8+S8</f>
        <v>23</v>
      </c>
      <c r="V8" s="38">
        <f t="shared" si="0"/>
        <v>67543.39</v>
      </c>
      <c r="W8" s="38">
        <f>E16-U8</f>
        <v>59</v>
      </c>
      <c r="X8" s="38">
        <f>F16-V8</f>
        <v>135245.12000000005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53"/>
      <c r="B9" s="14" t="s">
        <v>5</v>
      </c>
      <c r="C9" s="1">
        <v>3</v>
      </c>
      <c r="D9" s="1">
        <v>1264.7</v>
      </c>
      <c r="E9" s="1">
        <v>1</v>
      </c>
      <c r="F9" s="1">
        <v>4373.83</v>
      </c>
      <c r="G9" s="34"/>
      <c r="H9" s="34"/>
      <c r="I9" s="1">
        <v>7</v>
      </c>
      <c r="J9" s="1">
        <v>3179.23</v>
      </c>
      <c r="K9" s="1">
        <v>7</v>
      </c>
      <c r="L9" s="1">
        <v>25151.72</v>
      </c>
      <c r="M9" s="1">
        <v>4</v>
      </c>
      <c r="N9" s="1">
        <v>3449.17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38">
        <f t="shared" si="0"/>
        <v>22</v>
      </c>
      <c r="V9" s="38">
        <f t="shared" si="0"/>
        <v>37418.65</v>
      </c>
      <c r="W9" s="38">
        <f>G16-U9</f>
        <v>-1</v>
      </c>
      <c r="X9" s="38">
        <f>H16-V9</f>
        <v>2111.760000000002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53"/>
      <c r="B10" s="15" t="s">
        <v>6</v>
      </c>
      <c r="C10" s="1">
        <v>17</v>
      </c>
      <c r="D10" s="1">
        <v>34383.14</v>
      </c>
      <c r="E10" s="1">
        <v>42</v>
      </c>
      <c r="F10" s="1">
        <v>117880.82</v>
      </c>
      <c r="G10" s="1">
        <v>4</v>
      </c>
      <c r="H10" s="1">
        <v>7302.5</v>
      </c>
      <c r="I10" s="34"/>
      <c r="J10" s="34"/>
      <c r="K10" s="1">
        <v>6</v>
      </c>
      <c r="L10" s="1">
        <v>43913.04</v>
      </c>
      <c r="M10" s="1">
        <v>2</v>
      </c>
      <c r="N10" s="1">
        <v>4013.97</v>
      </c>
      <c r="O10" s="1">
        <v>0</v>
      </c>
      <c r="P10" s="1">
        <v>0</v>
      </c>
      <c r="Q10" s="1">
        <v>1</v>
      </c>
      <c r="R10" s="1">
        <v>429.27</v>
      </c>
      <c r="S10" s="1">
        <v>0</v>
      </c>
      <c r="T10" s="1">
        <v>0</v>
      </c>
      <c r="U10" s="38">
        <f t="shared" si="0"/>
        <v>72</v>
      </c>
      <c r="V10" s="38">
        <f t="shared" si="0"/>
        <v>207922.74000000002</v>
      </c>
      <c r="W10" s="38">
        <f>I16-U10</f>
        <v>-23</v>
      </c>
      <c r="X10" s="38">
        <f>J16-V10</f>
        <v>-122702.89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53"/>
      <c r="B11" s="14" t="s">
        <v>18</v>
      </c>
      <c r="C11" s="1">
        <v>7</v>
      </c>
      <c r="D11" s="1">
        <v>14445.630000000001</v>
      </c>
      <c r="E11" s="1">
        <v>8</v>
      </c>
      <c r="F11" s="1">
        <v>4403.54</v>
      </c>
      <c r="G11" s="1">
        <v>3</v>
      </c>
      <c r="H11" s="1">
        <v>2514.96</v>
      </c>
      <c r="I11" s="1">
        <v>7</v>
      </c>
      <c r="J11" s="1">
        <v>17473.260000000002</v>
      </c>
      <c r="K11" s="34"/>
      <c r="L11" s="34"/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1</v>
      </c>
      <c r="T11" s="1">
        <v>7323.2</v>
      </c>
      <c r="U11" s="38">
        <f t="shared" si="0"/>
        <v>26</v>
      </c>
      <c r="V11" s="38">
        <f t="shared" si="0"/>
        <v>46160.59</v>
      </c>
      <c r="W11" s="38">
        <f>K16-U11</f>
        <v>1</v>
      </c>
      <c r="X11" s="38">
        <f>L16-V11</f>
        <v>41785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53"/>
      <c r="B12" s="14" t="s">
        <v>7</v>
      </c>
      <c r="C12" s="1">
        <v>6</v>
      </c>
      <c r="D12" s="1">
        <v>3907.6000000000004</v>
      </c>
      <c r="E12" s="1">
        <v>3</v>
      </c>
      <c r="F12" s="1">
        <v>17534.95</v>
      </c>
      <c r="G12" s="1">
        <v>2</v>
      </c>
      <c r="H12" s="1">
        <v>7799.92</v>
      </c>
      <c r="I12" s="1">
        <v>6</v>
      </c>
      <c r="J12" s="1">
        <v>5692.21</v>
      </c>
      <c r="K12" s="1">
        <v>4</v>
      </c>
      <c r="L12" s="1">
        <v>5969.34</v>
      </c>
      <c r="M12" s="34"/>
      <c r="N12" s="34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38">
        <f>C12+E12+G12+I12+K12+M12+O12+Q12+S12</f>
        <v>21</v>
      </c>
      <c r="V12" s="38">
        <f t="shared" si="0"/>
        <v>40904.020000000004</v>
      </c>
      <c r="W12" s="38">
        <f>M16-U12</f>
        <v>-8</v>
      </c>
      <c r="X12" s="38">
        <f>N16-V12</f>
        <v>-12965.010000000002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53"/>
      <c r="B13" s="16" t="s">
        <v>15</v>
      </c>
      <c r="C13" s="1">
        <v>2</v>
      </c>
      <c r="D13" s="1">
        <v>1477.3</v>
      </c>
      <c r="E13" s="1">
        <v>2</v>
      </c>
      <c r="F13" s="1">
        <v>639.80999999999995</v>
      </c>
      <c r="G13" s="1">
        <v>1</v>
      </c>
      <c r="H13" s="1">
        <v>143.97999999999999</v>
      </c>
      <c r="I13" s="1">
        <v>0</v>
      </c>
      <c r="J13" s="1">
        <v>0</v>
      </c>
      <c r="K13" s="1">
        <v>0</v>
      </c>
      <c r="L13" s="1">
        <v>0</v>
      </c>
      <c r="M13" s="1">
        <v>1</v>
      </c>
      <c r="N13" s="1">
        <v>87.6</v>
      </c>
      <c r="O13" s="34"/>
      <c r="P13" s="34"/>
      <c r="Q13" s="1">
        <v>0</v>
      </c>
      <c r="R13" s="1">
        <v>0</v>
      </c>
      <c r="S13" s="1">
        <v>0</v>
      </c>
      <c r="T13" s="1">
        <v>0</v>
      </c>
      <c r="U13" s="38">
        <f t="shared" si="0"/>
        <v>6</v>
      </c>
      <c r="V13" s="38">
        <f t="shared" si="0"/>
        <v>2348.6899999999996</v>
      </c>
      <c r="W13" s="38">
        <f>O16-U13</f>
        <v>0</v>
      </c>
      <c r="X13" s="38">
        <f>P16-V13</f>
        <v>14328.09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53"/>
      <c r="B14" s="24" t="s">
        <v>13</v>
      </c>
      <c r="C14" s="1">
        <v>1</v>
      </c>
      <c r="D14" s="1">
        <v>251.37</v>
      </c>
      <c r="E14" s="1">
        <v>2</v>
      </c>
      <c r="F14" s="1">
        <v>1851.67</v>
      </c>
      <c r="G14" s="1">
        <v>1</v>
      </c>
      <c r="H14" s="1">
        <v>3216.31</v>
      </c>
      <c r="I14" s="1">
        <v>3</v>
      </c>
      <c r="J14" s="1">
        <v>3964.91</v>
      </c>
      <c r="K14" s="1">
        <v>0</v>
      </c>
      <c r="L14" s="1">
        <v>0</v>
      </c>
      <c r="M14" s="1">
        <v>2</v>
      </c>
      <c r="N14" s="1">
        <v>12936.52</v>
      </c>
      <c r="O14" s="1">
        <v>0</v>
      </c>
      <c r="P14" s="1">
        <v>0</v>
      </c>
      <c r="Q14" s="34"/>
      <c r="R14" s="34"/>
      <c r="S14" s="1">
        <v>0</v>
      </c>
      <c r="T14" s="1">
        <v>0</v>
      </c>
      <c r="U14" s="38">
        <f t="shared" si="0"/>
        <v>9</v>
      </c>
      <c r="V14" s="38">
        <f t="shared" si="0"/>
        <v>22220.78</v>
      </c>
      <c r="W14" s="38">
        <f>Q16-U14</f>
        <v>-6</v>
      </c>
      <c r="X14" s="38">
        <f>R16-V14</f>
        <v>-20822.379999999997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54"/>
      <c r="B15" s="26" t="s">
        <v>16</v>
      </c>
      <c r="C15" s="2">
        <v>4</v>
      </c>
      <c r="D15" s="2">
        <v>16241.2</v>
      </c>
      <c r="E15" s="2">
        <v>2</v>
      </c>
      <c r="F15" s="2">
        <v>1839.4</v>
      </c>
      <c r="G15" s="2">
        <v>1</v>
      </c>
      <c r="H15" s="2">
        <v>314.29000000000002</v>
      </c>
      <c r="I15" s="2">
        <v>2</v>
      </c>
      <c r="J15" s="2">
        <v>1539.84</v>
      </c>
      <c r="K15" s="2">
        <v>0</v>
      </c>
      <c r="L15" s="2">
        <v>0</v>
      </c>
      <c r="M15" s="2">
        <v>0</v>
      </c>
      <c r="N15" s="2">
        <v>0</v>
      </c>
      <c r="O15" s="2">
        <v>4</v>
      </c>
      <c r="P15" s="2">
        <v>11242.5</v>
      </c>
      <c r="Q15" s="33">
        <v>0</v>
      </c>
      <c r="R15" s="2">
        <v>0</v>
      </c>
      <c r="S15" s="35"/>
      <c r="T15" s="35"/>
      <c r="U15" s="40">
        <f t="shared" si="0"/>
        <v>13</v>
      </c>
      <c r="V15" s="40">
        <f t="shared" si="0"/>
        <v>31177.230000000003</v>
      </c>
      <c r="W15" s="39">
        <f>S16-U15</f>
        <v>-10</v>
      </c>
      <c r="X15" s="39">
        <f>T16-V15</f>
        <v>-17218.410000000003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50</v>
      </c>
      <c r="D16" s="18">
        <f t="shared" ref="D16:T16" si="1">SUM(D7:D15)</f>
        <v>106645.22</v>
      </c>
      <c r="E16" s="18">
        <f t="shared" si="1"/>
        <v>82</v>
      </c>
      <c r="F16" s="18">
        <f t="shared" si="1"/>
        <v>202788.51000000004</v>
      </c>
      <c r="G16" s="18">
        <f t="shared" si="1"/>
        <v>21</v>
      </c>
      <c r="H16" s="18">
        <f t="shared" si="1"/>
        <v>39530.410000000003</v>
      </c>
      <c r="I16" s="18">
        <f t="shared" si="1"/>
        <v>49</v>
      </c>
      <c r="J16" s="18">
        <f t="shared" si="1"/>
        <v>85219.85000000002</v>
      </c>
      <c r="K16" s="18">
        <f t="shared" si="1"/>
        <v>27</v>
      </c>
      <c r="L16" s="18">
        <f t="shared" si="1"/>
        <v>87945.59</v>
      </c>
      <c r="M16" s="18">
        <f t="shared" si="1"/>
        <v>13</v>
      </c>
      <c r="N16" s="18">
        <f t="shared" si="1"/>
        <v>27939.010000000002</v>
      </c>
      <c r="O16" s="18">
        <f t="shared" si="1"/>
        <v>6</v>
      </c>
      <c r="P16" s="18">
        <f t="shared" si="1"/>
        <v>16676.78</v>
      </c>
      <c r="Q16" s="18">
        <f t="shared" si="1"/>
        <v>3</v>
      </c>
      <c r="R16" s="18">
        <f t="shared" si="1"/>
        <v>1398.4</v>
      </c>
      <c r="S16" s="18">
        <f t="shared" si="1"/>
        <v>3</v>
      </c>
      <c r="T16" s="18">
        <f t="shared" si="1"/>
        <v>13958.82</v>
      </c>
      <c r="U16" s="18">
        <f t="shared" ref="U16" si="2">SUM(U7:U15)</f>
        <v>254</v>
      </c>
      <c r="V16" s="18">
        <f t="shared" ref="V16" si="3">SUM(V7:V15)</f>
        <v>582102.59</v>
      </c>
      <c r="W16" s="21"/>
      <c r="X16" s="21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24" x14ac:dyDescent="0.2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</row>
  </sheetData>
  <mergeCells count="17"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  <mergeCell ref="C5:D5"/>
    <mergeCell ref="E5:F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19"/>
  <sheetViews>
    <sheetView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42578125" style="4" customWidth="1"/>
    <col min="23" max="23" width="8.42578125" style="3" customWidth="1"/>
    <col min="24" max="24" width="11.5703125" style="3" customWidth="1"/>
    <col min="25" max="25" width="3.28515625" style="3" customWidth="1"/>
    <col min="26" max="16384" width="9.140625" style="3"/>
  </cols>
  <sheetData>
    <row r="1" spans="1:88" ht="18.75" x14ac:dyDescent="0.3">
      <c r="A1" s="43" t="s">
        <v>22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88" ht="18.75" x14ac:dyDescent="0.3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88" x14ac:dyDescent="0.25">
      <c r="A3" s="17"/>
      <c r="B3" s="32"/>
      <c r="C3" s="31"/>
    </row>
    <row r="4" spans="1:88" x14ac:dyDescent="0.25">
      <c r="A4" s="47" t="s">
        <v>10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1.5" customHeight="1" x14ac:dyDescent="0.25">
      <c r="A5" s="47"/>
      <c r="B5" s="47"/>
      <c r="C5" s="47" t="s">
        <v>3</v>
      </c>
      <c r="D5" s="47"/>
      <c r="E5" s="47" t="s">
        <v>4</v>
      </c>
      <c r="F5" s="47"/>
      <c r="G5" s="47" t="s">
        <v>5</v>
      </c>
      <c r="H5" s="47"/>
      <c r="I5" s="47" t="s">
        <v>6</v>
      </c>
      <c r="J5" s="47"/>
      <c r="K5" s="47" t="s">
        <v>19</v>
      </c>
      <c r="L5" s="47"/>
      <c r="M5" s="47" t="s">
        <v>7</v>
      </c>
      <c r="N5" s="47"/>
      <c r="O5" s="47" t="s">
        <v>14</v>
      </c>
      <c r="P5" s="47"/>
      <c r="Q5" s="48" t="s">
        <v>13</v>
      </c>
      <c r="R5" s="49"/>
      <c r="S5" s="48" t="s">
        <v>16</v>
      </c>
      <c r="T5" s="49"/>
      <c r="U5" s="46" t="s">
        <v>0</v>
      </c>
      <c r="V5" s="46"/>
      <c r="W5" s="44" t="s">
        <v>2</v>
      </c>
      <c r="X5" s="4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0"/>
      <c r="B6" s="47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52" t="s">
        <v>8</v>
      </c>
      <c r="B7" s="14" t="s">
        <v>3</v>
      </c>
      <c r="C7" s="36"/>
      <c r="D7" s="37"/>
      <c r="E7" s="28">
        <v>61</v>
      </c>
      <c r="F7" s="28">
        <v>172504.71</v>
      </c>
      <c r="G7" s="28">
        <v>15</v>
      </c>
      <c r="H7" s="28">
        <v>33685.54</v>
      </c>
      <c r="I7" s="28">
        <v>118</v>
      </c>
      <c r="J7" s="28">
        <v>184457.99</v>
      </c>
      <c r="K7" s="28">
        <v>28</v>
      </c>
      <c r="L7" s="28">
        <v>42102.35</v>
      </c>
      <c r="M7" s="28">
        <v>13</v>
      </c>
      <c r="N7" s="28">
        <v>29432.61</v>
      </c>
      <c r="O7" s="28">
        <v>1</v>
      </c>
      <c r="P7" s="28">
        <v>2807.43</v>
      </c>
      <c r="Q7" s="28">
        <v>7</v>
      </c>
      <c r="R7" s="28">
        <v>8144.25</v>
      </c>
      <c r="S7" s="28">
        <v>0</v>
      </c>
      <c r="T7" s="28">
        <v>0</v>
      </c>
      <c r="U7" s="38">
        <f>C7+E7+G7+I7+K7+M7+O7+Q7+S7</f>
        <v>243</v>
      </c>
      <c r="V7" s="38">
        <f>D7+F7+H7+J7+L7+N7+P7+R7+T7</f>
        <v>473134.87999999995</v>
      </c>
      <c r="W7" s="38">
        <f>C16-U7</f>
        <v>-37</v>
      </c>
      <c r="X7" s="38">
        <f>D16-V7</f>
        <v>107781.06000000011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53"/>
      <c r="B8" s="14" t="s">
        <v>4</v>
      </c>
      <c r="C8" s="28">
        <v>27</v>
      </c>
      <c r="D8" s="28">
        <v>78279.789999999994</v>
      </c>
      <c r="E8" s="36"/>
      <c r="F8" s="37"/>
      <c r="G8" s="28">
        <v>3</v>
      </c>
      <c r="H8" s="28">
        <v>2300.0700000000002</v>
      </c>
      <c r="I8" s="28">
        <v>32</v>
      </c>
      <c r="J8" s="28">
        <v>77393.98</v>
      </c>
      <c r="K8" s="28">
        <v>5</v>
      </c>
      <c r="L8" s="28">
        <v>18896.21</v>
      </c>
      <c r="M8" s="28">
        <v>0</v>
      </c>
      <c r="N8" s="28">
        <v>0</v>
      </c>
      <c r="O8" s="28">
        <v>1</v>
      </c>
      <c r="P8" s="28">
        <v>2626.85</v>
      </c>
      <c r="Q8" s="28">
        <v>0</v>
      </c>
      <c r="R8" s="28">
        <v>0</v>
      </c>
      <c r="S8" s="28">
        <v>2</v>
      </c>
      <c r="T8" s="28">
        <v>6635.62</v>
      </c>
      <c r="U8" s="38">
        <f t="shared" ref="U8:V15" si="0">C8+E8+G8+I8+K8+M8+O8+Q8+S8</f>
        <v>70</v>
      </c>
      <c r="V8" s="38">
        <f t="shared" si="0"/>
        <v>186132.52</v>
      </c>
      <c r="W8" s="38">
        <f>E16-U8</f>
        <v>226</v>
      </c>
      <c r="X8" s="38">
        <f>F16-V8</f>
        <v>569594.88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53"/>
      <c r="B9" s="14" t="s">
        <v>5</v>
      </c>
      <c r="C9" s="28">
        <v>7</v>
      </c>
      <c r="D9" s="28">
        <v>2138.73</v>
      </c>
      <c r="E9" s="28">
        <v>7</v>
      </c>
      <c r="F9" s="28">
        <v>10189.76</v>
      </c>
      <c r="G9" s="36"/>
      <c r="H9" s="37"/>
      <c r="I9" s="28">
        <v>23</v>
      </c>
      <c r="J9" s="28">
        <v>18431.52</v>
      </c>
      <c r="K9" s="28">
        <v>22</v>
      </c>
      <c r="L9" s="28">
        <v>145482.77000000002</v>
      </c>
      <c r="M9" s="28">
        <v>14</v>
      </c>
      <c r="N9" s="28">
        <v>13896.95</v>
      </c>
      <c r="O9" s="28">
        <v>0</v>
      </c>
      <c r="P9" s="28">
        <v>0</v>
      </c>
      <c r="Q9" s="28">
        <v>1</v>
      </c>
      <c r="R9" s="28">
        <v>2394.2800000000002</v>
      </c>
      <c r="S9" s="28">
        <v>0</v>
      </c>
      <c r="T9" s="28">
        <v>0</v>
      </c>
      <c r="U9" s="38">
        <f t="shared" si="0"/>
        <v>74</v>
      </c>
      <c r="V9" s="38">
        <f t="shared" si="0"/>
        <v>192534.01000000004</v>
      </c>
      <c r="W9" s="38">
        <f>G16-U9</f>
        <v>-19</v>
      </c>
      <c r="X9" s="38">
        <f>H16-V9</f>
        <v>-34656.899999999994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53"/>
      <c r="B10" s="15" t="s">
        <v>6</v>
      </c>
      <c r="C10" s="28">
        <v>102</v>
      </c>
      <c r="D10" s="28">
        <v>323583.37</v>
      </c>
      <c r="E10" s="28">
        <v>182</v>
      </c>
      <c r="F10" s="28">
        <v>506740.54000000004</v>
      </c>
      <c r="G10" s="28">
        <v>14</v>
      </c>
      <c r="H10" s="28">
        <v>42124.66</v>
      </c>
      <c r="I10" s="36"/>
      <c r="J10" s="37"/>
      <c r="K10" s="28">
        <v>31</v>
      </c>
      <c r="L10" s="28">
        <v>298721.83</v>
      </c>
      <c r="M10" s="28">
        <v>8</v>
      </c>
      <c r="N10" s="28">
        <v>44464.100000000006</v>
      </c>
      <c r="O10" s="28">
        <v>1</v>
      </c>
      <c r="P10" s="28">
        <v>2551.7800000000002</v>
      </c>
      <c r="Q10" s="28">
        <v>2</v>
      </c>
      <c r="R10" s="28">
        <v>475.57</v>
      </c>
      <c r="S10" s="28">
        <v>11</v>
      </c>
      <c r="T10" s="28">
        <v>22183.33</v>
      </c>
      <c r="U10" s="38">
        <f t="shared" si="0"/>
        <v>351</v>
      </c>
      <c r="V10" s="38">
        <f t="shared" si="0"/>
        <v>1240845.1800000004</v>
      </c>
      <c r="W10" s="38">
        <f>I16-U10</f>
        <v>-124</v>
      </c>
      <c r="X10" s="38">
        <f>J16-V10</f>
        <v>-856154.30000000028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53"/>
      <c r="B11" s="14" t="s">
        <v>18</v>
      </c>
      <c r="C11" s="28">
        <v>28</v>
      </c>
      <c r="D11" s="28">
        <v>118764.11</v>
      </c>
      <c r="E11" s="28">
        <v>34</v>
      </c>
      <c r="F11" s="28">
        <v>39883.310000000005</v>
      </c>
      <c r="G11" s="28">
        <v>10</v>
      </c>
      <c r="H11" s="28">
        <v>48703.840000000004</v>
      </c>
      <c r="I11" s="28">
        <v>19</v>
      </c>
      <c r="J11" s="28">
        <v>60439.42</v>
      </c>
      <c r="K11" s="36"/>
      <c r="L11" s="37"/>
      <c r="M11" s="28">
        <v>4</v>
      </c>
      <c r="N11" s="28">
        <v>3467.79</v>
      </c>
      <c r="O11" s="28">
        <v>0</v>
      </c>
      <c r="P11" s="28">
        <v>0</v>
      </c>
      <c r="Q11" s="28">
        <v>0</v>
      </c>
      <c r="R11" s="28">
        <v>0</v>
      </c>
      <c r="S11" s="28">
        <v>1</v>
      </c>
      <c r="T11" s="28">
        <v>7323.2</v>
      </c>
      <c r="U11" s="38">
        <f t="shared" si="0"/>
        <v>96</v>
      </c>
      <c r="V11" s="38">
        <f t="shared" si="0"/>
        <v>278581.67</v>
      </c>
      <c r="W11" s="38">
        <f>K16-U11</f>
        <v>13</v>
      </c>
      <c r="X11" s="38">
        <f>L16-V11</f>
        <v>336665.98000000004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53"/>
      <c r="B12" s="14" t="s">
        <v>7</v>
      </c>
      <c r="C12" s="28">
        <v>18</v>
      </c>
      <c r="D12" s="28">
        <v>21621.440000000002</v>
      </c>
      <c r="E12" s="28">
        <v>4</v>
      </c>
      <c r="F12" s="28">
        <v>19112.46</v>
      </c>
      <c r="G12" s="28">
        <v>10</v>
      </c>
      <c r="H12" s="28">
        <v>27388.420000000006</v>
      </c>
      <c r="I12" s="28">
        <v>19</v>
      </c>
      <c r="J12" s="28">
        <v>17426.59</v>
      </c>
      <c r="K12" s="28">
        <v>17</v>
      </c>
      <c r="L12" s="28">
        <v>50466.01999999999</v>
      </c>
      <c r="M12" s="36"/>
      <c r="N12" s="37"/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38">
        <f>C12+E12+G12+I12+K12+M12+O12+Q12+S12</f>
        <v>68</v>
      </c>
      <c r="V12" s="38">
        <f t="shared" si="0"/>
        <v>136014.93</v>
      </c>
      <c r="W12" s="38">
        <f>M16-U12</f>
        <v>-25</v>
      </c>
      <c r="X12" s="38">
        <f>N16-V12</f>
        <v>-31647.829999999987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53"/>
      <c r="B13" s="16" t="s">
        <v>15</v>
      </c>
      <c r="C13" s="28">
        <v>9</v>
      </c>
      <c r="D13" s="28">
        <v>6483.03</v>
      </c>
      <c r="E13" s="28">
        <v>3</v>
      </c>
      <c r="F13" s="28">
        <v>709.61999999999989</v>
      </c>
      <c r="G13" s="28">
        <v>1</v>
      </c>
      <c r="H13" s="28">
        <v>143.97999999999999</v>
      </c>
      <c r="I13" s="28">
        <v>1</v>
      </c>
      <c r="J13" s="28">
        <v>1131.27</v>
      </c>
      <c r="K13" s="28">
        <v>0</v>
      </c>
      <c r="L13" s="28">
        <v>0</v>
      </c>
      <c r="M13" s="28">
        <v>2</v>
      </c>
      <c r="N13" s="28">
        <v>169.13</v>
      </c>
      <c r="O13" s="36"/>
      <c r="P13" s="37"/>
      <c r="Q13" s="28">
        <v>0</v>
      </c>
      <c r="R13" s="28">
        <v>0</v>
      </c>
      <c r="S13" s="28">
        <v>0</v>
      </c>
      <c r="T13" s="28">
        <v>0</v>
      </c>
      <c r="U13" s="38">
        <f t="shared" si="0"/>
        <v>16</v>
      </c>
      <c r="V13" s="38">
        <f t="shared" si="0"/>
        <v>8637.0299999999988</v>
      </c>
      <c r="W13" s="38">
        <f>O16-U13</f>
        <v>3</v>
      </c>
      <c r="X13" s="38">
        <f>P16-V13</f>
        <v>57724.150000000009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53"/>
      <c r="B14" s="24" t="s">
        <v>13</v>
      </c>
      <c r="C14" s="29">
        <v>9</v>
      </c>
      <c r="D14" s="29">
        <v>13197.410000000002</v>
      </c>
      <c r="E14" s="29">
        <v>3</v>
      </c>
      <c r="F14" s="29">
        <v>4747.6000000000004</v>
      </c>
      <c r="G14" s="29">
        <v>1</v>
      </c>
      <c r="H14" s="29">
        <v>3216.31</v>
      </c>
      <c r="I14" s="29">
        <v>12</v>
      </c>
      <c r="J14" s="29">
        <v>23070.34</v>
      </c>
      <c r="K14" s="29">
        <v>0</v>
      </c>
      <c r="L14" s="29">
        <v>0</v>
      </c>
      <c r="M14" s="29">
        <v>2</v>
      </c>
      <c r="N14" s="29">
        <v>12936.52</v>
      </c>
      <c r="O14" s="29">
        <v>0</v>
      </c>
      <c r="P14" s="29">
        <v>0</v>
      </c>
      <c r="Q14" s="36"/>
      <c r="R14" s="37"/>
      <c r="S14" s="29">
        <v>0</v>
      </c>
      <c r="T14" s="29">
        <v>0</v>
      </c>
      <c r="U14" s="38">
        <f t="shared" si="0"/>
        <v>27</v>
      </c>
      <c r="V14" s="38">
        <f t="shared" si="0"/>
        <v>57168.180000000008</v>
      </c>
      <c r="W14" s="38">
        <f>Q16-U14</f>
        <v>-11</v>
      </c>
      <c r="X14" s="38">
        <f>R16-V14</f>
        <v>-24383.170000000006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54"/>
      <c r="B15" s="26" t="s">
        <v>16</v>
      </c>
      <c r="C15" s="30">
        <v>6</v>
      </c>
      <c r="D15" s="30">
        <v>16848.060000000001</v>
      </c>
      <c r="E15" s="30">
        <v>2</v>
      </c>
      <c r="F15" s="30">
        <v>1839.4</v>
      </c>
      <c r="G15" s="30">
        <v>1</v>
      </c>
      <c r="H15" s="30">
        <v>314.29000000000002</v>
      </c>
      <c r="I15" s="30">
        <v>3</v>
      </c>
      <c r="J15" s="30">
        <v>2339.77</v>
      </c>
      <c r="K15" s="30">
        <v>6</v>
      </c>
      <c r="L15" s="30">
        <v>59578.47</v>
      </c>
      <c r="M15" s="30">
        <v>0</v>
      </c>
      <c r="N15" s="30">
        <v>0</v>
      </c>
      <c r="O15" s="30">
        <v>16</v>
      </c>
      <c r="P15" s="30">
        <v>58375.12</v>
      </c>
      <c r="Q15" s="30">
        <v>6</v>
      </c>
      <c r="R15" s="30">
        <v>21770.91</v>
      </c>
      <c r="S15" s="41"/>
      <c r="T15" s="42"/>
      <c r="U15" s="40">
        <f t="shared" si="0"/>
        <v>40</v>
      </c>
      <c r="V15" s="40">
        <f t="shared" si="0"/>
        <v>161066.02000000002</v>
      </c>
      <c r="W15" s="39">
        <f>S16-U15</f>
        <v>-26</v>
      </c>
      <c r="X15" s="39">
        <f>T16-V15</f>
        <v>-124923.87000000002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206</v>
      </c>
      <c r="D16" s="18">
        <f t="shared" ref="D16:T16" si="1">SUM(D7:D15)</f>
        <v>580915.94000000006</v>
      </c>
      <c r="E16" s="18">
        <f t="shared" si="1"/>
        <v>296</v>
      </c>
      <c r="F16" s="18">
        <f t="shared" si="1"/>
        <v>755727.4</v>
      </c>
      <c r="G16" s="18">
        <f t="shared" si="1"/>
        <v>55</v>
      </c>
      <c r="H16" s="18">
        <f t="shared" si="1"/>
        <v>157877.11000000004</v>
      </c>
      <c r="I16" s="18">
        <f t="shared" si="1"/>
        <v>227</v>
      </c>
      <c r="J16" s="18">
        <f t="shared" si="1"/>
        <v>384690.88000000006</v>
      </c>
      <c r="K16" s="18">
        <f t="shared" si="1"/>
        <v>109</v>
      </c>
      <c r="L16" s="18">
        <f t="shared" si="1"/>
        <v>615247.65</v>
      </c>
      <c r="M16" s="18">
        <f t="shared" si="1"/>
        <v>43</v>
      </c>
      <c r="N16" s="18">
        <f t="shared" si="1"/>
        <v>104367.1</v>
      </c>
      <c r="O16" s="18">
        <f t="shared" si="1"/>
        <v>19</v>
      </c>
      <c r="P16" s="18">
        <f t="shared" si="1"/>
        <v>66361.180000000008</v>
      </c>
      <c r="Q16" s="18">
        <f t="shared" si="1"/>
        <v>16</v>
      </c>
      <c r="R16" s="18">
        <f t="shared" si="1"/>
        <v>32785.01</v>
      </c>
      <c r="S16" s="18">
        <f t="shared" si="1"/>
        <v>14</v>
      </c>
      <c r="T16" s="18">
        <f t="shared" si="1"/>
        <v>36142.15</v>
      </c>
      <c r="U16" s="18">
        <f t="shared" ref="U16" si="2">SUM(U7:U15)</f>
        <v>985</v>
      </c>
      <c r="V16" s="18">
        <f t="shared" ref="V16" si="3">SUM(V7:V15)</f>
        <v>2734114.4200000004</v>
      </c>
      <c r="W16" s="21"/>
      <c r="X16" s="1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88" s="18" customFormat="1" x14ac:dyDescent="0.25">
      <c r="S17" s="22"/>
      <c r="T17" s="22"/>
      <c r="U17" s="25"/>
      <c r="V17" s="25"/>
      <c r="W17" s="27"/>
      <c r="X17" s="1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</row>
    <row r="18" spans="1:88" ht="13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88" ht="11.2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8:X18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IІI-то тримесечие 2019 г.</vt:lpstr>
      <vt:lpstr>ДПФ - деветмесечие 2019 г.</vt:lpstr>
      <vt:lpstr>'ДПФ - IІI-то тримесечие 2019 г.'!Print_Area</vt:lpstr>
      <vt:lpstr>'ДПФ - деветмесечие 2019 г.'!Print_Area</vt:lpstr>
      <vt:lpstr>'ДПФ - IІI-то тримесечие 2019 г.'!Print_Titles</vt:lpstr>
      <vt:lpstr>'ДПФ - деветмесечие 2019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2019-08-27T08:46:14Z</cp:lastPrinted>
  <dcterms:created xsi:type="dcterms:W3CDTF">2004-05-22T18:25:26Z</dcterms:created>
  <dcterms:modified xsi:type="dcterms:W3CDTF">2019-12-02T12:57:21Z</dcterms:modified>
</cp:coreProperties>
</file>