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3_2019_Life\New folder\"/>
    </mc:Choice>
  </mc:AlternateContent>
  <bookViews>
    <workbookView xWindow="0" yWindow="0" windowWidth="21600" windowHeight="9030" tabRatio="720"/>
  </bookViews>
  <sheets>
    <sheet name="Premiums" sheetId="7052" r:id="rId1"/>
    <sheet name="Payments" sheetId="7051" r:id="rId2"/>
    <sheet name="TP-1" sheetId="6998" r:id="rId3"/>
    <sheet name="TP-2" sheetId="6999" r:id="rId4"/>
    <sheet name="Costs" sheetId="35" r:id="rId5"/>
    <sheet name="Premiums, Claims" sheetId="37" r:id="rId6"/>
    <sheet name="InwardRe" sheetId="7011" r:id="rId7"/>
    <sheet name="OutwardRe" sheetId="7012" r:id="rId8"/>
    <sheet name="EEA-L" sheetId="7036" r:id="rId9"/>
    <sheet name="BS" sheetId="7045" r:id="rId10"/>
    <sheet name="IS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9">BS!$A$1:$N$134</definedName>
    <definedName name="_xlnm.Print_Area" localSheetId="4">Costs!$A$1:$J$15</definedName>
    <definedName name="_xlnm.Print_Area" localSheetId="8">'EEA-L'!$A$1:$E$15</definedName>
    <definedName name="_xlnm.Print_Area" localSheetId="6">InwardRe!$A$1:$N$15</definedName>
    <definedName name="_xlnm.Print_Area" localSheetId="10">IS!$A$1:$N$122</definedName>
    <definedName name="_xlnm.Print_Area" localSheetId="7">OutwardRe!$A$1:$P$14</definedName>
    <definedName name="_xlnm.Print_Area" localSheetId="1">Payments!$A$1:$Z$20</definedName>
    <definedName name="_xlnm.Print_Area" localSheetId="0">Premiums!$A$1:$Z$20</definedName>
    <definedName name="_xlnm.Print_Area" localSheetId="5">'Premiums, Claims'!$A$1:$AE$16</definedName>
    <definedName name="_xlnm.Print_Area" localSheetId="2">'TP-1'!$A$1:$U$16</definedName>
    <definedName name="_xlnm.Print_Area" localSheetId="3">'TP-2'!$A$1:$U$16</definedName>
    <definedName name="_xlnm.Print_Titles" localSheetId="9">BS!$1:$4</definedName>
    <definedName name="_xlnm.Print_Titles" localSheetId="4">Costs!$A:$B</definedName>
    <definedName name="_xlnm.Print_Titles" localSheetId="10">IS!$1:$2</definedName>
    <definedName name="_xlnm.Print_Titles" localSheetId="7">OutwardRe!$A:$A</definedName>
    <definedName name="_xlnm.Print_Titles" localSheetId="1">Payments!$A:$B</definedName>
    <definedName name="_xlnm.Print_Titles" localSheetId="0">Premiums!$A:$B</definedName>
    <definedName name="_xlnm.Print_Titles" localSheetId="5">'Premiums, Claims'!$A:$A</definedName>
    <definedName name="_xlnm.Print_Titles" localSheetId="2">'TP-1'!$A:$B</definedName>
    <definedName name="_xlnm.Print_Titles" localSheetId="3">'TP-2'!$A:$B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B76" i="7052" l="1"/>
  <c r="B75" i="7052"/>
  <c r="B74" i="7052"/>
  <c r="B73" i="7052"/>
  <c r="B72" i="7052"/>
  <c r="B71" i="7052"/>
  <c r="B70" i="7052"/>
  <c r="C76" i="7052"/>
  <c r="C76" i="7051" l="1"/>
  <c r="C75" i="7051"/>
  <c r="C74" i="7051"/>
  <c r="C73" i="7051"/>
  <c r="C72" i="7051"/>
  <c r="C70" i="7051"/>
  <c r="C71" i="7051" l="1"/>
  <c r="C77" i="7051" s="1"/>
  <c r="A70" i="7051" s="1"/>
  <c r="C75" i="7052"/>
  <c r="C74" i="7052"/>
  <c r="C73" i="7052"/>
  <c r="C72" i="7052"/>
  <c r="C71" i="7052"/>
  <c r="C70" i="7052"/>
  <c r="G106" i="7051"/>
  <c r="A106" i="7051" s="1"/>
  <c r="B106" i="7051"/>
  <c r="G105" i="7051"/>
  <c r="A105" i="7051" s="1"/>
  <c r="B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G104" i="7051"/>
  <c r="A104" i="7051" s="1"/>
  <c r="A73" i="7051"/>
  <c r="C77" i="7052"/>
  <c r="A70" i="7052" s="1"/>
  <c r="A75" i="7051"/>
  <c r="A72" i="7051"/>
  <c r="A76" i="7051"/>
  <c r="A74" i="7051"/>
  <c r="A71" i="7052" l="1"/>
  <c r="A73" i="7052"/>
  <c r="A76" i="7052"/>
  <c r="A75" i="7052"/>
  <c r="A74" i="7052"/>
  <c r="A72" i="7052"/>
</calcChain>
</file>

<file path=xl/sharedStrings.xml><?xml version="1.0" encoding="utf-8"?>
<sst xmlns="http://schemas.openxmlformats.org/spreadsheetml/2006/main" count="1427" uniqueCount="827">
  <si>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</si>
  <si>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</si>
  <si>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</si>
  <si>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</si>
  <si>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</si>
  <si>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</si>
  <si>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</si>
  <si>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</si>
  <si>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</si>
  <si>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</si>
  <si>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</si>
  <si>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</si>
  <si>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</si>
  <si>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</si>
  <si>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</si>
  <si>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</si>
  <si>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</si>
  <si>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</si>
  <si>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</si>
  <si>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</si>
  <si>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</si>
  <si>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</si>
  <si>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</si>
  <si>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</si>
  <si>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</si>
  <si>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</si>
  <si>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</si>
  <si>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</si>
  <si>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</si>
  <si>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</si>
  <si>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</si>
  <si>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</si>
  <si>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</si>
  <si>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</si>
  <si>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</si>
  <si>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</si>
  <si>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</si>
  <si>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</si>
  <si>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</si>
  <si>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</si>
  <si>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</si>
  <si>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</si>
  <si>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</si>
  <si>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</si>
  <si>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</si>
  <si>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</si>
  <si>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</si>
  <si>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</si>
  <si>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</si>
  <si>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</si>
  <si>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</si>
  <si>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</si>
  <si>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</si>
  <si>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</si>
  <si>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</si>
  <si>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</si>
  <si>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</si>
  <si>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</si>
  <si>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</si>
  <si>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</si>
  <si>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</si>
  <si>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</si>
  <si>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</si>
  <si>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</si>
  <si>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</si>
  <si>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</si>
  <si>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</si>
  <si>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</si>
  <si>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</si>
  <si>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</si>
  <si>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</si>
  <si>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</si>
  <si>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</si>
  <si>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</si>
  <si>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</si>
  <si>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</si>
  <si>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</si>
  <si>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</si>
  <si>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</si>
  <si>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</si>
  <si>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</si>
  <si>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</si>
  <si>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</si>
  <si>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</si>
  <si>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</si>
  <si>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</si>
  <si>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</si>
  <si>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</si>
  <si>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</si>
  <si>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</si>
  <si>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</si>
  <si>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</si>
  <si>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</si>
  <si>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</si>
  <si>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</si>
  <si>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</si>
  <si>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</si>
  <si>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</si>
  <si>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</si>
  <si>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</si>
  <si>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</si>
  <si>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</si>
  <si>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</si>
  <si>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</si>
  <si>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</si>
  <si>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</si>
  <si>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</si>
  <si>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</si>
  <si>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</si>
  <si>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</si>
  <si>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</si>
  <si>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</si>
  <si>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</si>
  <si>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</si>
  <si>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</si>
  <si>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</si>
  <si>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</si>
  <si>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</si>
  <si>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</si>
  <si>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</si>
  <si>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</si>
  <si>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</si>
  <si>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</si>
  <si>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</si>
  <si>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</si>
  <si>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</si>
  <si>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</si>
  <si>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</si>
  <si>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</si>
  <si>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</si>
  <si>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</si>
  <si>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</si>
  <si>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</si>
  <si>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</si>
  <si>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</si>
  <si>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</si>
  <si>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</si>
  <si>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</si>
  <si>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</si>
  <si>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</si>
  <si>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</si>
  <si>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</si>
  <si>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</si>
  <si>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</si>
  <si>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</si>
  <si>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</si>
  <si>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</si>
  <si>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</si>
  <si>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</si>
  <si>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</si>
  <si>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</si>
  <si>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</si>
  <si>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</si>
  <si>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</si>
  <si>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</si>
  <si>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</si>
  <si>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</si>
  <si>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</si>
  <si>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</si>
  <si>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</si>
  <si>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</si>
  <si>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</si>
  <si>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</si>
  <si>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</si>
  <si>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</si>
  <si>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</si>
  <si>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</si>
  <si>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</si>
  <si>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</si>
  <si>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</si>
  <si>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</si>
  <si>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</si>
  <si>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</si>
  <si>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</si>
  <si>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</si>
  <si>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</si>
  <si>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</si>
  <si>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</si>
  <si>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</si>
  <si>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</si>
  <si>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</si>
  <si>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</si>
  <si>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</si>
  <si>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</si>
  <si>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</si>
  <si>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</si>
  <si>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</si>
  <si>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</si>
  <si>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</si>
  <si>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</si>
  <si>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</si>
  <si>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</si>
  <si>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</si>
  <si>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</si>
  <si>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</si>
  <si>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</si>
  <si>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</si>
  <si>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</si>
  <si>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</si>
  <si>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</si>
  <si>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</si>
  <si>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</si>
  <si>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</si>
  <si>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</si>
  <si>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</si>
  <si>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</si>
  <si>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</si>
  <si>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</si>
  <si>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</si>
  <si>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</si>
  <si>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</si>
  <si>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</si>
  <si>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</si>
  <si>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</si>
  <si>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</si>
  <si>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</si>
  <si>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</si>
  <si>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</si>
  <si>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</si>
  <si>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</si>
  <si>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</si>
  <si>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</si>
  <si>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</si>
  <si>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</si>
  <si>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</si>
  <si>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</si>
  <si>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</si>
  <si>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</si>
  <si>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</si>
  <si>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</si>
  <si>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</si>
  <si>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</si>
  <si>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</si>
  <si>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</si>
  <si>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</si>
  <si>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</si>
  <si>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</si>
  <si>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</si>
  <si>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</si>
  <si>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</si>
  <si>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</si>
  <si>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</si>
  <si>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</si>
  <si>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</si>
  <si>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</si>
  <si>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</si>
  <si>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</si>
  <si>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</si>
  <si>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</si>
  <si>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</si>
  <si>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</si>
  <si>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</si>
  <si>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</si>
  <si>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</si>
  <si>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</si>
  <si>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</si>
  <si>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</si>
  <si>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</si>
  <si>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</si>
  <si>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</si>
  <si>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</si>
  <si>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</si>
  <si>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</si>
  <si>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</si>
  <si>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</si>
  <si>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</si>
  <si>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</si>
  <si>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</si>
  <si>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</si>
  <si>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</si>
  <si>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</si>
  <si>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</si>
  <si>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</si>
  <si>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</si>
  <si>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</si>
  <si>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</si>
  <si>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</si>
  <si>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</si>
  <si>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</si>
  <si>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</si>
  <si>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</si>
  <si>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</si>
  <si>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</si>
  <si>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</si>
  <si>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</si>
  <si>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</si>
  <si>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</si>
  <si>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</si>
  <si>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</si>
  <si>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</si>
  <si>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</si>
  <si>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</si>
  <si>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</si>
  <si>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</si>
  <si>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</si>
  <si>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</si>
  <si>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</si>
  <si>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</si>
  <si>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</si>
  <si>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</si>
  <si>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</si>
  <si>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</si>
  <si>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</si>
  <si>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</si>
  <si>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</si>
  <si>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</si>
  <si>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</si>
  <si>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</si>
  <si>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</si>
  <si>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</si>
  <si>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</si>
  <si>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</si>
  <si>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</si>
  <si>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</si>
  <si>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</si>
  <si>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</si>
  <si>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</si>
  <si>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</si>
  <si>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</si>
  <si>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</si>
  <si>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</si>
  <si>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</si>
  <si>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</si>
  <si>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</si>
  <si>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</si>
  <si>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</si>
  <si>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</si>
  <si>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</si>
  <si>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</si>
  <si>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</si>
  <si>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</si>
  <si>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</si>
  <si>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</si>
  <si>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</si>
  <si>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</si>
  <si>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</si>
  <si>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</si>
  <si>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</si>
  <si>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</si>
  <si>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</si>
  <si>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</si>
  <si>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</si>
  <si>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</si>
  <si>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</si>
  <si>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</si>
  <si>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</si>
  <si>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</si>
  <si>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</si>
  <si>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</si>
  <si>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</si>
  <si>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</si>
  <si>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</si>
  <si>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</si>
  <si>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</si>
  <si>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</si>
  <si>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</si>
  <si>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</si>
  <si>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</si>
  <si>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</si>
  <si>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</si>
  <si>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</si>
  <si>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</si>
  <si>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</si>
  <si>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</si>
  <si>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</si>
  <si>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</si>
  <si>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</si>
  <si>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</si>
  <si>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</si>
  <si>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</si>
  <si>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</si>
  <si>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</si>
  <si>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</si>
  <si>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</si>
  <si>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</si>
  <si>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</si>
  <si>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</si>
  <si>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</si>
  <si>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</si>
  <si>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</si>
  <si>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</si>
  <si>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</si>
  <si>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</si>
  <si>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</si>
  <si>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</si>
  <si>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</si>
  <si>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</si>
  <si>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</si>
  <si>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</si>
  <si>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</si>
  <si>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</si>
  <si>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</si>
  <si>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</si>
  <si>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</si>
  <si>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</si>
  <si>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</si>
  <si>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</si>
  <si>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</si>
  <si>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</si>
  <si>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</si>
  <si>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</si>
  <si>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</si>
  <si>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</si>
  <si>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</si>
  <si>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</si>
  <si>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</si>
  <si>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</si>
  <si>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</si>
  <si>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</si>
  <si>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</si>
  <si>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</si>
  <si>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№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</si>
  <si>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</si>
  <si>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</si>
  <si>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</si>
  <si>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</si>
  <si>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</si>
  <si>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</si>
  <si>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</si>
  <si>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</si>
  <si>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>АКТИВ</t>
  </si>
  <si>
    <t xml:space="preserve"> -</t>
  </si>
  <si>
    <t>І.</t>
  </si>
  <si>
    <t>ІІ.</t>
  </si>
  <si>
    <t>ІІІ.</t>
  </si>
  <si>
    <t>VІІ.</t>
  </si>
  <si>
    <t>(а)</t>
  </si>
  <si>
    <t>I.</t>
  </si>
  <si>
    <t>(аа)</t>
  </si>
  <si>
    <t>ІII.</t>
  </si>
  <si>
    <t>12.</t>
  </si>
  <si>
    <t>13.</t>
  </si>
  <si>
    <t>14.</t>
  </si>
  <si>
    <t>15.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</si>
  <si>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</si>
  <si>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</si>
  <si>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</si>
  <si>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</si>
  <si>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</si>
  <si>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</si>
  <si>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</si>
  <si>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</si>
  <si>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</si>
  <si>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</si>
  <si>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</si>
  <si>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</si>
  <si>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</si>
  <si>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</si>
  <si>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</si>
  <si>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</si>
  <si>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</si>
  <si>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</si>
  <si>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</si>
  <si>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</si>
  <si>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</si>
  <si>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</si>
  <si>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</si>
  <si>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-</t>
  </si>
  <si>
    <t>Classes of insurance</t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</si>
  <si>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</si>
  <si>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</si>
  <si>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</si>
  <si>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</si>
  <si>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</si>
  <si>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</si>
  <si>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</si>
  <si>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</si>
  <si>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</si>
  <si>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</si>
  <si>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</si>
  <si>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</si>
  <si>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</si>
  <si>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</si>
  <si>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</si>
  <si>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</si>
  <si>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total</t>
  </si>
  <si>
    <t>inward reinsurance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</si>
  <si>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</si>
  <si>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</si>
  <si>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</si>
  <si>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</si>
  <si>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</si>
  <si>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</si>
  <si>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</si>
  <si>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</si>
  <si>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</si>
  <si>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</si>
  <si>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</si>
  <si>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t>TOTAL</t>
  </si>
  <si>
    <t>Relative share 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</si>
  <si>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</si>
  <si>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</si>
  <si>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</si>
  <si>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</si>
  <si>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</si>
  <si>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Mathematical provision</t>
  </si>
  <si>
    <t>Capitalised value of pensions</t>
  </si>
  <si>
    <t>UNEARNED PREMIUM PROVISION</t>
  </si>
  <si>
    <t>UNEXPIRED RISKS PROVISION</t>
  </si>
  <si>
    <t xml:space="preserve">IMPAIRMENT OF OVERDUE RECEIVABLES UNDER INSURANCE CONTRACTS </t>
  </si>
  <si>
    <t xml:space="preserve">IMPAIRMENT OF OVERDUE RECEIVABLES  FROM INTERMEDIARIES </t>
  </si>
  <si>
    <t>GROSS AMOUNT</t>
  </si>
  <si>
    <t xml:space="preserve">
Including 
REINSURERS’ SHARE
</t>
  </si>
  <si>
    <t xml:space="preserve">AMOUNT OF THE DEFERRED ACQUISITION COSTS WHERE THESE COSTS ARE REPORTED IN ACCORDANCE WITH ARTICLE 81, PARAGRAPH 2, SUB-PARAGRAPH 2 </t>
  </si>
  <si>
    <t>AMOUNT OF THE ACQUISITION COSTS DEDUCTED IN THE CALCULATION OF THE UNEARNED PREMIUM PROVISION WHERE THESE COSTS ARE REPORTED IN ACCORDANCE WITH ARTICLE 81,  PARAGRAPH 2, SUB-PARAGRAPH 1</t>
  </si>
  <si>
    <t>TOTAL AMOUNT</t>
  </si>
  <si>
    <t>Including OVERDUE RECEIVABLES DELAYED FOR A PERIOD FROM 90 TO 180 DAYS</t>
  </si>
  <si>
    <t>Including OVERDUE RECEIVABLES DELAYED FOR A PERIOD FROM 181 TO 360 DAYS</t>
  </si>
  <si>
    <t>Including OVERDUE RECEIVABLES DELAYED FOR MORE THAN 360 DAYS</t>
  </si>
  <si>
    <t>Including OVERDUE RECEIVABLES UNDER CONTRACTS WHICH HAVE EXPIRED</t>
  </si>
  <si>
    <t>Including OVERDUE RECEIVABLES DELAYED FOR A PERIOD FROM  31 TO 60 DAYS</t>
  </si>
  <si>
    <t xml:space="preserve">Including OVERDUE RECEIVABLES DELAYED FOR A PERIOD FROM 61 TO 90 DAYS </t>
  </si>
  <si>
    <t>Including OVERDUE RECEIVABLES DELAYED FOR MORE THAN 90 DAYS</t>
  </si>
  <si>
    <t>OUTSTANDING CLAIMS PROVISION</t>
  </si>
  <si>
    <t>Reserve fund</t>
  </si>
  <si>
    <t>UNIT-LINKED LIFE INSURANCE PROVISION</t>
  </si>
  <si>
    <t>Provision for future participation in income</t>
  </si>
  <si>
    <t>BONUSES AND REBATES PROVISION</t>
  </si>
  <si>
    <t xml:space="preserve">
OTHER PROVISIONS APPROVED BY THE FSC</t>
  </si>
  <si>
    <t>AMOUNT PAYABLE IN THE EVENT OF DEATH</t>
  </si>
  <si>
    <t xml:space="preserve">
RISK CAPITAL
</t>
  </si>
  <si>
    <t>Including IBNR</t>
  </si>
  <si>
    <t>Including PROVISION FOR COSTS RELATED TO THE SETTLEMENT OF CLAIMS</t>
  </si>
  <si>
    <t>Including WHERE THE INSURER HAS NOT ASSUMED INVESTMENT RISKS AND THE AMOUNT TRANSFERRED FOR COVERING THE MANAGEMENT COSTS</t>
  </si>
  <si>
    <t xml:space="preserve">Including UNDER CONTRACTS WITH A TERM UP TO 3 YEARS </t>
  </si>
  <si>
    <t xml:space="preserve">
Including UNDER CONTRACTS WITH A TERM OVER 3 YEARS ТО 5 YEARS 
</t>
  </si>
  <si>
    <t xml:space="preserve">
Including AMOUNT OF THE REINSURER’S PART
</t>
  </si>
  <si>
    <t xml:space="preserve">
IS FIXED FOR A PERIOD EXCEEDING 5 YEARS
</t>
  </si>
  <si>
    <t>IS NOT FIXED FOR A PERIOD EXCEEDING 5 YEARS</t>
  </si>
  <si>
    <t>AMOUNT</t>
  </si>
  <si>
    <t xml:space="preserve">Including PROVISION FORMED AT THE END OF THE REPORTING YEAR  </t>
  </si>
  <si>
    <t>Including REINSURER’S SHARE</t>
  </si>
  <si>
    <t xml:space="preserve">
COSTS RELATED TO THE SETTLEMENT OF CLAIMS
</t>
  </si>
  <si>
    <t>DIRECT ACQUISITION COSTS</t>
  </si>
  <si>
    <t>INDIRECT ACQUISITION COSTS</t>
  </si>
  <si>
    <t>ADMINISTRATIVE EXPENSES RELATED TO INSURANCE OPERATIONS</t>
  </si>
  <si>
    <t xml:space="preserve"> COSTS ON FEES, CHARGES FOR FUNDS, ETC.</t>
  </si>
  <si>
    <t>TOTAL COSTS</t>
  </si>
  <si>
    <t>ACQUISITION COMMISSIONS</t>
  </si>
  <si>
    <t xml:space="preserve">OTHER DIRECT ACQUISITION
COSTS
</t>
  </si>
  <si>
    <t>FOR ADVERTISING</t>
  </si>
  <si>
    <t>OTHER INDIRECT ACQUISITION COSTS</t>
  </si>
  <si>
    <t>COMMISSIONS IN CASH</t>
  </si>
  <si>
    <t>OTHER ADMINISTRATIVE EXPENSES</t>
  </si>
  <si>
    <t>NUMBER OF INSURANCE CONTRACTS</t>
  </si>
  <si>
    <t xml:space="preserve">NUMBER OF INSURED PERSONS </t>
  </si>
  <si>
    <t xml:space="preserve">INSURANCE AMOUNT
</t>
  </si>
  <si>
    <t xml:space="preserve">GROSS PREMIUM INCOME FOR THE REPORTING YEAR
</t>
  </si>
  <si>
    <t>AMOUNT OF THE CANCELLED PREMIUMS AND WRITTEN-OFF RECEIVABLES  UNDER EARLY TERMINATED CONTRACTS</t>
  </si>
  <si>
    <t>PREMIUMS RECEIVED</t>
  </si>
  <si>
    <t xml:space="preserve">
AMOUNTS AND CLAIMS PAID (NET OF THE COSTS RELATED TO THE SETTLEMENT OF CLAIMS)
</t>
  </si>
  <si>
    <t xml:space="preserve">
BONUSES AND REBATES PAID, PARTICIPATION IN POSITIVE RESULT INCLUDING DECREASE IN PREMIUMS OR PARTIAL REFUND OF PREMIUMS
</t>
  </si>
  <si>
    <t>EFFECTIVE CONTRACTS AT THE END OF THE QUARTER</t>
  </si>
  <si>
    <t xml:space="preserve">
Including NEWLY-SIGNED CONTRACTS DURING THE PERIOD FROM 1 JANUARY  UNTIL THE END OF THE QUARTER
</t>
  </si>
  <si>
    <t xml:space="preserve">UNDER EFFECTIVE CONTRACTS AT THE END OF THE QUARTER </t>
  </si>
  <si>
    <t>Including UNDER NEWLY-SIGNED CONTRACTS DURING THE PERIOD FROM 1 JANUARY  UNTIL THE END OF THE QUARTER</t>
  </si>
  <si>
    <t xml:space="preserve">
TOTAL AMOUNT - INCLUDING INVESTMENT PREMIUMS UNDER UNIT-LINKED LIFE INSURANCE 
</t>
  </si>
  <si>
    <t xml:space="preserve">TOTAL AMOUNT EXCLUDING INVESTMENT PREMIUMS UNDER UNIT-LINKED LIFE INSURANCE </t>
  </si>
  <si>
    <t xml:space="preserve">
Including UNDER CONTRACTS WITH A ONE-OFF PREMIUM
</t>
  </si>
  <si>
    <t xml:space="preserve">Including UNDER NEWLY-SIGNED CONTRACTS </t>
  </si>
  <si>
    <t xml:space="preserve">
Including PREMIUM INCOME UNDER CONTRACTS WITH PARTICIPATION IN THE INVESTMENT INCOME
</t>
  </si>
  <si>
    <t>DEADLINE EXPIRED OR MATURITY REACHED</t>
  </si>
  <si>
    <t xml:space="preserve">
REDEMPTION PAYMENTS
</t>
  </si>
  <si>
    <t>CLAIMS FOR DEATH</t>
  </si>
  <si>
    <t>OTHER CLAIMS</t>
  </si>
  <si>
    <t>Including UNDER CLAIMS FROM PREVIOUS YEARS</t>
  </si>
  <si>
    <t xml:space="preserve">CONCLUDED IN PREVIOUS REPORTING PERIODS (according to item ІI, 9 of the Income statement) </t>
  </si>
  <si>
    <t>CONCLUDED IN THE CURRENT PERIOD (according to item ІI, 1, "а" of the Income statement)</t>
  </si>
  <si>
    <t>Including WITH A ONE-OFF PREMIUM</t>
  </si>
  <si>
    <t>Including WITH AN ANNUAL PREMIUM OR PREMIUM PAID IN INSTALMENTS</t>
  </si>
  <si>
    <t>NUMBER OF CLAIMS</t>
  </si>
  <si>
    <t>AMOUNT PAID</t>
  </si>
  <si>
    <t>NUMBER OF INSURANCES FULLY REDEEMED</t>
  </si>
  <si>
    <t xml:space="preserve">
NUMBER OF INSURANCES PARTIALLY REDEEMED
</t>
  </si>
  <si>
    <t xml:space="preserve">
AMOUNT PAID
</t>
  </si>
  <si>
    <t xml:space="preserve">PREMIUMS CEDED UNDER CONTRACTS PLACED WITH THE REINSURER </t>
  </si>
  <si>
    <t>CANCELLED PREMIUMS IN THE PREMIUM INCOME CEDED</t>
  </si>
  <si>
    <t>REINSURER’S SHARE IN THE UNEARNED PREMIUM PROVISION</t>
  </si>
  <si>
    <t xml:space="preserve">INCOME FROM COMMISSIONS UNDER CONTRACTS PLACED WITH THE REINSURER </t>
  </si>
  <si>
    <t>INCOME FROM PARTICIPATION IN THE REINSURANCE RESULT</t>
  </si>
  <si>
    <t>REINSURER’S SHARE IN CLAIMS PAID</t>
  </si>
  <si>
    <t>REINSURER’S SHARE IN OUTSTANDING CLAIMS PROVISION</t>
  </si>
  <si>
    <t>REINSURER’S SHARE IN OTHER TECHNICAL PROVISIONS</t>
  </si>
  <si>
    <t>OTHER  REINSURANCE RECEIVABLES (DIFFERENT FROM SHARES IN THE TECHNICAL PROVISIONS)</t>
  </si>
  <si>
    <t>OTHER PAYABLES TO THE REINSURER (DIFFERENT FROM DEPOSITS RETAINED)</t>
  </si>
  <si>
    <t>DEPOSITS RETAINED IN CONNECTION WITH THE UNEARNED PREMIUM PROVISION</t>
  </si>
  <si>
    <t>DEPOSITS RETAINED IN CONNECTION WITH THE OUTSTANDING CLAIMS PROVISION</t>
  </si>
  <si>
    <t>DEPOSITS RETAINED IN CONNECTION WITH OTHER PROVISIONS</t>
  </si>
  <si>
    <t>NUMBER OF INSURANCE CONTRACTS ACCEPTED BY THE  CEDENTS</t>
  </si>
  <si>
    <t>INSURANCE AMOUNT ACCEPTED BY THE CEDENTS</t>
  </si>
  <si>
    <t xml:space="preserve">GROSS AMOUNT OF THE INSURANCE PREMIUMS RECEIVED BY THE CEDENT </t>
  </si>
  <si>
    <t>COMMISSIONS PAID TO THE CEDENT</t>
  </si>
  <si>
    <t xml:space="preserve">
COSTS ON PARTICIPATION IN THE REINSURANCE RESULT
</t>
  </si>
  <si>
    <t>NUMBER OF CLAIMS BY THE CEDENT</t>
  </si>
  <si>
    <t>PAID AMOUNTS AND INDEMNITIES OF THE CEDENT</t>
  </si>
  <si>
    <t>OTHER PROVISIONS RELATED TO OUTWARD REINSURANCE</t>
  </si>
  <si>
    <t>OTHER RECEIVABLES FROM THE CEDENT</t>
  </si>
  <si>
    <t>OTHER PAYABLES TO THE CEDENT</t>
  </si>
  <si>
    <t>DEPOSITS RETAINED BY THE CEDENT IN CONNECTION WITH THE UNEARNED PREMIUM PROVISION</t>
  </si>
  <si>
    <t>DEPOSITS RETAINED BY THE CEDENT IN CONNECTION WITH THE OUTSTANDING CLAIMS PROVISION</t>
  </si>
  <si>
    <t xml:space="preserve">
DEPOSITS RETAINED BY THE CEDENT IN CONNECTION WITH OTHER PROVISIONS
</t>
  </si>
  <si>
    <t>NUMBER OF NEWLY-SIGNED CONTRACTS</t>
  </si>
  <si>
    <t>PREMIUM INCOME</t>
  </si>
  <si>
    <t>CLAIMS PAID</t>
  </si>
  <si>
    <t>COMMISSIONS PAID</t>
  </si>
  <si>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</si>
  <si>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</si>
  <si>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</si>
  <si>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</si>
  <si>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</si>
  <si>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</si>
  <si>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</si>
  <si>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</si>
  <si>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</si>
  <si>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</si>
  <si>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</si>
  <si>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</si>
  <si>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</si>
  <si>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</si>
  <si>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</si>
  <si>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</si>
  <si>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</si>
  <si>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</si>
  <si>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</si>
  <si>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</si>
  <si>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</si>
  <si>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</si>
  <si>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</si>
  <si>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</si>
  <si>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</si>
  <si>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</si>
  <si>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</si>
  <si>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</si>
  <si>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</si>
  <si>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</si>
  <si>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</si>
  <si>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</si>
  <si>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</si>
  <si>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</si>
  <si>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</si>
  <si>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</si>
  <si>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</si>
  <si>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</si>
  <si>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</si>
  <si>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</si>
  <si>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</si>
  <si>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</si>
  <si>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</si>
  <si>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</si>
  <si>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</si>
  <si>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</si>
  <si>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</si>
  <si>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</si>
  <si>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</si>
  <si>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</si>
  <si>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</si>
  <si>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</si>
  <si>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</si>
  <si>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</si>
  <si>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</si>
  <si>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</si>
  <si>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</si>
  <si>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</si>
  <si>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</si>
  <si>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</si>
  <si>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</si>
  <si>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</si>
  <si>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</si>
  <si>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</si>
  <si>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</si>
  <si>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</si>
  <si>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</si>
  <si>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</si>
  <si>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</si>
  <si>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</si>
  <si>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</si>
  <si>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</si>
  <si>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</si>
  <si>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</si>
  <si>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</si>
  <si>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</si>
  <si>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</si>
  <si>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</si>
  <si>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</si>
  <si>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</si>
  <si>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</si>
  <si>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</si>
  <si>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</si>
  <si>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</si>
  <si>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</si>
  <si>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Outstanding claims provision</t>
  </si>
  <si>
    <t>Bonuses and rebates provision</t>
  </si>
  <si>
    <t>Other technical provisions</t>
  </si>
  <si>
    <t>Total Section C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</si>
  <si>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</si>
  <si>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</si>
  <si>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</si>
  <si>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</si>
  <si>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</si>
  <si>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</si>
  <si>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</si>
  <si>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</si>
  <si>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</si>
  <si>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</si>
  <si>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</si>
  <si>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</si>
  <si>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</si>
  <si>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</si>
  <si>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</si>
  <si>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</si>
  <si>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</si>
  <si>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</si>
  <si>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</si>
  <si>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</si>
  <si>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</si>
  <si>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</si>
  <si>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</si>
  <si>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</si>
  <si>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</si>
  <si>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</si>
  <si>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</si>
  <si>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</si>
  <si>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</si>
  <si>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</si>
  <si>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</si>
  <si>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</si>
  <si>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</si>
  <si>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</si>
  <si>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</si>
  <si>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</si>
  <si>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</si>
  <si>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</si>
  <si>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</si>
  <si>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</si>
  <si>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</si>
  <si>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</si>
  <si>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</si>
  <si>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</si>
  <si>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</si>
  <si>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</si>
  <si>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</si>
  <si>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</si>
  <si>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</si>
  <si>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</si>
  <si>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</si>
  <si>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</si>
  <si>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</si>
  <si>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</si>
  <si>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</si>
  <si>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</si>
  <si>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</si>
  <si>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</si>
  <si>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</si>
  <si>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</si>
  <si>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</si>
  <si>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</si>
  <si>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</si>
  <si>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</si>
  <si>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</si>
  <si>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</si>
  <si>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</si>
  <si>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</si>
  <si>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</si>
  <si>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</si>
  <si>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</si>
  <si>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</si>
  <si>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</si>
  <si>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</si>
  <si>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</si>
  <si>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</si>
  <si>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</si>
  <si>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</si>
  <si>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</si>
  <si>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</si>
  <si>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</si>
  <si>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</si>
  <si>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</si>
  <si>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</si>
  <si>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</si>
  <si>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</si>
  <si>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</si>
  <si>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</si>
  <si>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</si>
  <si>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</si>
  <si>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</si>
  <si>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</si>
  <si>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</si>
  <si>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</si>
  <si>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</si>
  <si>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</si>
  <si>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</si>
  <si>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</si>
  <si>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</si>
  <si>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</si>
  <si>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</si>
  <si>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</si>
  <si>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</si>
  <si>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</si>
  <si>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</si>
  <si>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</si>
  <si>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</si>
  <si>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</si>
  <si>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</si>
  <si>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</si>
  <si>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</si>
  <si>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</si>
  <si>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</si>
  <si>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</si>
  <si>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</si>
  <si>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</si>
  <si>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</si>
  <si>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</si>
  <si>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</si>
  <si>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LIFE INSURANCE COMPANY SAGLASIE</t>
  </si>
  <si>
    <t xml:space="preserve">
TOTAL TECHNICAL PROVISIONS</t>
  </si>
  <si>
    <t>EXPRESS LIFE INSURANCE</t>
  </si>
  <si>
    <r>
      <t xml:space="preserve">GROSS PREMIUMS WRITTEN BY LIFE INSURERS AND INSURERS WITH MIXED ACTIVITY* AS AT 30.09.2019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</si>
  <si>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CLAIMS PAID BY LIFE INSURERS AND INSURERS WITH MIXED ACTIVITY* AS AT 30.09.2019</t>
    </r>
    <r>
      <rPr>
        <b/>
        <vertAlign val="superscript"/>
        <sz val="10"/>
        <rFont val="Times New Roman"/>
        <family val="1"/>
        <charset val="204"/>
      </rPr>
      <t xml:space="preserve">  1 </t>
    </r>
  </si>
  <si>
    <r>
      <t xml:space="preserve"> STATEMENTS OF PROFIT OR LOSS AND OTHER COMPREHENSIVE INCOME AS AT 30.09.2019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</si>
  <si>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STATEMENT OF FINANCIAL POSITION AS AT 30.09.2019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</si>
  <si>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Transactions concluded under the right of establishment or the freedom to provide services within the EEA as at 30.09.2019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</si>
  <si>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OUTWARD REINSURANCE AS AT 30.09.2019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</si>
  <si>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INWARD REINSURANCE AS AT 30.09.2019 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</si>
  <si>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GENERAL INFORMATION ABOUT THE INSURANCE PORTFOLIO AS AT 30.09.2019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</si>
  <si>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EXPENSES RELATED TO INSURANCE OPERATIONS AS AT 30.09.2019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</si>
  <si>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 TECHNICAL PROVISIONS AS AT 30.09.2019 - І part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</si>
  <si>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TECHNICAL PROVISIONS AS AT 30.09.2019 - ІІ part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</si>
</sst>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9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03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4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2" applyFont="1" applyFill="1" applyBorder="1" applyAlignment="1" applyProtection="1">
      <alignment horizontal="left" vertical="center" wrapText="1"/>
    </xf>
    <xf numFmtId="0" fontId="53" fillId="0" borderId="13" xfId="104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09" applyNumberFormat="1" applyFont="1" applyFill="1"/>
    <xf numFmtId="10" fontId="9" fillId="28" borderId="0" xfId="109" applyNumberFormat="1" applyFont="1" applyFill="1"/>
    <xf numFmtId="9" fontId="9" fillId="28" borderId="0" xfId="109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09" applyNumberFormat="1" applyFont="1" applyFill="1"/>
    <xf numFmtId="1" fontId="9" fillId="28" borderId="0" xfId="109" applyNumberFormat="1" applyFont="1" applyFill="1"/>
    <xf numFmtId="2" fontId="9" fillId="28" borderId="0" xfId="109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0" fontId="5" fillId="28" borderId="13" xfId="93" applyFont="1" applyFill="1" applyBorder="1" applyAlignment="1">
      <alignment horizontal="center" vertical="center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61" fillId="27" borderId="13" xfId="0" applyFont="1" applyFill="1" applyBorder="1" applyAlignment="1" applyProtection="1">
      <alignment horizontal="right"/>
    </xf>
    <xf numFmtId="0" fontId="8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Protection="1">
      <alignment horizontal="center" vertical="center" wrapText="1"/>
      <protection locked="0"/>
    </xf>
    <xf numFmtId="0" fontId="5" fillId="28" borderId="0" xfId="100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0" applyFont="1" applyFill="1" applyBorder="1">
      <alignment horizontal="center" vertical="center" wrapText="1"/>
    </xf>
    <xf numFmtId="0" fontId="10" fillId="28" borderId="0" xfId="100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3" applyFont="1" applyFill="1" applyBorder="1" applyAlignment="1" applyProtection="1">
      <alignment horizontal="left"/>
    </xf>
    <xf numFmtId="0" fontId="8" fillId="28" borderId="0" xfId="97" applyFont="1" applyFill="1"/>
    <xf numFmtId="0" fontId="5" fillId="28" borderId="0" xfId="97" applyFont="1" applyFill="1" applyBorder="1"/>
    <xf numFmtId="0" fontId="5" fillId="28" borderId="0" xfId="97" applyFont="1" applyFill="1"/>
    <xf numFmtId="0" fontId="55" fillId="28" borderId="0" xfId="97" applyFont="1" applyFill="1"/>
    <xf numFmtId="3" fontId="10" fillId="29" borderId="0" xfId="101" applyNumberFormat="1" applyFont="1" applyFill="1" applyAlignment="1" applyProtection="1">
      <alignment horizontal="center" vertical="center" wrapText="1"/>
    </xf>
    <xf numFmtId="3" fontId="14" fillId="28" borderId="0" xfId="101" applyNumberFormat="1" applyFont="1" applyFill="1" applyAlignment="1" applyProtection="1">
      <alignment horizontal="center" vertical="center" wrapText="1"/>
    </xf>
    <xf numFmtId="3" fontId="10" fillId="28" borderId="0" xfId="101" applyNumberFormat="1" applyFont="1" applyFill="1" applyAlignment="1" applyProtection="1">
      <alignment horizontal="center" vertical="center" wrapText="1"/>
    </xf>
    <xf numFmtId="3" fontId="8" fillId="28" borderId="13" xfId="101" applyNumberFormat="1" applyFont="1" applyFill="1" applyBorder="1" applyAlignment="1" applyProtection="1">
      <alignment horizontal="center" vertical="center" wrapText="1"/>
    </xf>
    <xf numFmtId="3" fontId="10" fillId="28" borderId="0" xfId="101" applyNumberFormat="1" applyFont="1" applyFill="1" applyBorder="1" applyAlignment="1" applyProtection="1">
      <alignment horizontal="center" vertical="center" wrapText="1"/>
    </xf>
    <xf numFmtId="0" fontId="10" fillId="28" borderId="0" xfId="101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62" fillId="28" borderId="13" xfId="0" applyFont="1" applyFill="1" applyBorder="1" applyAlignment="1" applyProtection="1">
      <alignment horizontal="right" vertical="center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5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1" applyNumberFormat="1" applyFont="1" applyFill="1" applyBorder="1" applyProtection="1">
      <alignment horizontal="center" vertical="center" wrapText="1"/>
    </xf>
    <xf numFmtId="3" fontId="0" fillId="28" borderId="0" xfId="0" applyFill="1" applyAlignment="1" applyProtection="1">
      <alignment vertical="center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98" applyNumberFormat="1" applyFont="1" applyFill="1" applyBorder="1" applyAlignment="1" applyProtection="1">
      <alignment horizontal="right" vertical="center"/>
    </xf>
    <xf numFmtId="0" fontId="7" fillId="28" borderId="0" xfId="92" applyFont="1" applyFill="1" applyAlignment="1" applyProtection="1">
      <alignment vertical="center"/>
    </xf>
    <xf numFmtId="3" fontId="5" fillId="27" borderId="13" xfId="0" applyFont="1" applyFill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left" vertical="center" wrapText="1"/>
    </xf>
    <xf numFmtId="3" fontId="9" fillId="27" borderId="13" xfId="0" applyFont="1" applyFill="1" applyBorder="1" applyAlignment="1" applyProtection="1">
      <alignment horizontal="left" vertical="center" wrapText="1"/>
    </xf>
    <xf numFmtId="0" fontId="7" fillId="27" borderId="13" xfId="146" applyFont="1" applyFill="1" applyBorder="1" applyAlignment="1" applyProtection="1">
      <alignment horizontal="left" vertical="center" wrapText="1"/>
    </xf>
    <xf numFmtId="0" fontId="7" fillId="27" borderId="9" xfId="146" applyFont="1" applyFill="1" applyBorder="1" applyAlignment="1" applyProtection="1">
      <alignment horizontal="left" vertical="center" wrapText="1"/>
    </xf>
    <xf numFmtId="0" fontId="9" fillId="31" borderId="13" xfId="147" applyFont="1" applyFill="1" applyBorder="1" applyAlignment="1">
      <alignment horizontal="center" vertical="center"/>
    </xf>
    <xf numFmtId="0" fontId="9" fillId="31" borderId="13" xfId="147" applyFont="1" applyFill="1" applyBorder="1" applyAlignment="1">
      <alignment horizontal="center" vertical="center" wrapText="1"/>
    </xf>
    <xf numFmtId="0" fontId="7" fillId="31" borderId="13" xfId="147" applyFont="1" applyFill="1" applyBorder="1" applyAlignment="1">
      <alignment horizontal="center" vertical="center"/>
    </xf>
    <xf numFmtId="0" fontId="7" fillId="31" borderId="13" xfId="147" applyFont="1" applyFill="1" applyBorder="1" applyAlignment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102" applyNumberFormat="1" applyFont="1" applyFill="1" applyBorder="1" applyAlignment="1" applyProtection="1">
      <alignment horizontal="center" vertical="center" wrapText="1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3" fontId="5" fillId="0" borderId="13" xfId="148" applyNumberFormat="1" applyFont="1" applyFill="1" applyBorder="1" applyAlignment="1" applyProtection="1">
      <alignment horizontal="center" vertical="center" wrapText="1"/>
    </xf>
    <xf numFmtId="3" fontId="7" fillId="0" borderId="13" xfId="0" applyFont="1" applyBorder="1" applyAlignment="1" applyProtection="1">
      <alignment horizontal="center" vertical="center" wrapText="1"/>
    </xf>
    <xf numFmtId="0" fontId="7" fillId="0" borderId="13" xfId="102" applyFont="1" applyFill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vertical="center" wrapText="1"/>
    </xf>
    <xf numFmtId="0" fontId="11" fillId="0" borderId="13" xfId="101" applyNumberFormat="1" applyFont="1" applyFill="1" applyBorder="1" applyAlignment="1" applyProtection="1">
      <alignment horizontal="center" vertical="center" wrapText="1"/>
    </xf>
    <xf numFmtId="0" fontId="11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Fill="1" applyBorder="1" applyAlignment="1">
      <alignment horizontal="center" wrapText="1"/>
    </xf>
    <xf numFmtId="3" fontId="8" fillId="0" borderId="13" xfId="0" applyFont="1" applyFill="1" applyBorder="1" applyAlignment="1">
      <alignment wrapText="1"/>
    </xf>
    <xf numFmtId="0" fontId="9" fillId="0" borderId="13" xfId="101" applyNumberFormat="1" applyFont="1" applyFill="1" applyBorder="1" applyAlignment="1" applyProtection="1">
      <alignment horizontal="left" vertical="center" wrapText="1"/>
    </xf>
    <xf numFmtId="3" fontId="5" fillId="0" borderId="13" xfId="0" applyFont="1" applyBorder="1" applyAlignment="1">
      <alignment wrapText="1"/>
    </xf>
    <xf numFmtId="3" fontId="8" fillId="0" borderId="13" xfId="0" applyFont="1" applyBorder="1" applyAlignment="1">
      <alignment wrapText="1"/>
    </xf>
    <xf numFmtId="3" fontId="5" fillId="0" borderId="13" xfId="0" applyFont="1" applyFill="1" applyBorder="1" applyAlignment="1">
      <alignment wrapText="1"/>
    </xf>
    <xf numFmtId="3" fontId="11" fillId="0" borderId="13" xfId="0" applyFont="1" applyFill="1" applyBorder="1" applyAlignment="1">
      <alignment horizontal="left"/>
    </xf>
    <xf numFmtId="0" fontId="11" fillId="0" borderId="13" xfId="101" applyNumberFormat="1" applyFont="1" applyFill="1" applyBorder="1" applyAlignment="1" applyProtection="1">
      <alignment horizontal="center"/>
    </xf>
    <xf numFmtId="0" fontId="11" fillId="0" borderId="13" xfId="101" applyNumberFormat="1" applyFont="1" applyFill="1" applyBorder="1" applyAlignment="1" applyProtection="1">
      <alignment horizontal="left"/>
    </xf>
    <xf numFmtId="0" fontId="12" fillId="0" borderId="13" xfId="101" applyNumberFormat="1" applyFont="1" applyFill="1" applyBorder="1" applyAlignment="1" applyProtection="1">
      <alignment horizontal="left" wrapText="1"/>
    </xf>
    <xf numFmtId="0" fontId="12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0" applyFont="1" applyBorder="1" applyAlignment="1">
      <alignment horizontal="center" wrapText="1"/>
    </xf>
    <xf numFmtId="3" fontId="8" fillId="0" borderId="13" xfId="0" applyFont="1" applyFill="1" applyBorder="1" applyAlignment="1">
      <alignment horizontal="center" wrapText="1"/>
    </xf>
    <xf numFmtId="3" fontId="11" fillId="0" borderId="13" xfId="101" applyNumberFormat="1" applyFont="1" applyFill="1" applyBorder="1" applyAlignment="1" applyProtection="1">
      <alignment horizontal="left" vertical="center" wrapText="1"/>
    </xf>
    <xf numFmtId="0" fontId="7" fillId="0" borderId="13" xfId="101" applyNumberFormat="1" applyFont="1" applyFill="1" applyBorder="1" applyAlignment="1" applyProtection="1">
      <alignment horizontal="center" vertical="center" wrapText="1"/>
    </xf>
    <xf numFmtId="3" fontId="12" fillId="0" borderId="13" xfId="101" applyNumberFormat="1" applyFont="1" applyFill="1" applyBorder="1" applyProtection="1">
      <alignment horizontal="center" vertical="center" wrapText="1"/>
    </xf>
    <xf numFmtId="3" fontId="11" fillId="0" borderId="13" xfId="101" applyNumberFormat="1" applyFont="1" applyFill="1" applyBorder="1" applyProtection="1">
      <alignment horizontal="center" vertical="center" wrapText="1"/>
    </xf>
    <xf numFmtId="0" fontId="7" fillId="28" borderId="0" xfId="94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center"/>
    </xf>
    <xf numFmtId="3" fontId="5" fillId="0" borderId="13" xfId="101" applyNumberFormat="1" applyFont="1" applyFill="1" applyBorder="1" applyAlignment="1" applyProtection="1">
      <alignment horizontal="left" wrapText="1"/>
    </xf>
    <xf numFmtId="3" fontId="8" fillId="0" borderId="13" xfId="101" applyNumberFormat="1" applyFont="1" applyFill="1" applyBorder="1" applyAlignment="1" applyProtection="1">
      <alignment horizontal="center" vertical="center"/>
    </xf>
    <xf numFmtId="3" fontId="8" fillId="0" borderId="13" xfId="101" applyNumberFormat="1" applyFont="1" applyFill="1" applyBorder="1" applyAlignment="1" applyProtection="1">
      <alignment horizontal="left" vertical="center" wrapText="1"/>
    </xf>
    <xf numFmtId="3" fontId="8" fillId="0" borderId="25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right" vertical="center"/>
    </xf>
    <xf numFmtId="3" fontId="5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Alignment="1" applyProtection="1">
      <alignment horizontal="center" vertical="center" wrapText="1"/>
    </xf>
    <xf numFmtId="3" fontId="8" fillId="0" borderId="13" xfId="101" applyNumberFormat="1" applyFont="1" applyFill="1" applyBorder="1" applyAlignment="1" applyProtection="1">
      <alignment horizontal="right" vertical="center" wrapText="1"/>
    </xf>
    <xf numFmtId="3" fontId="8" fillId="0" borderId="13" xfId="101" applyNumberFormat="1" applyFont="1" applyFill="1" applyBorder="1" applyProtection="1">
      <alignment horizontal="center" vertical="center" wrapText="1"/>
    </xf>
    <xf numFmtId="3" fontId="5" fillId="0" borderId="13" xfId="101" applyNumberFormat="1" applyFont="1" applyFill="1" applyBorder="1" applyAlignment="1" applyProtection="1">
      <alignment horizontal="center" vertical="center"/>
    </xf>
    <xf numFmtId="3" fontId="5" fillId="0" borderId="13" xfId="101" applyNumberFormat="1" applyFont="1" applyFill="1" applyBorder="1" applyAlignment="1" applyProtection="1">
      <alignment horizontal="left" vertical="center" wrapText="1"/>
    </xf>
    <xf numFmtId="3" fontId="8" fillId="0" borderId="13" xfId="101" applyNumberFormat="1" applyFont="1" applyFill="1" applyBorder="1" applyAlignment="1">
      <alignment horizontal="right" vertical="center" wrapText="1"/>
    </xf>
    <xf numFmtId="3" fontId="8" fillId="0" borderId="13" xfId="101" applyNumberFormat="1" applyFont="1" applyFill="1" applyBorder="1" applyAlignment="1">
      <alignment horizontal="left" vertical="center" wrapText="1"/>
    </xf>
    <xf numFmtId="3" fontId="8" fillId="0" borderId="13" xfId="101" applyNumberFormat="1" applyFont="1" applyFill="1" applyBorder="1" applyAlignment="1" applyProtection="1">
      <alignment horizontal="left" vertical="center" wrapText="1"/>
      <protection locked="0"/>
    </xf>
    <xf numFmtId="3" fontId="8" fillId="0" borderId="13" xfId="101" applyNumberFormat="1" applyFont="1" applyFill="1" applyBorder="1" applyAlignment="1">
      <alignment horizontal="right" vertical="center"/>
    </xf>
    <xf numFmtId="3" fontId="8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 applyProtection="1">
      <alignment horizontal="left"/>
    </xf>
    <xf numFmtId="3" fontId="5" fillId="0" borderId="13" xfId="101" applyNumberFormat="1" applyFont="1" applyFill="1" applyBorder="1" applyAlignment="1" applyProtection="1">
      <alignment horizontal="right"/>
    </xf>
    <xf numFmtId="3" fontId="8" fillId="0" borderId="13" xfId="101" applyNumberFormat="1" applyFont="1" applyFill="1" applyBorder="1" applyAlignment="1">
      <alignment horizontal="left"/>
    </xf>
    <xf numFmtId="3" fontId="8" fillId="0" borderId="25" xfId="101" applyNumberFormat="1" applyFont="1" applyFill="1" applyBorder="1" applyProtection="1">
      <alignment horizontal="center" vertical="center" wrapText="1"/>
    </xf>
    <xf numFmtId="3" fontId="8" fillId="0" borderId="25" xfId="101" applyNumberFormat="1" applyFont="1" applyFill="1" applyBorder="1" applyAlignment="1" applyProtection="1">
      <alignment horizontal="right" vertical="center"/>
    </xf>
    <xf numFmtId="3" fontId="8" fillId="0" borderId="25" xfId="101" applyNumberFormat="1" applyFont="1" applyFill="1" applyBorder="1" applyAlignment="1" applyProtection="1">
      <alignment horizontal="right"/>
    </xf>
    <xf numFmtId="3" fontId="8" fillId="0" borderId="25" xfId="101" applyNumberFormat="1" applyFont="1" applyFill="1" applyBorder="1" applyAlignment="1" applyProtection="1">
      <alignment horizontal="center" vertical="center"/>
    </xf>
    <xf numFmtId="0" fontId="5" fillId="0" borderId="35" xfId="96" applyFont="1" applyFill="1" applyBorder="1" applyAlignment="1" applyProtection="1">
      <alignment vertical="center" wrapText="1"/>
    </xf>
    <xf numFmtId="0" fontId="11" fillId="0" borderId="35" xfId="96" applyFont="1" applyFill="1" applyBorder="1" applyAlignment="1" applyProtection="1">
      <alignment vertical="center" wrapText="1"/>
    </xf>
    <xf numFmtId="0" fontId="9" fillId="28" borderId="0" xfId="97" applyFont="1" applyFill="1" applyAlignment="1">
      <alignment horizontal="right"/>
    </xf>
    <xf numFmtId="3" fontId="9" fillId="28" borderId="0" xfId="0" applyFont="1" applyFill="1" applyBorder="1" applyAlignment="1">
      <alignment horizontal="left"/>
    </xf>
    <xf numFmtId="3" fontId="63" fillId="28" borderId="0" xfId="0" applyFont="1" applyFill="1" applyAlignment="1"/>
    <xf numFmtId="3" fontId="63" fillId="28" borderId="0" xfId="0" applyFont="1" applyFill="1" applyAlignment="1">
      <alignment horizontal="left"/>
    </xf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177" fontId="65" fillId="28" borderId="0" xfId="109" applyNumberFormat="1" applyFont="1" applyFill="1"/>
    <xf numFmtId="3" fontId="65" fillId="28" borderId="0" xfId="0" applyNumberFormat="1" applyFont="1" applyFill="1" applyAlignment="1"/>
    <xf numFmtId="0" fontId="14" fillId="28" borderId="0" xfId="96" applyNumberFormat="1" applyFont="1" applyFill="1" applyBorder="1" applyAlignment="1" applyProtection="1">
      <alignment vertical="top"/>
    </xf>
    <xf numFmtId="177" fontId="64" fillId="28" borderId="0" xfId="0" applyNumberFormat="1" applyFont="1" applyFill="1" applyAlignment="1"/>
    <xf numFmtId="0" fontId="7" fillId="28" borderId="0" xfId="92" applyFont="1" applyFill="1" applyAlignment="1" applyProtection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10" fontId="64" fillId="28" borderId="0" xfId="0" applyNumberFormat="1" applyFont="1" applyFill="1" applyAlignment="1">
      <alignment horizontal="left"/>
    </xf>
    <xf numFmtId="3" fontId="5" fillId="0" borderId="26" xfId="0" applyFont="1" applyFill="1" applyBorder="1" applyAlignment="1">
      <alignment horizontal="center" vertical="center" wrapText="1"/>
    </xf>
    <xf numFmtId="3" fontId="5" fillId="0" borderId="33" xfId="0" applyFont="1" applyFill="1" applyBorder="1" applyAlignment="1">
      <alignment horizontal="center" vertical="center" wrapText="1"/>
    </xf>
    <xf numFmtId="0" fontId="7" fillId="28" borderId="0" xfId="92" applyFont="1" applyFill="1" applyAlignment="1" applyProtection="1">
      <alignment horizontal="center" vertical="center"/>
    </xf>
    <xf numFmtId="3" fontId="5" fillId="0" borderId="26" xfId="0" applyNumberFormat="1" applyFont="1" applyFill="1" applyBorder="1" applyAlignment="1">
      <alignment horizontal="center" vertical="center" wrapText="1"/>
    </xf>
    <xf numFmtId="3" fontId="5" fillId="0" borderId="33" xfId="0" applyNumberFormat="1" applyFont="1" applyFill="1" applyBorder="1" applyAlignment="1">
      <alignment horizontal="center" vertical="center" wrapText="1"/>
    </xf>
    <xf numFmtId="3" fontId="7" fillId="0" borderId="0" xfId="0" applyFont="1" applyFill="1" applyBorder="1" applyAlignment="1">
      <alignment horizontal="center" vertical="center" wrapText="1"/>
    </xf>
    <xf numFmtId="177" fontId="5" fillId="28" borderId="26" xfId="109" applyNumberFormat="1" applyFont="1" applyFill="1" applyBorder="1" applyAlignment="1" applyProtection="1">
      <alignment horizontal="center" vertical="center"/>
    </xf>
    <xf numFmtId="177" fontId="5" fillId="28" borderId="33" xfId="109" applyNumberFormat="1" applyFont="1" applyFill="1" applyBorder="1" applyAlignment="1" applyProtection="1">
      <alignment horizontal="center" vertical="center"/>
    </xf>
    <xf numFmtId="3" fontId="5" fillId="28" borderId="0" xfId="0" applyFont="1" applyFill="1" applyBorder="1" applyAlignment="1">
      <alignment horizontal="right" vertical="center" wrapText="1"/>
    </xf>
    <xf numFmtId="0" fontId="5" fillId="0" borderId="9" xfId="96" applyFont="1" applyFill="1" applyBorder="1" applyAlignment="1">
      <alignment horizontal="center" vertical="center" wrapText="1"/>
    </xf>
    <xf numFmtId="0" fontId="5" fillId="0" borderId="34" xfId="96" applyFont="1" applyFill="1" applyBorder="1" applyAlignment="1">
      <alignment horizontal="center" vertical="center" wrapText="1"/>
    </xf>
    <xf numFmtId="3" fontId="5" fillId="0" borderId="26" xfId="0" applyFont="1" applyFill="1" applyBorder="1" applyAlignment="1" applyProtection="1">
      <alignment horizontal="center"/>
    </xf>
    <xf numFmtId="3" fontId="5" fillId="0" borderId="33" xfId="0" applyFont="1" applyFill="1" applyBorder="1" applyAlignment="1" applyProtection="1">
      <alignment horizontal="center"/>
    </xf>
    <xf numFmtId="3" fontId="61" fillId="0" borderId="26" xfId="0" applyFont="1" applyFill="1" applyBorder="1" applyAlignment="1" applyProtection="1">
      <alignment horizontal="center" wrapText="1"/>
    </xf>
    <xf numFmtId="3" fontId="61" fillId="0" borderId="33" xfId="0" applyFont="1" applyFill="1" applyBorder="1" applyAlignment="1" applyProtection="1">
      <alignment horizontal="center" wrapText="1"/>
    </xf>
    <xf numFmtId="0" fontId="5" fillId="0" borderId="26" xfId="99" applyFont="1" applyFill="1" applyBorder="1" applyAlignment="1">
      <alignment horizontal="center" vertical="center" wrapText="1"/>
    </xf>
    <xf numFmtId="0" fontId="5" fillId="0" borderId="33" xfId="99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wrapText="1"/>
    </xf>
    <xf numFmtId="3" fontId="5" fillId="0" borderId="13" xfId="0" applyFont="1" applyFill="1" applyBorder="1" applyAlignment="1">
      <alignment horizontal="center" vertical="center" wrapText="1"/>
    </xf>
    <xf numFmtId="0" fontId="5" fillId="0" borderId="13" xfId="96" applyFont="1" applyFill="1" applyBorder="1" applyAlignment="1">
      <alignment horizontal="center" vertical="center" wrapText="1"/>
    </xf>
    <xf numFmtId="0" fontId="5" fillId="0" borderId="13" xfId="99" applyFont="1" applyFill="1" applyBorder="1" applyAlignment="1">
      <alignment horizontal="center" vertical="center" wrapText="1"/>
    </xf>
    <xf numFmtId="3" fontId="5" fillId="0" borderId="0" xfId="0" applyFont="1" applyFill="1" applyBorder="1" applyAlignment="1" applyProtection="1">
      <alignment horizontal="center" vertical="center" wrapText="1"/>
      <protection locked="0"/>
    </xf>
    <xf numFmtId="3" fontId="5" fillId="0" borderId="9" xfId="102" applyNumberFormat="1" applyFont="1" applyFill="1" applyBorder="1" applyAlignment="1" applyProtection="1">
      <alignment horizontal="center" vertical="center" wrapText="1"/>
    </xf>
    <xf numFmtId="3" fontId="5" fillId="0" borderId="34" xfId="102" applyNumberFormat="1" applyFont="1" applyFill="1" applyBorder="1" applyAlignment="1" applyProtection="1">
      <alignment horizontal="center" vertical="center" wrapText="1"/>
    </xf>
    <xf numFmtId="0" fontId="5" fillId="0" borderId="13" xfId="102" applyFont="1" applyFill="1" applyBorder="1" applyAlignment="1" applyProtection="1">
      <alignment horizontal="center" vertical="center" wrapText="1"/>
    </xf>
    <xf numFmtId="0" fontId="7" fillId="0" borderId="13" xfId="100" applyFont="1" applyBorder="1" applyAlignment="1" applyProtection="1">
      <alignment horizontal="center" vertical="center" wrapText="1"/>
    </xf>
    <xf numFmtId="3" fontId="5" fillId="0" borderId="13" xfId="0" applyFont="1" applyBorder="1" applyAlignment="1" applyProtection="1">
      <alignment horizontal="center" vertical="center" wrapText="1"/>
    </xf>
    <xf numFmtId="3" fontId="5" fillId="0" borderId="26" xfId="0" applyFont="1" applyBorder="1" applyAlignment="1" applyProtection="1">
      <alignment horizontal="center" vertical="center" wrapText="1"/>
    </xf>
    <xf numFmtId="3" fontId="5" fillId="0" borderId="33" xfId="0" applyFont="1" applyBorder="1" applyAlignment="1" applyProtection="1">
      <alignment horizontal="center" vertical="center" wrapText="1"/>
    </xf>
    <xf numFmtId="3" fontId="14" fillId="0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35" xfId="0" applyFont="1" applyFill="1" applyBorder="1" applyAlignment="1" applyProtection="1">
      <alignment horizontal="right" vertical="center" wrapText="1"/>
      <protection locked="0"/>
    </xf>
    <xf numFmtId="3" fontId="5" fillId="0" borderId="13" xfId="0" applyFont="1" applyBorder="1" applyAlignment="1" applyProtection="1">
      <alignment horizontal="center" vertical="center"/>
    </xf>
    <xf numFmtId="3" fontId="5" fillId="0" borderId="13" xfId="0" applyFont="1" applyFill="1" applyBorder="1" applyAlignment="1" applyProtection="1">
      <alignment horizontal="center" vertical="center" wrapText="1"/>
    </xf>
    <xf numFmtId="0" fontId="5" fillId="0" borderId="0" xfId="100" applyFont="1" applyFill="1" applyBorder="1" applyAlignment="1" applyProtection="1">
      <alignment horizontal="center" vertical="center" wrapText="1"/>
      <protection locked="0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0" fontId="5" fillId="0" borderId="36" xfId="100" applyFont="1" applyBorder="1" applyAlignment="1" applyProtection="1">
      <alignment horizontal="center" vertical="center" wrapText="1"/>
    </xf>
    <xf numFmtId="0" fontId="5" fillId="0" borderId="37" xfId="100" applyFont="1" applyBorder="1" applyAlignment="1" applyProtection="1">
      <alignment horizontal="center" vertical="center" wrapText="1"/>
    </xf>
    <xf numFmtId="0" fontId="5" fillId="0" borderId="26" xfId="100" applyFont="1" applyBorder="1" applyAlignment="1" applyProtection="1">
      <alignment horizontal="center" vertical="center" wrapText="1"/>
    </xf>
    <xf numFmtId="0" fontId="5" fillId="0" borderId="33" xfId="100" applyFont="1" applyBorder="1" applyAlignment="1" applyProtection="1">
      <alignment horizontal="center" vertical="center" wrapText="1"/>
    </xf>
    <xf numFmtId="0" fontId="5" fillId="0" borderId="13" xfId="100" applyFont="1" applyBorder="1" applyAlignment="1" applyProtection="1">
      <alignment horizontal="center" vertical="center" wrapText="1"/>
    </xf>
    <xf numFmtId="0" fontId="5" fillId="0" borderId="43" xfId="100" applyFont="1" applyBorder="1" applyAlignment="1" applyProtection="1">
      <alignment horizontal="center" vertical="center" wrapText="1"/>
    </xf>
    <xf numFmtId="0" fontId="5" fillId="0" borderId="9" xfId="100" applyFont="1" applyFill="1" applyBorder="1" applyAlignment="1" applyProtection="1">
      <alignment horizontal="center" vertical="center" wrapText="1"/>
    </xf>
    <xf numFmtId="0" fontId="5" fillId="0" borderId="34" xfId="10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center" wrapText="1"/>
    </xf>
    <xf numFmtId="0" fontId="5" fillId="0" borderId="9" xfId="100" applyFont="1" applyBorder="1" applyAlignment="1" applyProtection="1">
      <alignment horizontal="center" vertical="center" wrapText="1"/>
    </xf>
    <xf numFmtId="0" fontId="5" fillId="0" borderId="34" xfId="100" applyFont="1" applyBorder="1" applyAlignment="1" applyProtection="1">
      <alignment horizontal="center" vertical="center" wrapText="1"/>
    </xf>
    <xf numFmtId="3" fontId="8" fillId="0" borderId="13" xfId="0" applyFont="1" applyBorder="1" applyAlignment="1" applyProtection="1"/>
    <xf numFmtId="0" fontId="7" fillId="0" borderId="13" xfId="96" applyFont="1" applyFill="1" applyBorder="1" applyAlignment="1" applyProtection="1">
      <alignment horizontal="center" vertical="center" wrapText="1"/>
    </xf>
    <xf numFmtId="0" fontId="5" fillId="0" borderId="13" xfId="96" applyFont="1" applyFill="1" applyBorder="1" applyAlignment="1" applyProtection="1">
      <alignment horizontal="center" vertical="top" wrapText="1"/>
    </xf>
    <xf numFmtId="0" fontId="5" fillId="0" borderId="13" xfId="100" applyFont="1" applyBorder="1" applyAlignment="1" applyProtection="1">
      <alignment horizontal="center" vertical="top" wrapText="1"/>
    </xf>
    <xf numFmtId="0" fontId="5" fillId="0" borderId="13" xfId="96" applyFont="1" applyFill="1" applyBorder="1" applyAlignment="1" applyProtection="1">
      <alignment horizontal="center" vertical="center"/>
    </xf>
    <xf numFmtId="3" fontId="8" fillId="0" borderId="13" xfId="0" applyFont="1" applyBorder="1" applyAlignment="1" applyProtection="1">
      <alignment horizontal="center" vertical="center" wrapText="1"/>
    </xf>
    <xf numFmtId="3" fontId="7" fillId="27" borderId="13" xfId="0" applyFont="1" applyFill="1" applyBorder="1" applyAlignment="1" applyProtection="1">
      <alignment horizontal="center" vertical="center" wrapText="1"/>
    </xf>
    <xf numFmtId="0" fontId="5" fillId="0" borderId="13" xfId="101" applyFont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right" vertical="center" wrapText="1"/>
    </xf>
    <xf numFmtId="3" fontId="23" fillId="0" borderId="13" xfId="0" applyFont="1" applyBorder="1" applyAlignment="1" applyProtection="1"/>
    <xf numFmtId="0" fontId="5" fillId="0" borderId="26" xfId="96" applyFont="1" applyFill="1" applyBorder="1" applyAlignment="1" applyProtection="1">
      <alignment horizontal="center" vertical="center" wrapText="1"/>
    </xf>
    <xf numFmtId="0" fontId="5" fillId="0" borderId="33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9" xfId="97" applyFont="1" applyFill="1" applyBorder="1" applyAlignment="1" applyProtection="1">
      <alignment horizontal="center" vertical="center" wrapText="1"/>
    </xf>
    <xf numFmtId="0" fontId="5" fillId="28" borderId="34" xfId="97" applyFont="1" applyFill="1" applyBorder="1" applyAlignment="1" applyProtection="1">
      <alignment horizontal="center" vertical="center" wrapText="1"/>
    </xf>
    <xf numFmtId="0" fontId="5" fillId="0" borderId="13" xfId="97" applyFont="1" applyBorder="1" applyAlignment="1" applyProtection="1">
      <alignment horizontal="center" vertical="center" wrapText="1"/>
    </xf>
    <xf numFmtId="3" fontId="5" fillId="0" borderId="0" xfId="101" applyNumberFormat="1" applyFont="1" applyFill="1" applyAlignment="1" applyProtection="1">
      <alignment horizontal="center" vertical="center"/>
    </xf>
    <xf numFmtId="3" fontId="5" fillId="0" borderId="9" xfId="0" applyFont="1" applyBorder="1" applyAlignment="1">
      <alignment horizontal="center" vertical="center" wrapText="1"/>
    </xf>
    <xf numFmtId="3" fontId="5" fillId="0" borderId="38" xfId="0" applyFont="1" applyBorder="1" applyAlignment="1">
      <alignment horizontal="center" vertical="center" wrapText="1"/>
    </xf>
    <xf numFmtId="3" fontId="5" fillId="0" borderId="34" xfId="0" applyFont="1" applyBorder="1" applyAlignment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5" fillId="0" borderId="9" xfId="101" applyNumberFormat="1" applyFont="1" applyBorder="1" applyAlignment="1" applyProtection="1">
      <alignment horizontal="center" vertical="center" wrapText="1"/>
    </xf>
    <xf numFmtId="3" fontId="5" fillId="0" borderId="38" xfId="101" applyNumberFormat="1" applyFont="1" applyBorder="1" applyAlignment="1" applyProtection="1">
      <alignment horizontal="center" vertical="center" wrapText="1"/>
    </xf>
    <xf numFmtId="3" fontId="5" fillId="0" borderId="34" xfId="101" applyNumberFormat="1" applyFont="1" applyBorder="1" applyAlignment="1" applyProtection="1">
      <alignment horizontal="center" vertical="center" wrapText="1"/>
    </xf>
    <xf numFmtId="3" fontId="5" fillId="0" borderId="13" xfId="0" applyFont="1" applyBorder="1" applyAlignment="1">
      <alignment horizontal="center" wrapText="1"/>
    </xf>
    <xf numFmtId="0" fontId="7" fillId="28" borderId="0" xfId="96" applyNumberFormat="1" applyFont="1" applyFill="1" applyBorder="1" applyAlignment="1" applyProtection="1">
      <alignment horizontal="left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8" borderId="13" xfId="101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  <xf numFmtId="3" fontId="5" fillId="0" borderId="0" xfId="101" applyNumberFormat="1" applyFont="1" applyFill="1" applyAlignment="1" applyProtection="1">
      <alignment horizontal="center" vertical="center" wrapText="1"/>
    </xf>
  </cellXfs>
  <cellStyles count="1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omma_Quaterlyl_L_2" xfId="148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 3" xfId="147"/>
    <cellStyle name="Normal 2_Видове застраховки" xfId="90"/>
    <cellStyle name="Normal 3" xfId="91"/>
    <cellStyle name="Normal 3 2" xfId="146"/>
    <cellStyle name="Normal 4" xfId="92"/>
    <cellStyle name="Normal 5" xfId="93"/>
    <cellStyle name="Normal 6" xfId="94"/>
    <cellStyle name="Normal 7" xfId="95"/>
    <cellStyle name="Normal_AllianzLife_2004_4_01_L" xfId="145"/>
    <cellStyle name="Normal_Book1" xfId="96"/>
    <cellStyle name="Normal_Exchanges of statistical informacion_Life_bg" xfId="97"/>
    <cellStyle name="Normal_FORMI" xfId="98"/>
    <cellStyle name="Normal_Reserves" xfId="99"/>
    <cellStyle name="Normal_Spravki_New" xfId="100"/>
    <cellStyle name="Normal_Spravki_NonLIfe_New" xfId="101"/>
    <cellStyle name="Normal_Spravki_NonLIfe1999" xfId="102"/>
    <cellStyle name="Normal_Tables_draft" xfId="103"/>
    <cellStyle name="Normal_Видове застраховки" xfId="104"/>
    <cellStyle name="Note" xfId="105" builtinId="10" customBuiltin="1"/>
    <cellStyle name="number" xfId="106"/>
    <cellStyle name="number-no border" xfId="107"/>
    <cellStyle name="Output" xfId="108" builtinId="21" customBuiltin="1"/>
    <cellStyle name="Percent 2" xfId="109"/>
    <cellStyle name="Percent 4" xfId="110"/>
    <cellStyle name="Percent Right Indent" xfId="111"/>
    <cellStyle name="proc1" xfId="112"/>
    <cellStyle name="proc1 Right Indent" xfId="113"/>
    <cellStyle name="proc2" xfId="114"/>
    <cellStyle name="proc2   Right Indent" xfId="115"/>
    <cellStyle name="proc3" xfId="116"/>
    <cellStyle name="proc3  Right Indent" xfId="117"/>
    <cellStyle name="Rate" xfId="118"/>
    <cellStyle name="R-Bottom" xfId="119"/>
    <cellStyle name="RD-Border" xfId="120"/>
    <cellStyle name="R-orienation" xfId="121"/>
    <cellStyle name="RT-Border" xfId="122"/>
    <cellStyle name="shifar_header" xfId="123"/>
    <cellStyle name="spravki" xfId="124"/>
    <cellStyle name="T-B-Border" xfId="125"/>
    <cellStyle name="TBI" xfId="126"/>
    <cellStyle name="T-Border" xfId="127"/>
    <cellStyle name="TDL-Border" xfId="128"/>
    <cellStyle name="TDR-Border" xfId="129"/>
    <cellStyle name="Text" xfId="130"/>
    <cellStyle name="TextRight" xfId="131"/>
    <cellStyle name="Title" xfId="132" builtinId="15" customBuiltin="1"/>
    <cellStyle name="Total" xfId="133" builtinId="25" customBuiltin="1"/>
    <cellStyle name="UpDownLine" xfId="134"/>
    <cellStyle name="V-Across" xfId="135"/>
    <cellStyle name="V-Currency" xfId="136"/>
    <cellStyle name="V-Date" xfId="137"/>
    <cellStyle name="ver1" xfId="138"/>
    <cellStyle name="V-Normal" xfId="139"/>
    <cellStyle name="V-Number" xfId="140"/>
    <cellStyle name="Warning Text" xfId="141" builtinId="11" customBuiltin="1"/>
    <cellStyle name="Wrap" xfId="142"/>
    <cellStyle name="WrapTitle" xfId="143"/>
    <cellStyle name="zastrnadzor" xfId="14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WRITTEN PREMIUMS BY CLASSES OF LIFE INSURANCE AS AT 3</a:t>
            </a:r>
            <a:r>
              <a:rPr lang="bg-BG" sz="1000" b="1" i="0" baseline="0">
                <a:effectLst/>
              </a:rPr>
              <a:t>0</a:t>
            </a:r>
            <a:r>
              <a:rPr lang="en-US" sz="1000" b="1" i="0" baseline="0">
                <a:effectLst/>
              </a:rPr>
              <a:t>.</a:t>
            </a:r>
            <a:r>
              <a:rPr lang="bg-BG" sz="1000" b="1" i="0" baseline="0">
                <a:effectLst/>
              </a:rPr>
              <a:t>0</a:t>
            </a:r>
            <a:r>
              <a:rPr lang="en-US" sz="1000" b="1" i="0" baseline="0">
                <a:effectLst/>
              </a:rPr>
              <a:t>9.201</a:t>
            </a:r>
            <a:r>
              <a:rPr lang="bg-BG" sz="1000" b="1" i="0" baseline="0">
                <a:effectLst/>
              </a:rPr>
              <a:t>9</a:t>
            </a:r>
            <a:endParaRPr lang="bg-BG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184567150.40460905</c:v>
                </c:pt>
                <c:pt idx="1">
                  <c:v>5720971.4100000001</c:v>
                </c:pt>
                <c:pt idx="2">
                  <c:v>70507038.116100013</c:v>
                </c:pt>
                <c:pt idx="3">
                  <c:v>0</c:v>
                </c:pt>
                <c:pt idx="4">
                  <c:v>20424259.560601298</c:v>
                </c:pt>
                <c:pt idx="5">
                  <c:v>14592540.456199998</c:v>
                </c:pt>
                <c:pt idx="6">
                  <c:v>81911707.160000011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CLAIMS PAID BY CLASSES OF LIFE INSURANCE AS AT 3</a:t>
            </a:r>
            <a:r>
              <a:rPr lang="bg-BG" sz="1000" b="1" i="0" baseline="0">
                <a:effectLst/>
              </a:rPr>
              <a:t>0</a:t>
            </a:r>
            <a:r>
              <a:rPr lang="en-US" sz="1000" b="1" i="0" baseline="0">
                <a:effectLst/>
              </a:rPr>
              <a:t>.</a:t>
            </a:r>
            <a:r>
              <a:rPr lang="bg-BG" sz="1000" b="1" i="0" baseline="0">
                <a:effectLst/>
              </a:rPr>
              <a:t>0</a:t>
            </a:r>
            <a:r>
              <a:rPr lang="en-US" sz="1000" b="1" i="0" baseline="0">
                <a:effectLst/>
              </a:rPr>
              <a:t>9.201</a:t>
            </a:r>
            <a:r>
              <a:rPr lang="bg-BG" sz="1000" b="1" i="0" baseline="0">
                <a:effectLst/>
              </a:rPr>
              <a:t>9</a:t>
            </a:r>
            <a:endParaRPr lang="bg-BG" sz="1000">
              <a:effectLst/>
            </a:endParaRPr>
          </a:p>
        </c:rich>
      </c:tx>
      <c:layout>
        <c:manualLayout>
          <c:xMode val="edge"/>
          <c:yMode val="edge"/>
          <c:x val="7.627791873329294E-2"/>
          <c:y val="6.576927329760055E-3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74416856.65432246</c:v>
                </c:pt>
                <c:pt idx="1">
                  <c:v>3872476.7613504287</c:v>
                </c:pt>
                <c:pt idx="2">
                  <c:v>7920436.831832787</c:v>
                </c:pt>
                <c:pt idx="3">
                  <c:v>0</c:v>
                </c:pt>
                <c:pt idx="4">
                  <c:v>3922762.1297399993</c:v>
                </c:pt>
                <c:pt idx="5">
                  <c:v>1832022.0362447225</c:v>
                </c:pt>
                <c:pt idx="6">
                  <c:v>29616621.07186348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76200</xdr:rowOff>
    </xdr:from>
    <xdr:to>
      <xdr:col>8</xdr:col>
      <xdr:colOff>9525</xdr:colOff>
      <xdr:row>46</xdr:row>
      <xdr:rowOff>142875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0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99"/>
  <sheetViews>
    <sheetView tabSelected="1" view="pageBreakPreview" zoomScaleNormal="8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activeCell="C73" sqref="C73"/>
    </sheetView>
  </sheetViews>
  <sheetFormatPr defaultRowHeight="12.75"/>
  <cols>
    <col min="1" max="1" width="8.8554687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0.5703125" style="51" customWidth="1"/>
    <col min="17" max="17" width="12.28515625" style="51" bestFit="1" customWidth="1"/>
    <col min="18" max="18" width="17.28515625" style="51" bestFit="1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2.42578125" style="50" bestFit="1" customWidth="1"/>
    <col min="24" max="24" width="10.5703125" style="50" customWidth="1"/>
    <col min="25" max="25" width="13.140625" style="50" customWidth="1"/>
    <col min="26" max="26" width="14" style="50" customWidth="1"/>
    <col min="27" max="27" width="13.5703125" style="50" bestFit="1" customWidth="1"/>
    <col min="28" max="28" width="12.42578125" style="50" bestFit="1" customWidth="1"/>
    <col min="29" max="29" width="13.5703125" style="50" bestFit="1" customWidth="1"/>
    <col min="30" max="30" width="18.140625" style="50" bestFit="1" customWidth="1"/>
    <col min="31" max="31" width="12.42578125" style="50" bestFit="1" customWidth="1"/>
    <col min="32" max="32" width="9.28515625" style="50" bestFit="1" customWidth="1"/>
    <col min="33" max="16384" width="9.140625" style="50"/>
  </cols>
  <sheetData>
    <row r="1" spans="1:30" s="61" customFormat="1" ht="15.75">
      <c r="A1" s="216" t="s">
        <v>816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132"/>
      <c r="AD1" s="132"/>
    </row>
    <row r="2" spans="1:30" s="61" customFormat="1" ht="15.75">
      <c r="A2" s="210"/>
      <c r="B2" s="210"/>
      <c r="C2" s="210"/>
      <c r="D2" s="210"/>
      <c r="E2" s="210"/>
      <c r="F2" s="210"/>
      <c r="G2" s="210"/>
      <c r="H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Y2" s="222" t="s">
        <v>125</v>
      </c>
      <c r="Z2" s="222"/>
      <c r="AA2" s="210"/>
      <c r="AB2" s="210"/>
      <c r="AC2" s="132"/>
      <c r="AD2" s="132"/>
    </row>
    <row r="3" spans="1:30" s="53" customFormat="1" ht="77.25" customHeight="1">
      <c r="A3" s="223" t="s">
        <v>411</v>
      </c>
      <c r="B3" s="223" t="s">
        <v>458</v>
      </c>
      <c r="C3" s="229" t="s">
        <v>477</v>
      </c>
      <c r="D3" s="230"/>
      <c r="E3" s="214" t="s">
        <v>480</v>
      </c>
      <c r="F3" s="215"/>
      <c r="G3" s="214" t="s">
        <v>478</v>
      </c>
      <c r="H3" s="215"/>
      <c r="I3" s="214" t="s">
        <v>479</v>
      </c>
      <c r="J3" s="215"/>
      <c r="K3" s="214" t="s">
        <v>481</v>
      </c>
      <c r="L3" s="215"/>
      <c r="M3" s="214" t="s">
        <v>815</v>
      </c>
      <c r="N3" s="215"/>
      <c r="O3" s="214" t="s">
        <v>483</v>
      </c>
      <c r="P3" s="215"/>
      <c r="Q3" s="214" t="s">
        <v>484</v>
      </c>
      <c r="R3" s="215"/>
      <c r="S3" s="214" t="s">
        <v>487</v>
      </c>
      <c r="T3" s="215"/>
      <c r="U3" s="214" t="s">
        <v>485</v>
      </c>
      <c r="V3" s="215"/>
      <c r="W3" s="214" t="s">
        <v>486</v>
      </c>
      <c r="X3" s="215"/>
      <c r="Y3" s="217" t="s">
        <v>488</v>
      </c>
      <c r="Z3" s="218"/>
    </row>
    <row r="4" spans="1:30" s="53" customFormat="1" ht="60" customHeight="1">
      <c r="A4" s="224"/>
      <c r="B4" s="224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38" t="s">
        <v>475</v>
      </c>
      <c r="X4" s="139" t="s">
        <v>476</v>
      </c>
      <c r="Y4" s="140" t="s">
        <v>475</v>
      </c>
      <c r="Z4" s="141" t="s">
        <v>476</v>
      </c>
    </row>
    <row r="5" spans="1:30" ht="15.75">
      <c r="A5" s="64" t="s">
        <v>400</v>
      </c>
      <c r="B5" s="134" t="s">
        <v>459</v>
      </c>
      <c r="C5" s="65">
        <v>36242425.950099997</v>
      </c>
      <c r="D5" s="65">
        <v>7461085</v>
      </c>
      <c r="E5" s="65">
        <v>35318599.369500004</v>
      </c>
      <c r="F5" s="65">
        <v>0</v>
      </c>
      <c r="G5" s="65">
        <v>29270501.93</v>
      </c>
      <c r="H5" s="65">
        <v>0</v>
      </c>
      <c r="I5" s="65">
        <v>42392238.629999995</v>
      </c>
      <c r="J5" s="65">
        <v>0</v>
      </c>
      <c r="K5" s="65">
        <v>20099560.390000001</v>
      </c>
      <c r="L5" s="65">
        <v>0</v>
      </c>
      <c r="M5" s="65">
        <v>8277412.6000000006</v>
      </c>
      <c r="N5" s="65">
        <v>685277.38</v>
      </c>
      <c r="O5" s="65">
        <v>8139335.7599999998</v>
      </c>
      <c r="P5" s="65">
        <v>0</v>
      </c>
      <c r="Q5" s="65">
        <v>2583070.1900000004</v>
      </c>
      <c r="R5" s="65">
        <v>0</v>
      </c>
      <c r="S5" s="65">
        <v>813663</v>
      </c>
      <c r="T5" s="65">
        <v>0</v>
      </c>
      <c r="U5" s="65">
        <v>118734.9</v>
      </c>
      <c r="V5" s="65">
        <v>0</v>
      </c>
      <c r="W5" s="66">
        <v>1311607.6850090919</v>
      </c>
      <c r="X5" s="66">
        <v>0</v>
      </c>
      <c r="Y5" s="67">
        <v>184567150.40460905</v>
      </c>
      <c r="Z5" s="67">
        <v>8146362.3799999999</v>
      </c>
      <c r="AC5" s="47"/>
      <c r="AD5" s="54"/>
    </row>
    <row r="6" spans="1:30" ht="15.75">
      <c r="A6" s="64"/>
      <c r="B6" s="135" t="s">
        <v>460</v>
      </c>
      <c r="C6" s="65">
        <v>25052095.450099997</v>
      </c>
      <c r="D6" s="65">
        <v>7461085</v>
      </c>
      <c r="E6" s="65">
        <v>35311925.249500006</v>
      </c>
      <c r="F6" s="65">
        <v>0</v>
      </c>
      <c r="G6" s="65">
        <v>19343047.59</v>
      </c>
      <c r="H6" s="65">
        <v>0</v>
      </c>
      <c r="I6" s="65">
        <v>42391315.259999998</v>
      </c>
      <c r="J6" s="65">
        <v>0</v>
      </c>
      <c r="K6" s="65">
        <v>20099560.390000001</v>
      </c>
      <c r="L6" s="65">
        <v>0</v>
      </c>
      <c r="M6" s="65">
        <v>8277412.6000000006</v>
      </c>
      <c r="N6" s="65">
        <v>685277.38</v>
      </c>
      <c r="O6" s="65">
        <v>8139335.7599999998</v>
      </c>
      <c r="P6" s="65">
        <v>0</v>
      </c>
      <c r="Q6" s="65">
        <v>2583069.6500000004</v>
      </c>
      <c r="R6" s="65">
        <v>0</v>
      </c>
      <c r="S6" s="65">
        <v>813663</v>
      </c>
      <c r="T6" s="65">
        <v>0</v>
      </c>
      <c r="U6" s="65">
        <v>118734.9</v>
      </c>
      <c r="V6" s="65">
        <v>0</v>
      </c>
      <c r="W6" s="66">
        <v>1311607.6850090919</v>
      </c>
      <c r="X6" s="66">
        <v>0</v>
      </c>
      <c r="Y6" s="67">
        <v>163441767.53460908</v>
      </c>
      <c r="Z6" s="67">
        <v>8146362.3799999999</v>
      </c>
      <c r="AD6" s="54"/>
    </row>
    <row r="7" spans="1:30" ht="15.75">
      <c r="A7" s="64"/>
      <c r="B7" s="135" t="s">
        <v>461</v>
      </c>
      <c r="C7" s="65">
        <v>13396425.450099999</v>
      </c>
      <c r="D7" s="65">
        <v>0</v>
      </c>
      <c r="E7" s="65">
        <v>23898246.200500004</v>
      </c>
      <c r="F7" s="65">
        <v>0</v>
      </c>
      <c r="G7" s="65">
        <v>16089118.82</v>
      </c>
      <c r="H7" s="65">
        <v>0</v>
      </c>
      <c r="I7" s="65">
        <v>10426747.440000001</v>
      </c>
      <c r="J7" s="65">
        <v>0</v>
      </c>
      <c r="K7" s="65">
        <v>20099560.390000001</v>
      </c>
      <c r="L7" s="65">
        <v>0</v>
      </c>
      <c r="M7" s="65">
        <v>532067.81999999995</v>
      </c>
      <c r="N7" s="65">
        <v>0</v>
      </c>
      <c r="O7" s="65">
        <v>225296.39</v>
      </c>
      <c r="P7" s="65">
        <v>0</v>
      </c>
      <c r="Q7" s="65">
        <v>2207857.06</v>
      </c>
      <c r="R7" s="65">
        <v>0</v>
      </c>
      <c r="S7" s="65">
        <v>617440</v>
      </c>
      <c r="T7" s="65">
        <v>0</v>
      </c>
      <c r="U7" s="65">
        <v>118734.9</v>
      </c>
      <c r="V7" s="65">
        <v>0</v>
      </c>
      <c r="W7" s="66">
        <v>432001.48211700004</v>
      </c>
      <c r="X7" s="66">
        <v>0</v>
      </c>
      <c r="Y7" s="67">
        <v>88043495.952716991</v>
      </c>
      <c r="Z7" s="67">
        <v>0</v>
      </c>
      <c r="AD7" s="54"/>
    </row>
    <row r="8" spans="1:30" ht="15.75">
      <c r="A8" s="64"/>
      <c r="B8" s="135" t="s">
        <v>462</v>
      </c>
      <c r="C8" s="65">
        <v>11655670</v>
      </c>
      <c r="D8" s="65">
        <v>7461085</v>
      </c>
      <c r="E8" s="65">
        <v>11413679.049000001</v>
      </c>
      <c r="F8" s="65">
        <v>0</v>
      </c>
      <c r="G8" s="65">
        <v>3253928.7700000005</v>
      </c>
      <c r="H8" s="65">
        <v>0</v>
      </c>
      <c r="I8" s="65">
        <v>31964567.819999997</v>
      </c>
      <c r="J8" s="65">
        <v>0</v>
      </c>
      <c r="K8" s="65">
        <v>0</v>
      </c>
      <c r="L8" s="65">
        <v>0</v>
      </c>
      <c r="M8" s="65">
        <v>7745344.7800000003</v>
      </c>
      <c r="N8" s="65">
        <v>685277.38</v>
      </c>
      <c r="O8" s="65">
        <v>7914039.3700000001</v>
      </c>
      <c r="P8" s="65">
        <v>0</v>
      </c>
      <c r="Q8" s="65">
        <v>375212.59000000043</v>
      </c>
      <c r="R8" s="65">
        <v>0</v>
      </c>
      <c r="S8" s="65">
        <v>196223</v>
      </c>
      <c r="T8" s="65">
        <v>0</v>
      </c>
      <c r="U8" s="65">
        <v>0</v>
      </c>
      <c r="V8" s="65">
        <v>0</v>
      </c>
      <c r="W8" s="66">
        <v>879606.20289209182</v>
      </c>
      <c r="X8" s="66">
        <v>0</v>
      </c>
      <c r="Y8" s="67">
        <v>75398271.581892103</v>
      </c>
      <c r="Z8" s="67">
        <v>8146362.3799999999</v>
      </c>
      <c r="AD8" s="54"/>
    </row>
    <row r="9" spans="1:30" ht="15.75">
      <c r="A9" s="64"/>
      <c r="B9" s="135" t="s">
        <v>463</v>
      </c>
      <c r="C9" s="65">
        <v>11190330.5</v>
      </c>
      <c r="D9" s="65">
        <v>0</v>
      </c>
      <c r="E9" s="65">
        <v>6674.12</v>
      </c>
      <c r="F9" s="65">
        <v>0</v>
      </c>
      <c r="G9" s="65">
        <v>9927454.339999998</v>
      </c>
      <c r="H9" s="65">
        <v>0</v>
      </c>
      <c r="I9" s="65">
        <v>923.37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0.54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6">
        <v>0</v>
      </c>
      <c r="X9" s="66">
        <v>0</v>
      </c>
      <c r="Y9" s="67">
        <v>21125382.869999997</v>
      </c>
      <c r="Z9" s="67">
        <v>0</v>
      </c>
      <c r="AD9" s="54"/>
    </row>
    <row r="10" spans="1:30" ht="15.75">
      <c r="A10" s="64" t="s">
        <v>401</v>
      </c>
      <c r="B10" s="134" t="s">
        <v>464</v>
      </c>
      <c r="C10" s="65">
        <v>492567.37900000002</v>
      </c>
      <c r="D10" s="65">
        <v>0</v>
      </c>
      <c r="E10" s="65">
        <v>215542.63099999999</v>
      </c>
      <c r="F10" s="65">
        <v>0</v>
      </c>
      <c r="G10" s="65">
        <v>3418445.6</v>
      </c>
      <c r="H10" s="65">
        <v>0</v>
      </c>
      <c r="I10" s="65">
        <v>1154825.45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118932.75</v>
      </c>
      <c r="P10" s="65">
        <v>0</v>
      </c>
      <c r="Q10" s="65">
        <v>320657.60000000003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6">
        <v>0</v>
      </c>
      <c r="X10" s="66">
        <v>0</v>
      </c>
      <c r="Y10" s="67">
        <v>5720971.4100000001</v>
      </c>
      <c r="Z10" s="67">
        <v>0</v>
      </c>
      <c r="AC10" s="47"/>
      <c r="AD10" s="54"/>
    </row>
    <row r="11" spans="1:30" ht="15.75">
      <c r="A11" s="64" t="s">
        <v>402</v>
      </c>
      <c r="B11" s="134" t="s">
        <v>465</v>
      </c>
      <c r="C11" s="65">
        <v>6912917.8680999996</v>
      </c>
      <c r="D11" s="65">
        <v>0</v>
      </c>
      <c r="E11" s="65">
        <v>27511671.978</v>
      </c>
      <c r="F11" s="65">
        <v>0</v>
      </c>
      <c r="G11" s="65">
        <v>32132368.520000003</v>
      </c>
      <c r="H11" s="65">
        <v>0</v>
      </c>
      <c r="I11" s="65">
        <v>1523791.51</v>
      </c>
      <c r="J11" s="65">
        <v>0</v>
      </c>
      <c r="K11" s="65">
        <v>1927521.51</v>
      </c>
      <c r="L11" s="65">
        <v>0</v>
      </c>
      <c r="M11" s="65">
        <v>73656.590000000011</v>
      </c>
      <c r="N11" s="65">
        <v>0</v>
      </c>
      <c r="O11" s="65">
        <v>0</v>
      </c>
      <c r="P11" s="65">
        <v>0</v>
      </c>
      <c r="Q11" s="65">
        <v>418752.14000000007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6">
        <v>6358</v>
      </c>
      <c r="X11" s="66">
        <v>0</v>
      </c>
      <c r="Y11" s="67">
        <v>70507038.116100013</v>
      </c>
      <c r="Z11" s="67">
        <v>0</v>
      </c>
      <c r="AC11" s="47"/>
      <c r="AD11" s="54"/>
    </row>
    <row r="12" spans="1:30" ht="15.75">
      <c r="A12" s="64" t="s">
        <v>403</v>
      </c>
      <c r="B12" s="136" t="s">
        <v>466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6">
        <v>0</v>
      </c>
      <c r="X12" s="66">
        <v>0</v>
      </c>
      <c r="Y12" s="67">
        <v>0</v>
      </c>
      <c r="Z12" s="67">
        <v>0</v>
      </c>
      <c r="AC12" s="47"/>
      <c r="AD12" s="54"/>
    </row>
    <row r="13" spans="1:30" ht="15.75">
      <c r="A13" s="64" t="s">
        <v>404</v>
      </c>
      <c r="B13" s="137" t="s">
        <v>467</v>
      </c>
      <c r="C13" s="65">
        <v>13084693.0548</v>
      </c>
      <c r="D13" s="65">
        <v>8060685</v>
      </c>
      <c r="E13" s="65">
        <v>4020536.8215000005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1060524.21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142082.24000000008</v>
      </c>
      <c r="R13" s="65">
        <v>0</v>
      </c>
      <c r="S13" s="65">
        <v>0</v>
      </c>
      <c r="T13" s="65">
        <v>0</v>
      </c>
      <c r="U13" s="65">
        <v>1737326.23</v>
      </c>
      <c r="V13" s="65">
        <v>0</v>
      </c>
      <c r="W13" s="66">
        <v>379097.00430129981</v>
      </c>
      <c r="X13" s="66">
        <v>0</v>
      </c>
      <c r="Y13" s="67">
        <v>20424259.560601298</v>
      </c>
      <c r="Z13" s="67">
        <v>8060685</v>
      </c>
      <c r="AC13" s="47"/>
      <c r="AD13" s="54"/>
    </row>
    <row r="14" spans="1:30" s="53" customFormat="1" ht="15.75">
      <c r="A14" s="68" t="s">
        <v>405</v>
      </c>
      <c r="B14" s="137" t="s">
        <v>468</v>
      </c>
      <c r="C14" s="65">
        <v>1655306.7161999999</v>
      </c>
      <c r="D14" s="65">
        <v>0</v>
      </c>
      <c r="E14" s="65">
        <v>5996210.9899999993</v>
      </c>
      <c r="F14" s="65">
        <v>0</v>
      </c>
      <c r="G14" s="65">
        <v>827886.24</v>
      </c>
      <c r="H14" s="65">
        <v>0</v>
      </c>
      <c r="I14" s="65">
        <v>3430466.7499999995</v>
      </c>
      <c r="J14" s="65">
        <v>0</v>
      </c>
      <c r="K14" s="65">
        <v>0</v>
      </c>
      <c r="L14" s="65">
        <v>0</v>
      </c>
      <c r="M14" s="65">
        <v>1190132.8500000001</v>
      </c>
      <c r="N14" s="65">
        <v>0</v>
      </c>
      <c r="O14" s="65">
        <v>471821.88</v>
      </c>
      <c r="P14" s="65">
        <v>0</v>
      </c>
      <c r="Q14" s="65">
        <v>68334.03</v>
      </c>
      <c r="R14" s="65">
        <v>0</v>
      </c>
      <c r="S14" s="65">
        <v>952381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7">
        <v>14592540.456199998</v>
      </c>
      <c r="Z14" s="67">
        <v>0</v>
      </c>
      <c r="AD14" s="55"/>
    </row>
    <row r="15" spans="1:30" ht="31.5">
      <c r="A15" s="68" t="s">
        <v>457</v>
      </c>
      <c r="B15" s="69" t="s">
        <v>469</v>
      </c>
      <c r="C15" s="65">
        <v>0</v>
      </c>
      <c r="D15" s="65">
        <v>0</v>
      </c>
      <c r="E15" s="65">
        <v>0</v>
      </c>
      <c r="F15" s="65">
        <v>0</v>
      </c>
      <c r="G15" s="66">
        <v>0</v>
      </c>
      <c r="H15" s="66">
        <v>0</v>
      </c>
      <c r="I15" s="65">
        <v>0</v>
      </c>
      <c r="J15" s="65">
        <v>0</v>
      </c>
      <c r="K15" s="65">
        <v>0</v>
      </c>
      <c r="L15" s="65">
        <v>0</v>
      </c>
      <c r="M15" s="65">
        <v>0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0</v>
      </c>
      <c r="V15" s="65">
        <v>0</v>
      </c>
      <c r="W15" s="65">
        <v>0</v>
      </c>
      <c r="X15" s="65">
        <v>0</v>
      </c>
      <c r="Y15" s="67">
        <v>0</v>
      </c>
      <c r="Z15" s="67">
        <v>0</v>
      </c>
      <c r="AD15" s="54"/>
    </row>
    <row r="16" spans="1:30" ht="15.75">
      <c r="A16" s="68" t="s">
        <v>406</v>
      </c>
      <c r="B16" s="137" t="s">
        <v>470</v>
      </c>
      <c r="C16" s="65">
        <v>57702273</v>
      </c>
      <c r="D16" s="65">
        <v>0</v>
      </c>
      <c r="E16" s="65">
        <v>10973967.810000001</v>
      </c>
      <c r="F16" s="65">
        <v>0</v>
      </c>
      <c r="G16" s="66">
        <v>2985658.7700000005</v>
      </c>
      <c r="H16" s="66">
        <v>0</v>
      </c>
      <c r="I16" s="65">
        <v>9050599.2599999998</v>
      </c>
      <c r="J16" s="65">
        <v>0</v>
      </c>
      <c r="K16" s="65">
        <v>140451.09</v>
      </c>
      <c r="L16" s="65">
        <v>0</v>
      </c>
      <c r="M16" s="65">
        <v>0</v>
      </c>
      <c r="N16" s="65">
        <v>0</v>
      </c>
      <c r="O16" s="65">
        <v>0</v>
      </c>
      <c r="P16" s="65">
        <v>0</v>
      </c>
      <c r="Q16" s="65">
        <v>0</v>
      </c>
      <c r="R16" s="65">
        <v>0</v>
      </c>
      <c r="S16" s="65">
        <v>912690</v>
      </c>
      <c r="T16" s="65">
        <v>0</v>
      </c>
      <c r="U16" s="65">
        <v>146067.22999999998</v>
      </c>
      <c r="V16" s="65">
        <v>0</v>
      </c>
      <c r="W16" s="65">
        <v>0</v>
      </c>
      <c r="X16" s="65">
        <v>0</v>
      </c>
      <c r="Y16" s="67">
        <v>81911707.160000011</v>
      </c>
      <c r="Z16" s="67">
        <v>0</v>
      </c>
      <c r="AC16" s="48"/>
    </row>
    <row r="17" spans="1:29" ht="15.75">
      <c r="A17" s="225" t="s">
        <v>471</v>
      </c>
      <c r="B17" s="226"/>
      <c r="C17" s="86">
        <v>116090183.9682</v>
      </c>
      <c r="D17" s="86">
        <v>15521770</v>
      </c>
      <c r="E17" s="86">
        <v>84036529.600000009</v>
      </c>
      <c r="F17" s="86">
        <v>0</v>
      </c>
      <c r="G17" s="86">
        <v>68634861.060000002</v>
      </c>
      <c r="H17" s="86">
        <v>0</v>
      </c>
      <c r="I17" s="86">
        <v>57551921.599999994</v>
      </c>
      <c r="J17" s="86">
        <v>0</v>
      </c>
      <c r="K17" s="86">
        <v>23228057.200000003</v>
      </c>
      <c r="L17" s="86">
        <v>0</v>
      </c>
      <c r="M17" s="86">
        <v>9541202.040000001</v>
      </c>
      <c r="N17" s="86">
        <v>685277.38</v>
      </c>
      <c r="O17" s="86">
        <v>8730090.3900000006</v>
      </c>
      <c r="P17" s="86">
        <v>0</v>
      </c>
      <c r="Q17" s="86">
        <v>3532896.2000000007</v>
      </c>
      <c r="R17" s="86">
        <v>0</v>
      </c>
      <c r="S17" s="86">
        <v>2678734</v>
      </c>
      <c r="T17" s="86">
        <v>0</v>
      </c>
      <c r="U17" s="86">
        <v>2002128.3599999999</v>
      </c>
      <c r="V17" s="86">
        <v>0</v>
      </c>
      <c r="W17" s="86">
        <v>1697062.6893103917</v>
      </c>
      <c r="X17" s="86">
        <v>0</v>
      </c>
      <c r="Y17" s="67">
        <v>377723667.10751039</v>
      </c>
      <c r="Z17" s="67">
        <v>16207047.380000001</v>
      </c>
      <c r="AC17" s="59"/>
    </row>
    <row r="18" spans="1:29" ht="33.75" customHeight="1">
      <c r="A18" s="227" t="s">
        <v>472</v>
      </c>
      <c r="B18" s="228"/>
      <c r="C18" s="220">
        <v>0.30734156759935721</v>
      </c>
      <c r="D18" s="221"/>
      <c r="E18" s="220">
        <v>0.22248150412052664</v>
      </c>
      <c r="F18" s="221"/>
      <c r="G18" s="220">
        <v>0.18170654114841223</v>
      </c>
      <c r="H18" s="221"/>
      <c r="I18" s="220">
        <v>0.15236514577101984</v>
      </c>
      <c r="J18" s="221"/>
      <c r="K18" s="220">
        <v>6.1494841924714952E-2</v>
      </c>
      <c r="L18" s="221"/>
      <c r="M18" s="220">
        <v>2.5259741104028614E-2</v>
      </c>
      <c r="N18" s="221"/>
      <c r="O18" s="220">
        <v>2.3112373277672273E-2</v>
      </c>
      <c r="P18" s="221"/>
      <c r="Q18" s="220">
        <v>9.3531237453395866E-3</v>
      </c>
      <c r="R18" s="221"/>
      <c r="S18" s="220">
        <v>7.0917822558297884E-3</v>
      </c>
      <c r="T18" s="221"/>
      <c r="U18" s="220">
        <v>5.3005107552080918E-3</v>
      </c>
      <c r="V18" s="221"/>
      <c r="W18" s="220">
        <v>4.4928682978908011E-3</v>
      </c>
      <c r="X18" s="221"/>
      <c r="Y18" s="220">
        <v>1</v>
      </c>
      <c r="Z18" s="221"/>
    </row>
    <row r="19" spans="1:29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29" s="61" customFormat="1" ht="11.25">
      <c r="A20" s="60" t="s">
        <v>474</v>
      </c>
      <c r="R20" s="63"/>
    </row>
    <row r="22" spans="1:29">
      <c r="Q22" s="201"/>
      <c r="R22" s="201"/>
    </row>
    <row r="23" spans="1:29">
      <c r="Q23" s="219"/>
      <c r="R23" s="219"/>
    </row>
    <row r="24" spans="1:29">
      <c r="Q24" s="201"/>
      <c r="R24" s="201"/>
    </row>
    <row r="66" spans="1:5">
      <c r="A66" s="204"/>
      <c r="B66" s="205"/>
      <c r="C66" s="205"/>
      <c r="D66" s="205"/>
      <c r="E66" s="205"/>
    </row>
    <row r="67" spans="1:5">
      <c r="A67" s="204"/>
      <c r="B67" s="205"/>
      <c r="C67" s="205"/>
      <c r="D67" s="205"/>
      <c r="E67" s="205"/>
    </row>
    <row r="68" spans="1:5">
      <c r="A68" s="205"/>
      <c r="B68" s="205"/>
      <c r="C68" s="205"/>
      <c r="D68" s="205"/>
      <c r="E68" s="205"/>
    </row>
    <row r="69" spans="1:5">
      <c r="A69" s="205"/>
      <c r="B69" s="205"/>
      <c r="C69" s="205"/>
      <c r="D69" s="205"/>
      <c r="E69" s="205"/>
    </row>
    <row r="70" spans="1:5">
      <c r="A70" s="213">
        <f>C70/$C$77</f>
        <v>0.48863009251701522</v>
      </c>
      <c r="B70" s="205" t="str">
        <f>B5</f>
        <v>Life insurance and annuities</v>
      </c>
      <c r="C70" s="205">
        <f>Y5</f>
        <v>184567150.40460905</v>
      </c>
      <c r="D70" s="205"/>
      <c r="E70" s="205"/>
    </row>
    <row r="71" spans="1:5">
      <c r="A71" s="213">
        <f t="shared" ref="A71:A76" si="0">C71/$C$77</f>
        <v>1.5145917262239373E-2</v>
      </c>
      <c r="B71" s="205" t="str">
        <f>B10</f>
        <v>Marriage and birth insurance</v>
      </c>
      <c r="C71" s="205">
        <f>Y10</f>
        <v>5720971.4100000001</v>
      </c>
      <c r="D71" s="205"/>
      <c r="E71" s="205"/>
    </row>
    <row r="72" spans="1:5">
      <c r="A72" s="213">
        <f t="shared" si="0"/>
        <v>0.18666301388001669</v>
      </c>
      <c r="B72" s="205" t="str">
        <f>B11</f>
        <v>Unit linked life insurance</v>
      </c>
      <c r="C72" s="205">
        <f>Y11</f>
        <v>70507038.116100013</v>
      </c>
      <c r="D72" s="205"/>
      <c r="E72" s="205"/>
    </row>
    <row r="73" spans="1:5">
      <c r="A73" s="213">
        <f t="shared" si="0"/>
        <v>0</v>
      </c>
      <c r="B73" s="205" t="str">
        <f>B12</f>
        <v>Capital redemption</v>
      </c>
      <c r="C73" s="205">
        <f>Y12</f>
        <v>0</v>
      </c>
      <c r="D73" s="205"/>
      <c r="E73" s="205"/>
    </row>
    <row r="74" spans="1:5">
      <c r="A74" s="213">
        <f t="shared" si="0"/>
        <v>5.4071961434145457E-2</v>
      </c>
      <c r="B74" s="205" t="str">
        <f>B13</f>
        <v>Supplementary insurance</v>
      </c>
      <c r="C74" s="205">
        <f>Y13</f>
        <v>20424259.560601298</v>
      </c>
      <c r="D74" s="205"/>
      <c r="E74" s="205"/>
    </row>
    <row r="75" spans="1:5">
      <c r="A75" s="213">
        <f t="shared" si="0"/>
        <v>3.8632846514345009E-2</v>
      </c>
      <c r="B75" s="205" t="str">
        <f>B14</f>
        <v>Accident insurance</v>
      </c>
      <c r="C75" s="205">
        <f>Y14</f>
        <v>14592540.456199998</v>
      </c>
      <c r="D75" s="205"/>
      <c r="E75" s="205"/>
    </row>
    <row r="76" spans="1:5">
      <c r="A76" s="213">
        <f t="shared" si="0"/>
        <v>0.21685616839223823</v>
      </c>
      <c r="B76" s="205" t="str">
        <f>B16</f>
        <v>Sickness insurance</v>
      </c>
      <c r="C76" s="205">
        <f>Y16</f>
        <v>81911707.160000011</v>
      </c>
      <c r="D76" s="205"/>
      <c r="E76" s="205"/>
    </row>
    <row r="77" spans="1:5">
      <c r="A77" s="205"/>
      <c r="B77" s="205"/>
      <c r="C77" s="205">
        <f>SUM(C70:C76)</f>
        <v>377723667.10751039</v>
      </c>
      <c r="D77" s="205"/>
      <c r="E77" s="205"/>
    </row>
    <row r="78" spans="1:5">
      <c r="A78" s="205"/>
      <c r="B78" s="205"/>
      <c r="C78" s="205"/>
      <c r="D78" s="205"/>
      <c r="E78" s="205"/>
    </row>
    <row r="79" spans="1:5">
      <c r="A79" s="204"/>
      <c r="B79" s="205"/>
      <c r="C79" s="205"/>
      <c r="D79" s="205"/>
      <c r="E79" s="205"/>
    </row>
    <row r="80" spans="1:5">
      <c r="A80" s="204"/>
      <c r="B80" s="205"/>
      <c r="C80" s="205"/>
      <c r="D80" s="205"/>
      <c r="E80" s="205"/>
    </row>
    <row r="81" spans="1:6">
      <c r="A81" s="204"/>
      <c r="B81" s="205"/>
      <c r="C81" s="205"/>
      <c r="D81" s="205"/>
      <c r="E81" s="205"/>
    </row>
    <row r="86" spans="1:6">
      <c r="A86" s="204"/>
      <c r="B86" s="205"/>
      <c r="C86" s="205"/>
      <c r="D86" s="205"/>
      <c r="E86" s="205"/>
      <c r="F86" s="205"/>
    </row>
    <row r="87" spans="1:6">
      <c r="A87" s="204"/>
      <c r="B87" s="205"/>
      <c r="C87" s="205"/>
      <c r="D87" s="205"/>
      <c r="E87" s="205"/>
      <c r="F87" s="205"/>
    </row>
    <row r="88" spans="1:6">
      <c r="A88" s="204"/>
      <c r="B88" s="205"/>
      <c r="C88" s="205"/>
      <c r="D88" s="205"/>
      <c r="E88" s="205"/>
      <c r="F88" s="205"/>
    </row>
    <row r="89" spans="1:6">
      <c r="A89" s="204"/>
      <c r="B89" s="205"/>
      <c r="C89" s="205"/>
      <c r="D89" s="205"/>
      <c r="E89" s="205"/>
      <c r="F89" s="205"/>
    </row>
    <row r="90" spans="1:6">
      <c r="A90" s="204"/>
      <c r="B90" s="205"/>
      <c r="C90" s="205"/>
      <c r="D90" s="205"/>
      <c r="E90" s="205"/>
      <c r="F90" s="205"/>
    </row>
    <row r="91" spans="1:6">
      <c r="A91" s="206">
        <f>E91/$Y$14</f>
        <v>12.648047881627848</v>
      </c>
      <c r="B91" s="204" t="str">
        <f>B5</f>
        <v>Life insurance and annuities</v>
      </c>
      <c r="C91" s="204"/>
      <c r="D91" s="204"/>
      <c r="E91" s="207">
        <f>Y5</f>
        <v>184567150.40460905</v>
      </c>
      <c r="F91" s="205"/>
    </row>
    <row r="92" spans="1:6">
      <c r="A92" s="206">
        <f>E92/$Y$14</f>
        <v>0.39204766484435583</v>
      </c>
      <c r="B92" s="204" t="str">
        <f>B10</f>
        <v>Marriage and birth insurance</v>
      </c>
      <c r="C92" s="204"/>
      <c r="D92" s="204"/>
      <c r="E92" s="207">
        <f>Y10</f>
        <v>5720971.4100000001</v>
      </c>
      <c r="F92" s="205"/>
    </row>
    <row r="93" spans="1:6">
      <c r="A93" s="204"/>
      <c r="B93" s="205"/>
      <c r="C93" s="205"/>
      <c r="D93" s="205"/>
      <c r="E93" s="205"/>
      <c r="F93" s="205"/>
    </row>
    <row r="94" spans="1:6">
      <c r="A94" s="204"/>
      <c r="B94" s="205"/>
      <c r="C94" s="205"/>
      <c r="D94" s="205"/>
      <c r="E94" s="205"/>
      <c r="F94" s="205"/>
    </row>
    <row r="95" spans="1:6">
      <c r="A95" s="204"/>
      <c r="B95" s="205"/>
      <c r="C95" s="205"/>
      <c r="D95" s="205"/>
      <c r="E95" s="205"/>
      <c r="F95" s="205"/>
    </row>
    <row r="96" spans="1:6">
      <c r="A96" s="204"/>
      <c r="B96" s="205"/>
      <c r="C96" s="205"/>
      <c r="D96" s="205"/>
      <c r="E96" s="205"/>
      <c r="F96" s="205"/>
    </row>
    <row r="97" spans="1:6">
      <c r="A97" s="204"/>
      <c r="B97" s="205"/>
      <c r="C97" s="205"/>
      <c r="D97" s="205"/>
      <c r="E97" s="205"/>
      <c r="F97" s="205"/>
    </row>
    <row r="98" spans="1:6">
      <c r="A98" s="204"/>
      <c r="B98" s="205"/>
      <c r="C98" s="205"/>
      <c r="D98" s="205"/>
      <c r="E98" s="205"/>
      <c r="F98" s="205"/>
    </row>
    <row r="99" spans="1:6">
      <c r="A99" s="204"/>
      <c r="B99" s="205"/>
      <c r="C99" s="205"/>
      <c r="D99" s="205"/>
      <c r="E99" s="205"/>
      <c r="F99" s="205"/>
    </row>
  </sheetData>
  <mergeCells count="31">
    <mergeCell ref="W18:X18"/>
    <mergeCell ref="Q18:R18"/>
    <mergeCell ref="K18:L18"/>
    <mergeCell ref="U18:V18"/>
    <mergeCell ref="S18:T18"/>
    <mergeCell ref="M18:N18"/>
    <mergeCell ref="O18:P18"/>
    <mergeCell ref="A1:AB1"/>
    <mergeCell ref="Y3:Z3"/>
    <mergeCell ref="Q23:R23"/>
    <mergeCell ref="Y18:Z18"/>
    <mergeCell ref="Y2:Z2"/>
    <mergeCell ref="I18:J18"/>
    <mergeCell ref="A3:A4"/>
    <mergeCell ref="B3:B4"/>
    <mergeCell ref="A17:B17"/>
    <mergeCell ref="A18:B18"/>
    <mergeCell ref="G18:H18"/>
    <mergeCell ref="C18:D18"/>
    <mergeCell ref="C3:D3"/>
    <mergeCell ref="G3:H3"/>
    <mergeCell ref="I3:J3"/>
    <mergeCell ref="E18:F18"/>
    <mergeCell ref="E3:F3"/>
    <mergeCell ref="W3:X3"/>
    <mergeCell ref="S3:T3"/>
    <mergeCell ref="K3:L3"/>
    <mergeCell ref="M3:N3"/>
    <mergeCell ref="O3:P3"/>
    <mergeCell ref="Q3:R3"/>
    <mergeCell ref="U3:V3"/>
  </mergeCells>
  <conditionalFormatting sqref="C18:D18">
    <cfRule type="cellIs" dxfId="5" priority="4" operator="greaterThan">
      <formula>A18</formula>
    </cfRule>
  </conditionalFormatting>
  <conditionalFormatting sqref="M18:X18">
    <cfRule type="cellIs" dxfId="4" priority="2" operator="greaterThan">
      <formula>#REF!</formula>
    </cfRule>
  </conditionalFormatting>
  <conditionalFormatting sqref="G18:H18">
    <cfRule type="cellIs" dxfId="3" priority="48" operator="greaterThan">
      <formula>C18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10"/>
  <sheetViews>
    <sheetView view="pageBreakPreview" zoomScaleNormal="8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activeCell="AA3" sqref="A3:XFD3"/>
    </sheetView>
  </sheetViews>
  <sheetFormatPr defaultRowHeight="12.75"/>
  <cols>
    <col min="1" max="1" width="6.7109375" style="50" customWidth="1"/>
    <col min="2" max="2" width="36.7109375" style="51" customWidth="1"/>
    <col min="3" max="3" width="13.5703125" style="5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85546875" style="50" customWidth="1"/>
    <col min="8" max="8" width="10.5703125" style="50" customWidth="1"/>
    <col min="9" max="9" width="11.85546875" style="50" customWidth="1"/>
    <col min="10" max="10" width="10.5703125" style="50" customWidth="1"/>
    <col min="11" max="11" width="12.28515625" style="50" customWidth="1"/>
    <col min="12" max="12" width="10.5703125" style="50" customWidth="1"/>
    <col min="13" max="13" width="11.57031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28515625" style="50" customWidth="1"/>
    <col min="22" max="22" width="10.5703125" style="50" customWidth="1"/>
    <col min="23" max="23" width="10.140625" style="53" bestFit="1" customWidth="1"/>
    <col min="24" max="24" width="15.5703125" style="50" bestFit="1" customWidth="1"/>
    <col min="25" max="25" width="12.42578125" style="50" bestFit="1" customWidth="1"/>
    <col min="26" max="26" width="10.140625" style="50" bestFit="1" customWidth="1"/>
    <col min="27" max="16384" width="9.140625" style="50"/>
  </cols>
  <sheetData>
    <row r="1" spans="1:28" ht="12.75" customHeight="1">
      <c r="A1" s="231" t="s">
        <v>817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spans="1:28" ht="12.75" customHeight="1">
      <c r="A2" s="211"/>
      <c r="B2" s="212"/>
      <c r="C2" s="212"/>
      <c r="D2" s="212"/>
      <c r="E2" s="212"/>
      <c r="F2" s="212"/>
      <c r="I2" s="212"/>
      <c r="J2" s="212"/>
      <c r="K2" s="212"/>
      <c r="L2" s="212"/>
      <c r="M2" s="212"/>
      <c r="N2" s="212"/>
      <c r="Q2" s="212"/>
      <c r="R2" s="212"/>
      <c r="W2" s="212"/>
      <c r="X2" s="52" t="s">
        <v>125</v>
      </c>
    </row>
    <row r="3" spans="1:28" s="56" customFormat="1" ht="61.5" customHeight="1">
      <c r="A3" s="234" t="s">
        <v>411</v>
      </c>
      <c r="B3" s="223" t="s">
        <v>458</v>
      </c>
      <c r="C3" s="235" t="s">
        <v>477</v>
      </c>
      <c r="D3" s="235"/>
      <c r="E3" s="233" t="s">
        <v>478</v>
      </c>
      <c r="F3" s="233"/>
      <c r="G3" s="233" t="s">
        <v>480</v>
      </c>
      <c r="H3" s="233"/>
      <c r="I3" s="233" t="s">
        <v>479</v>
      </c>
      <c r="J3" s="233"/>
      <c r="K3" s="233" t="s">
        <v>481</v>
      </c>
      <c r="L3" s="233"/>
      <c r="M3" s="233" t="s">
        <v>484</v>
      </c>
      <c r="N3" s="233"/>
      <c r="O3" s="233" t="s">
        <v>483</v>
      </c>
      <c r="P3" s="233"/>
      <c r="Q3" s="233" t="s">
        <v>815</v>
      </c>
      <c r="R3" s="233"/>
      <c r="S3" s="214" t="s">
        <v>487</v>
      </c>
      <c r="T3" s="215"/>
      <c r="U3" s="214" t="s">
        <v>486</v>
      </c>
      <c r="V3" s="215"/>
      <c r="W3" s="233" t="s">
        <v>485</v>
      </c>
      <c r="X3" s="233"/>
      <c r="Y3" s="233" t="s">
        <v>488</v>
      </c>
      <c r="Z3" s="233"/>
    </row>
    <row r="4" spans="1:28" s="56" customFormat="1" ht="62.25" customHeight="1">
      <c r="A4" s="234"/>
      <c r="B4" s="224"/>
      <c r="C4" s="138" t="s">
        <v>475</v>
      </c>
      <c r="D4" s="139" t="s">
        <v>476</v>
      </c>
      <c r="E4" s="138" t="s">
        <v>475</v>
      </c>
      <c r="F4" s="139" t="s">
        <v>476</v>
      </c>
      <c r="G4" s="138" t="s">
        <v>475</v>
      </c>
      <c r="H4" s="139" t="s">
        <v>476</v>
      </c>
      <c r="I4" s="138" t="s">
        <v>475</v>
      </c>
      <c r="J4" s="139" t="s">
        <v>476</v>
      </c>
      <c r="K4" s="138" t="s">
        <v>475</v>
      </c>
      <c r="L4" s="139" t="s">
        <v>476</v>
      </c>
      <c r="M4" s="138" t="s">
        <v>475</v>
      </c>
      <c r="N4" s="139" t="s">
        <v>476</v>
      </c>
      <c r="O4" s="138" t="s">
        <v>475</v>
      </c>
      <c r="P4" s="139" t="s">
        <v>476</v>
      </c>
      <c r="Q4" s="138" t="s">
        <v>475</v>
      </c>
      <c r="R4" s="139" t="s">
        <v>476</v>
      </c>
      <c r="S4" s="138" t="s">
        <v>475</v>
      </c>
      <c r="T4" s="139" t="s">
        <v>476</v>
      </c>
      <c r="U4" s="138" t="s">
        <v>475</v>
      </c>
      <c r="V4" s="139" t="s">
        <v>476</v>
      </c>
      <c r="W4" s="138" t="s">
        <v>475</v>
      </c>
      <c r="X4" s="139" t="s">
        <v>476</v>
      </c>
      <c r="Y4" s="138" t="s">
        <v>475</v>
      </c>
      <c r="Z4" s="139" t="s">
        <v>476</v>
      </c>
    </row>
    <row r="5" spans="1:28" ht="15.75">
      <c r="A5" s="64" t="s">
        <v>400</v>
      </c>
      <c r="B5" s="134" t="s">
        <v>459</v>
      </c>
      <c r="C5" s="66">
        <v>13917168.900000002</v>
      </c>
      <c r="D5" s="66">
        <v>1045011</v>
      </c>
      <c r="E5" s="66">
        <v>23062547.420000002</v>
      </c>
      <c r="F5" s="66">
        <v>0</v>
      </c>
      <c r="G5" s="66">
        <v>16949048.369438145</v>
      </c>
      <c r="H5" s="66">
        <v>0</v>
      </c>
      <c r="I5" s="66">
        <v>6096121.5</v>
      </c>
      <c r="J5" s="66">
        <v>0</v>
      </c>
      <c r="K5" s="66">
        <v>6442232.7200000035</v>
      </c>
      <c r="L5" s="66">
        <v>0</v>
      </c>
      <c r="M5" s="70">
        <v>2422072.52</v>
      </c>
      <c r="N5" s="70">
        <v>0</v>
      </c>
      <c r="O5" s="66">
        <v>2586749.0700000003</v>
      </c>
      <c r="P5" s="66">
        <v>0</v>
      </c>
      <c r="Q5" s="66">
        <v>1977555.0019812002</v>
      </c>
      <c r="R5" s="66">
        <v>203302.09279256285</v>
      </c>
      <c r="S5" s="66">
        <v>437932</v>
      </c>
      <c r="T5" s="66">
        <v>0</v>
      </c>
      <c r="U5" s="66">
        <v>422168.85290310002</v>
      </c>
      <c r="V5" s="66">
        <v>0</v>
      </c>
      <c r="W5" s="66">
        <v>103260.3</v>
      </c>
      <c r="X5" s="66">
        <v>0</v>
      </c>
      <c r="Y5" s="71">
        <v>74416856.65432246</v>
      </c>
      <c r="Z5" s="71">
        <v>1248313.0927925629</v>
      </c>
      <c r="AA5" s="49"/>
      <c r="AB5" s="54"/>
    </row>
    <row r="6" spans="1:28" ht="15.75">
      <c r="A6" s="64"/>
      <c r="B6" s="135" t="s">
        <v>460</v>
      </c>
      <c r="C6" s="66">
        <v>6971489.9300000006</v>
      </c>
      <c r="D6" s="66">
        <v>1045011</v>
      </c>
      <c r="E6" s="66">
        <v>13893917.830000002</v>
      </c>
      <c r="F6" s="66">
        <v>0</v>
      </c>
      <c r="G6" s="66">
        <v>16916281.696652628</v>
      </c>
      <c r="H6" s="66">
        <v>0</v>
      </c>
      <c r="I6" s="66">
        <v>6096121.5</v>
      </c>
      <c r="J6" s="66">
        <v>0</v>
      </c>
      <c r="K6" s="66">
        <v>6442232.7200000035</v>
      </c>
      <c r="L6" s="66">
        <v>0</v>
      </c>
      <c r="M6" s="70">
        <v>2410736.73</v>
      </c>
      <c r="N6" s="70">
        <v>0</v>
      </c>
      <c r="O6" s="66">
        <v>2586749.0700000003</v>
      </c>
      <c r="P6" s="66">
        <v>0</v>
      </c>
      <c r="Q6" s="66">
        <v>1977555.0019812002</v>
      </c>
      <c r="R6" s="66">
        <v>203302.09279256285</v>
      </c>
      <c r="S6" s="66">
        <v>437932</v>
      </c>
      <c r="T6" s="66">
        <v>0</v>
      </c>
      <c r="U6" s="66">
        <v>422168.85290310002</v>
      </c>
      <c r="V6" s="66">
        <v>0</v>
      </c>
      <c r="W6" s="66">
        <v>103260.3</v>
      </c>
      <c r="X6" s="66">
        <v>0</v>
      </c>
      <c r="Y6" s="71">
        <v>58258445.631536923</v>
      </c>
      <c r="Z6" s="71">
        <v>1248313.0927925629</v>
      </c>
      <c r="AA6" s="49"/>
      <c r="AB6" s="54"/>
    </row>
    <row r="7" spans="1:28" ht="15.75">
      <c r="A7" s="64"/>
      <c r="B7" s="135" t="s">
        <v>461</v>
      </c>
      <c r="C7" s="66">
        <v>5169167.0000000009</v>
      </c>
      <c r="D7" s="66">
        <v>0</v>
      </c>
      <c r="E7" s="66">
        <v>12705882.370000003</v>
      </c>
      <c r="F7" s="66">
        <v>0</v>
      </c>
      <c r="G7" s="66">
        <v>15093301.615427183</v>
      </c>
      <c r="H7" s="66">
        <v>0</v>
      </c>
      <c r="I7" s="66">
        <v>4489495.74</v>
      </c>
      <c r="J7" s="66">
        <v>0</v>
      </c>
      <c r="K7" s="66">
        <v>6442232.7200000035</v>
      </c>
      <c r="L7" s="66">
        <v>0</v>
      </c>
      <c r="M7" s="70">
        <v>2212207.46</v>
      </c>
      <c r="N7" s="70">
        <v>0</v>
      </c>
      <c r="O7" s="66">
        <v>356282.14999999997</v>
      </c>
      <c r="P7" s="66">
        <v>0</v>
      </c>
      <c r="Q7" s="66">
        <v>300161.06198120001</v>
      </c>
      <c r="R7" s="66">
        <v>0</v>
      </c>
      <c r="S7" s="66">
        <v>354997</v>
      </c>
      <c r="T7" s="66">
        <v>0</v>
      </c>
      <c r="U7" s="66">
        <v>204984.03290310004</v>
      </c>
      <c r="V7" s="66">
        <v>0</v>
      </c>
      <c r="W7" s="66">
        <v>103260.3</v>
      </c>
      <c r="X7" s="66">
        <v>0</v>
      </c>
      <c r="Y7" s="71">
        <v>47431971.450311489</v>
      </c>
      <c r="Z7" s="71">
        <v>0</v>
      </c>
      <c r="AA7" s="49"/>
      <c r="AB7" s="54"/>
    </row>
    <row r="8" spans="1:28" ht="15.75">
      <c r="A8" s="64"/>
      <c r="B8" s="135" t="s">
        <v>462</v>
      </c>
      <c r="C8" s="66">
        <v>1802322.93</v>
      </c>
      <c r="D8" s="66">
        <v>1045011</v>
      </c>
      <c r="E8" s="66">
        <v>1188035.46</v>
      </c>
      <c r="F8" s="66">
        <v>0</v>
      </c>
      <c r="G8" s="66">
        <v>1822980.0812254434</v>
      </c>
      <c r="H8" s="66">
        <v>0</v>
      </c>
      <c r="I8" s="66">
        <v>1606625.76</v>
      </c>
      <c r="J8" s="66">
        <v>0</v>
      </c>
      <c r="K8" s="66">
        <v>0</v>
      </c>
      <c r="L8" s="66">
        <v>0</v>
      </c>
      <c r="M8" s="70">
        <v>198529.27000000002</v>
      </c>
      <c r="N8" s="70">
        <v>0</v>
      </c>
      <c r="O8" s="66">
        <v>2230466.9200000004</v>
      </c>
      <c r="P8" s="66">
        <v>0</v>
      </c>
      <c r="Q8" s="66">
        <v>1677393.9400000002</v>
      </c>
      <c r="R8" s="66">
        <v>203302.09279256285</v>
      </c>
      <c r="S8" s="66">
        <v>82935</v>
      </c>
      <c r="T8" s="66">
        <v>0</v>
      </c>
      <c r="U8" s="66">
        <v>217184.82</v>
      </c>
      <c r="V8" s="66">
        <v>0</v>
      </c>
      <c r="W8" s="66">
        <v>0</v>
      </c>
      <c r="X8" s="66">
        <v>0</v>
      </c>
      <c r="Y8" s="71">
        <v>10826474.181225443</v>
      </c>
      <c r="Z8" s="71">
        <v>1248313.0927925629</v>
      </c>
      <c r="AA8" s="49"/>
      <c r="AB8" s="54"/>
    </row>
    <row r="9" spans="1:28" ht="15.75">
      <c r="A9" s="64"/>
      <c r="B9" s="135" t="s">
        <v>463</v>
      </c>
      <c r="C9" s="66">
        <v>6945678.9699999997</v>
      </c>
      <c r="D9" s="66">
        <v>0</v>
      </c>
      <c r="E9" s="66">
        <v>9168629.589999998</v>
      </c>
      <c r="F9" s="66">
        <v>0</v>
      </c>
      <c r="G9" s="66">
        <v>32766.672785516595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70">
        <v>11335.79</v>
      </c>
      <c r="N9" s="70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71">
        <v>16158411.022785515</v>
      </c>
      <c r="Z9" s="71">
        <v>0</v>
      </c>
      <c r="AA9" s="49"/>
      <c r="AB9" s="54"/>
    </row>
    <row r="10" spans="1:28" ht="15.75">
      <c r="A10" s="64" t="s">
        <v>401</v>
      </c>
      <c r="B10" s="134" t="s">
        <v>464</v>
      </c>
      <c r="C10" s="66">
        <v>159067.27000000002</v>
      </c>
      <c r="D10" s="66">
        <v>0</v>
      </c>
      <c r="E10" s="66">
        <v>2639756.5900000003</v>
      </c>
      <c r="F10" s="66">
        <v>0</v>
      </c>
      <c r="G10" s="66">
        <v>416398.44135042833</v>
      </c>
      <c r="H10" s="66">
        <v>0</v>
      </c>
      <c r="I10" s="66">
        <v>338159.39</v>
      </c>
      <c r="J10" s="66">
        <v>0</v>
      </c>
      <c r="K10" s="66">
        <v>0</v>
      </c>
      <c r="L10" s="66">
        <v>0</v>
      </c>
      <c r="M10" s="70">
        <v>177178.82</v>
      </c>
      <c r="N10" s="70">
        <v>0</v>
      </c>
      <c r="O10" s="66">
        <v>141916.25</v>
      </c>
      <c r="P10" s="66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71">
        <v>3872476.7613504287</v>
      </c>
      <c r="Z10" s="71">
        <v>0</v>
      </c>
      <c r="AA10" s="49"/>
      <c r="AB10" s="54"/>
    </row>
    <row r="11" spans="1:28" ht="15.75">
      <c r="A11" s="64" t="s">
        <v>402</v>
      </c>
      <c r="B11" s="134" t="s">
        <v>465</v>
      </c>
      <c r="C11" s="66">
        <v>42468.89</v>
      </c>
      <c r="D11" s="66">
        <v>0</v>
      </c>
      <c r="E11" s="66">
        <v>5241669.08</v>
      </c>
      <c r="F11" s="66">
        <v>0</v>
      </c>
      <c r="G11" s="66">
        <v>1190561.4608695868</v>
      </c>
      <c r="H11" s="66">
        <v>0</v>
      </c>
      <c r="I11" s="66">
        <v>137757.43</v>
      </c>
      <c r="J11" s="66">
        <v>0</v>
      </c>
      <c r="K11" s="66">
        <v>418498.37</v>
      </c>
      <c r="L11" s="66">
        <v>0</v>
      </c>
      <c r="M11" s="70">
        <v>569838.27</v>
      </c>
      <c r="N11" s="70">
        <v>0</v>
      </c>
      <c r="O11" s="66">
        <v>0</v>
      </c>
      <c r="P11" s="66">
        <v>0</v>
      </c>
      <c r="Q11" s="66">
        <v>319643.33096319996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71">
        <v>7920436.831832787</v>
      </c>
      <c r="Z11" s="71">
        <v>0</v>
      </c>
      <c r="AA11" s="49"/>
      <c r="AB11" s="54"/>
    </row>
    <row r="12" spans="1:28" ht="15.75">
      <c r="A12" s="64" t="s">
        <v>403</v>
      </c>
      <c r="B12" s="136" t="s">
        <v>466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70">
        <v>0</v>
      </c>
      <c r="N12" s="70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71">
        <v>0</v>
      </c>
      <c r="Z12" s="71">
        <v>0</v>
      </c>
      <c r="AA12" s="49"/>
      <c r="AB12" s="54"/>
    </row>
    <row r="13" spans="1:28" ht="15.75">
      <c r="A13" s="64" t="s">
        <v>404</v>
      </c>
      <c r="B13" s="137" t="s">
        <v>467</v>
      </c>
      <c r="C13" s="66">
        <v>1785421.36</v>
      </c>
      <c r="D13" s="66">
        <v>463410</v>
      </c>
      <c r="E13" s="66">
        <v>0</v>
      </c>
      <c r="F13" s="66">
        <v>0</v>
      </c>
      <c r="G13" s="66">
        <v>1807102.9799999988</v>
      </c>
      <c r="H13" s="66">
        <v>0</v>
      </c>
      <c r="I13" s="66">
        <v>0</v>
      </c>
      <c r="J13" s="66">
        <v>0</v>
      </c>
      <c r="K13" s="66">
        <v>48653.81</v>
      </c>
      <c r="L13" s="66">
        <v>0</v>
      </c>
      <c r="M13" s="70">
        <v>11185.08</v>
      </c>
      <c r="N13" s="70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73028.819740000006</v>
      </c>
      <c r="V13" s="66">
        <v>0</v>
      </c>
      <c r="W13" s="66">
        <v>197370.08000000002</v>
      </c>
      <c r="X13" s="66">
        <v>0</v>
      </c>
      <c r="Y13" s="71">
        <v>3922762.1297399993</v>
      </c>
      <c r="Z13" s="71">
        <v>463410</v>
      </c>
      <c r="AA13" s="49"/>
      <c r="AB13" s="54"/>
    </row>
    <row r="14" spans="1:28" ht="15.75">
      <c r="A14" s="68" t="s">
        <v>405</v>
      </c>
      <c r="B14" s="137" t="s">
        <v>468</v>
      </c>
      <c r="C14" s="70">
        <v>67793.899999999994</v>
      </c>
      <c r="D14" s="70">
        <v>0</v>
      </c>
      <c r="E14" s="66">
        <v>137113.82</v>
      </c>
      <c r="F14" s="66">
        <v>0</v>
      </c>
      <c r="G14" s="70">
        <v>442849.01124472241</v>
      </c>
      <c r="H14" s="70">
        <v>0</v>
      </c>
      <c r="I14" s="66">
        <v>841939.19000000018</v>
      </c>
      <c r="J14" s="66">
        <v>0</v>
      </c>
      <c r="K14" s="66">
        <v>0</v>
      </c>
      <c r="L14" s="66">
        <v>0</v>
      </c>
      <c r="M14" s="70">
        <v>6460.83</v>
      </c>
      <c r="N14" s="70">
        <v>0</v>
      </c>
      <c r="O14" s="66">
        <v>125880</v>
      </c>
      <c r="P14" s="66">
        <v>0</v>
      </c>
      <c r="Q14" s="66">
        <v>35903.285000000011</v>
      </c>
      <c r="R14" s="66">
        <v>0</v>
      </c>
      <c r="S14" s="66">
        <v>174082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71">
        <v>1832022.0362447225</v>
      </c>
      <c r="Z14" s="71">
        <v>0</v>
      </c>
      <c r="AA14" s="49"/>
      <c r="AB14" s="54"/>
    </row>
    <row r="15" spans="1:28" ht="31.5">
      <c r="A15" s="68" t="s">
        <v>457</v>
      </c>
      <c r="B15" s="69" t="s">
        <v>469</v>
      </c>
      <c r="C15" s="70">
        <v>0</v>
      </c>
      <c r="D15" s="70">
        <v>0</v>
      </c>
      <c r="E15" s="66">
        <v>0</v>
      </c>
      <c r="F15" s="66">
        <v>0</v>
      </c>
      <c r="G15" s="70">
        <v>0</v>
      </c>
      <c r="H15" s="70">
        <v>0</v>
      </c>
      <c r="I15" s="66">
        <v>0</v>
      </c>
      <c r="J15" s="66">
        <v>0</v>
      </c>
      <c r="K15" s="66">
        <v>0</v>
      </c>
      <c r="L15" s="66">
        <v>0</v>
      </c>
      <c r="M15" s="70">
        <v>0</v>
      </c>
      <c r="N15" s="70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71">
        <v>0</v>
      </c>
      <c r="Z15" s="71">
        <v>0</v>
      </c>
      <c r="AA15" s="49"/>
      <c r="AB15" s="54"/>
    </row>
    <row r="16" spans="1:28" ht="15.75">
      <c r="A16" s="68" t="s">
        <v>406</v>
      </c>
      <c r="B16" s="137" t="s">
        <v>470</v>
      </c>
      <c r="C16" s="70">
        <v>18899769.439999998</v>
      </c>
      <c r="D16" s="70">
        <v>0</v>
      </c>
      <c r="E16" s="66">
        <v>1309522.07</v>
      </c>
      <c r="F16" s="66">
        <v>0</v>
      </c>
      <c r="G16" s="70">
        <v>4526822.5018634796</v>
      </c>
      <c r="H16" s="70">
        <v>0</v>
      </c>
      <c r="I16" s="66">
        <v>3804179.0300000003</v>
      </c>
      <c r="J16" s="66">
        <v>0</v>
      </c>
      <c r="K16" s="66">
        <v>25340.89</v>
      </c>
      <c r="L16" s="66">
        <v>0</v>
      </c>
      <c r="M16" s="70">
        <v>0</v>
      </c>
      <c r="N16" s="70">
        <v>0</v>
      </c>
      <c r="O16" s="66">
        <v>0</v>
      </c>
      <c r="P16" s="66">
        <v>0</v>
      </c>
      <c r="Q16" s="66">
        <v>0</v>
      </c>
      <c r="R16" s="66">
        <v>0</v>
      </c>
      <c r="S16" s="66">
        <v>892332</v>
      </c>
      <c r="T16" s="66">
        <v>0</v>
      </c>
      <c r="U16" s="66">
        <v>0</v>
      </c>
      <c r="V16" s="66">
        <v>0</v>
      </c>
      <c r="W16" s="66">
        <v>158655.14000000001</v>
      </c>
      <c r="X16" s="66">
        <v>0</v>
      </c>
      <c r="Y16" s="71">
        <v>29616621.07186348</v>
      </c>
      <c r="Z16" s="71">
        <v>0</v>
      </c>
      <c r="AA16" s="58"/>
      <c r="AB16" s="54"/>
    </row>
    <row r="17" spans="1:30" ht="15.75" customHeight="1">
      <c r="A17" s="225" t="s">
        <v>471</v>
      </c>
      <c r="B17" s="226"/>
      <c r="C17" s="71">
        <v>34871689.759999998</v>
      </c>
      <c r="D17" s="71">
        <v>1508421</v>
      </c>
      <c r="E17" s="71">
        <v>32390608.980000004</v>
      </c>
      <c r="F17" s="71">
        <v>0</v>
      </c>
      <c r="G17" s="71">
        <v>25332782.764766362</v>
      </c>
      <c r="H17" s="71">
        <v>0</v>
      </c>
      <c r="I17" s="71">
        <v>11218156.539999999</v>
      </c>
      <c r="J17" s="71">
        <v>0</v>
      </c>
      <c r="K17" s="71">
        <v>6934725.7900000028</v>
      </c>
      <c r="L17" s="71">
        <v>0</v>
      </c>
      <c r="M17" s="71">
        <v>3186735.52</v>
      </c>
      <c r="N17" s="71">
        <v>0</v>
      </c>
      <c r="O17" s="71">
        <v>2854545.3200000003</v>
      </c>
      <c r="P17" s="71">
        <v>0</v>
      </c>
      <c r="Q17" s="71">
        <v>2333101.6179444003</v>
      </c>
      <c r="R17" s="71">
        <v>203302.09279256285</v>
      </c>
      <c r="S17" s="71">
        <v>1504346</v>
      </c>
      <c r="T17" s="71">
        <v>0</v>
      </c>
      <c r="U17" s="71">
        <v>495197.67264310003</v>
      </c>
      <c r="V17" s="71">
        <v>0</v>
      </c>
      <c r="W17" s="71">
        <v>459285.52</v>
      </c>
      <c r="X17" s="71">
        <v>0</v>
      </c>
      <c r="Y17" s="71">
        <v>121581175.48535386</v>
      </c>
      <c r="Z17" s="71">
        <v>1711723.0927925629</v>
      </c>
      <c r="AA17" s="57"/>
      <c r="AB17" s="54"/>
    </row>
    <row r="18" spans="1:30" ht="33" customHeight="1">
      <c r="A18" s="227" t="s">
        <v>489</v>
      </c>
      <c r="B18" s="228"/>
      <c r="C18" s="220">
        <v>0.2868181658944462</v>
      </c>
      <c r="D18" s="221"/>
      <c r="E18" s="220">
        <v>0.26641138194869568</v>
      </c>
      <c r="F18" s="221"/>
      <c r="G18" s="220">
        <v>0.20836106135376234</v>
      </c>
      <c r="H18" s="221"/>
      <c r="I18" s="220">
        <v>9.2268860662162139E-2</v>
      </c>
      <c r="J18" s="221"/>
      <c r="K18" s="220">
        <v>5.7037824830336398E-2</v>
      </c>
      <c r="L18" s="221"/>
      <c r="M18" s="220">
        <v>2.621076418515041E-2</v>
      </c>
      <c r="N18" s="221"/>
      <c r="O18" s="220">
        <v>2.3478513911422659E-2</v>
      </c>
      <c r="P18" s="221"/>
      <c r="Q18" s="220">
        <v>1.918966162837811E-2</v>
      </c>
      <c r="R18" s="221"/>
      <c r="S18" s="220">
        <v>1.2373181900854539E-2</v>
      </c>
      <c r="T18" s="221"/>
      <c r="U18" s="220">
        <v>4.0729798068349279E-3</v>
      </c>
      <c r="V18" s="221"/>
      <c r="W18" s="220">
        <v>3.7776038779566441E-3</v>
      </c>
      <c r="X18" s="221"/>
      <c r="Y18" s="220">
        <v>1</v>
      </c>
      <c r="Z18" s="221"/>
      <c r="AD18" s="54"/>
    </row>
    <row r="19" spans="1:30" s="61" customFormat="1" ht="11.25">
      <c r="A19" s="60" t="s">
        <v>473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Q19" s="62"/>
      <c r="R19" s="63"/>
    </row>
    <row r="20" spans="1:30" s="61" customFormat="1" ht="11.25">
      <c r="A20" s="60" t="s">
        <v>474</v>
      </c>
      <c r="R20" s="63"/>
    </row>
    <row r="61" spans="1:8">
      <c r="D61" s="203"/>
      <c r="E61" s="202"/>
    </row>
    <row r="62" spans="1:8">
      <c r="E62" s="204"/>
    </row>
    <row r="63" spans="1:8">
      <c r="E63" s="204"/>
    </row>
    <row r="64" spans="1:8">
      <c r="A64" s="204"/>
      <c r="B64" s="205"/>
      <c r="C64" s="205"/>
      <c r="D64" s="205"/>
      <c r="E64" s="204"/>
      <c r="F64" s="204"/>
      <c r="G64" s="204"/>
      <c r="H64" s="204"/>
    </row>
    <row r="65" spans="1:8">
      <c r="A65" s="204"/>
      <c r="B65" s="205"/>
      <c r="C65" s="205"/>
      <c r="D65" s="205"/>
      <c r="E65" s="204"/>
      <c r="F65" s="204"/>
      <c r="G65" s="204"/>
      <c r="H65" s="204"/>
    </row>
    <row r="66" spans="1:8">
      <c r="A66" s="204"/>
      <c r="B66" s="205"/>
      <c r="C66" s="205"/>
      <c r="D66" s="205"/>
      <c r="E66" s="204"/>
      <c r="F66" s="204"/>
      <c r="G66" s="204"/>
      <c r="H66" s="204"/>
    </row>
    <row r="67" spans="1:8">
      <c r="A67" s="204"/>
      <c r="B67" s="205"/>
      <c r="C67" s="205"/>
      <c r="D67" s="205"/>
      <c r="E67" s="204"/>
      <c r="F67" s="204"/>
      <c r="G67" s="204"/>
      <c r="H67" s="204"/>
    </row>
    <row r="68" spans="1:8">
      <c r="A68" s="204"/>
      <c r="B68" s="205"/>
      <c r="C68" s="205"/>
      <c r="D68" s="205"/>
      <c r="E68" s="204"/>
      <c r="F68" s="204"/>
      <c r="G68" s="204"/>
      <c r="H68" s="204"/>
    </row>
    <row r="69" spans="1:8">
      <c r="A69" s="204"/>
      <c r="B69" s="205"/>
      <c r="C69" s="205"/>
      <c r="D69" s="205"/>
      <c r="E69" s="204"/>
      <c r="F69" s="204"/>
      <c r="G69" s="204"/>
      <c r="H69" s="204"/>
    </row>
    <row r="70" spans="1:8">
      <c r="A70" s="209">
        <f>C70/$C$77</f>
        <v>0.61207548255105504</v>
      </c>
      <c r="B70" s="205" t="s">
        <v>459</v>
      </c>
      <c r="C70" s="205">
        <f>Y5</f>
        <v>74416856.65432246</v>
      </c>
      <c r="D70" s="205"/>
      <c r="E70" s="204"/>
      <c r="F70" s="204"/>
      <c r="G70" s="204"/>
      <c r="H70" s="204"/>
    </row>
    <row r="71" spans="1:8">
      <c r="A71" s="209">
        <f t="shared" ref="A71:A76" si="0">C71/$C$77</f>
        <v>3.1850956744672386E-2</v>
      </c>
      <c r="B71" s="205" t="s">
        <v>464</v>
      </c>
      <c r="C71" s="205">
        <f>Y10</f>
        <v>3872476.7613504287</v>
      </c>
      <c r="D71" s="205"/>
      <c r="E71" s="204"/>
      <c r="F71" s="204"/>
      <c r="G71" s="204"/>
      <c r="H71" s="204"/>
    </row>
    <row r="72" spans="1:8">
      <c r="A72" s="209">
        <f t="shared" si="0"/>
        <v>6.5145256247229763E-2</v>
      </c>
      <c r="B72" s="205" t="s">
        <v>465</v>
      </c>
      <c r="C72" s="205">
        <f>Y11</f>
        <v>7920436.831832787</v>
      </c>
      <c r="D72" s="205"/>
      <c r="E72" s="204"/>
      <c r="F72" s="204"/>
      <c r="G72" s="204"/>
      <c r="H72" s="204"/>
    </row>
    <row r="73" spans="1:8">
      <c r="A73" s="209">
        <f t="shared" si="0"/>
        <v>0</v>
      </c>
      <c r="B73" s="205" t="s">
        <v>466</v>
      </c>
      <c r="C73" s="205">
        <f>Y12</f>
        <v>0</v>
      </c>
      <c r="D73" s="205"/>
      <c r="E73" s="204"/>
      <c r="F73" s="204"/>
      <c r="G73" s="204"/>
      <c r="H73" s="204"/>
    </row>
    <row r="74" spans="1:8">
      <c r="A74" s="209">
        <f t="shared" si="0"/>
        <v>3.2264551762065753E-2</v>
      </c>
      <c r="B74" s="205" t="s">
        <v>467</v>
      </c>
      <c r="C74" s="205">
        <f>Y13</f>
        <v>3922762.1297399993</v>
      </c>
      <c r="D74" s="205"/>
      <c r="E74" s="204"/>
      <c r="F74" s="204"/>
      <c r="G74" s="204"/>
      <c r="H74" s="204"/>
    </row>
    <row r="75" spans="1:8">
      <c r="A75" s="209">
        <f t="shared" si="0"/>
        <v>1.5068303369590428E-2</v>
      </c>
      <c r="B75" s="205" t="s">
        <v>468</v>
      </c>
      <c r="C75" s="205">
        <f>Y14</f>
        <v>1832022.0362447225</v>
      </c>
      <c r="D75" s="205"/>
      <c r="E75" s="204"/>
      <c r="F75" s="204"/>
      <c r="G75" s="204"/>
      <c r="H75" s="204"/>
    </row>
    <row r="76" spans="1:8">
      <c r="A76" s="209">
        <f t="shared" si="0"/>
        <v>0.24359544932538685</v>
      </c>
      <c r="B76" s="205" t="s">
        <v>470</v>
      </c>
      <c r="C76" s="205">
        <f>Y16</f>
        <v>29616621.07186348</v>
      </c>
      <c r="D76" s="205"/>
      <c r="E76" s="204"/>
      <c r="F76" s="204"/>
      <c r="G76" s="204"/>
      <c r="H76" s="204"/>
    </row>
    <row r="77" spans="1:8">
      <c r="A77" s="204"/>
      <c r="B77" s="205"/>
      <c r="C77" s="205">
        <f>SUM(C70:C76)</f>
        <v>121581175.48535386</v>
      </c>
      <c r="D77" s="205"/>
      <c r="E77" s="204"/>
      <c r="F77" s="204"/>
      <c r="G77" s="204"/>
      <c r="H77" s="204"/>
    </row>
    <row r="78" spans="1:8">
      <c r="A78" s="204"/>
      <c r="B78" s="205"/>
      <c r="C78" s="205"/>
      <c r="D78" s="205"/>
      <c r="E78" s="204"/>
      <c r="F78" s="204"/>
      <c r="G78" s="204"/>
      <c r="H78" s="204"/>
    </row>
    <row r="79" spans="1:8">
      <c r="A79" s="204"/>
      <c r="B79" s="205"/>
      <c r="C79" s="205"/>
      <c r="D79" s="205"/>
      <c r="E79" s="204"/>
      <c r="F79" s="204"/>
      <c r="G79" s="204"/>
      <c r="H79" s="204"/>
    </row>
    <row r="80" spans="1:8">
      <c r="A80" s="204"/>
      <c r="B80" s="205"/>
      <c r="C80" s="205"/>
      <c r="D80" s="205"/>
      <c r="E80" s="204"/>
      <c r="F80" s="204"/>
      <c r="G80" s="204"/>
      <c r="H80" s="204"/>
    </row>
    <row r="81" spans="1:8">
      <c r="A81" s="204"/>
      <c r="B81" s="205"/>
      <c r="C81" s="205"/>
      <c r="D81" s="205"/>
      <c r="E81" s="204"/>
      <c r="F81" s="204"/>
      <c r="G81" s="204"/>
      <c r="H81" s="204"/>
    </row>
    <row r="82" spans="1:8">
      <c r="A82" s="204"/>
      <c r="B82" s="205"/>
      <c r="C82" s="205"/>
      <c r="D82" s="205"/>
      <c r="E82" s="204"/>
      <c r="F82" s="204"/>
      <c r="G82" s="204"/>
      <c r="H82" s="204"/>
    </row>
    <row r="83" spans="1:8">
      <c r="A83" s="204"/>
      <c r="B83" s="205"/>
      <c r="C83" s="205"/>
      <c r="D83" s="205"/>
      <c r="E83" s="204"/>
      <c r="F83" s="204"/>
      <c r="G83" s="204"/>
      <c r="H83" s="204"/>
    </row>
    <row r="84" spans="1:8">
      <c r="A84" s="204"/>
      <c r="B84" s="205"/>
      <c r="C84" s="205"/>
      <c r="D84" s="205"/>
      <c r="E84" s="204"/>
      <c r="F84" s="204"/>
      <c r="G84" s="204"/>
      <c r="H84" s="204"/>
    </row>
    <row r="85" spans="1:8">
      <c r="A85" s="204"/>
      <c r="B85" s="205"/>
      <c r="C85" s="205"/>
      <c r="D85" s="205"/>
      <c r="E85" s="204"/>
      <c r="F85" s="204"/>
      <c r="G85" s="204"/>
      <c r="H85" s="204"/>
    </row>
    <row r="86" spans="1:8">
      <c r="A86" s="204"/>
      <c r="B86" s="205"/>
      <c r="C86" s="205"/>
      <c r="D86" s="205"/>
      <c r="E86" s="204"/>
      <c r="F86" s="204"/>
      <c r="G86" s="204"/>
      <c r="H86" s="204"/>
    </row>
    <row r="87" spans="1:8">
      <c r="A87" s="204"/>
      <c r="B87" s="205"/>
      <c r="C87" s="205"/>
      <c r="D87" s="205"/>
      <c r="E87" s="204"/>
      <c r="F87" s="204"/>
      <c r="G87" s="204"/>
      <c r="H87" s="204"/>
    </row>
    <row r="88" spans="1:8">
      <c r="A88" s="204"/>
      <c r="B88" s="205"/>
      <c r="C88" s="205"/>
      <c r="D88" s="205"/>
      <c r="E88" s="204"/>
      <c r="F88" s="204"/>
      <c r="G88" s="204"/>
      <c r="H88" s="204"/>
    </row>
    <row r="89" spans="1:8">
      <c r="A89" s="204"/>
      <c r="B89" s="205"/>
      <c r="C89" s="205"/>
      <c r="D89" s="205"/>
      <c r="E89" s="204"/>
      <c r="F89" s="204"/>
      <c r="G89" s="204"/>
      <c r="H89" s="204"/>
    </row>
    <row r="90" spans="1:8">
      <c r="A90" s="204"/>
      <c r="B90" s="205"/>
      <c r="C90" s="205"/>
      <c r="D90" s="205"/>
      <c r="E90" s="204"/>
      <c r="F90" s="204"/>
      <c r="G90" s="204"/>
      <c r="H90" s="204"/>
    </row>
    <row r="91" spans="1:8">
      <c r="A91" s="204"/>
      <c r="B91" s="205"/>
      <c r="C91" s="205"/>
      <c r="D91" s="205"/>
      <c r="E91" s="204"/>
      <c r="F91" s="204"/>
      <c r="G91" s="204"/>
      <c r="H91" s="204"/>
    </row>
    <row r="92" spans="1:8">
      <c r="A92" s="204"/>
      <c r="B92" s="205"/>
      <c r="C92" s="205"/>
      <c r="D92" s="205"/>
      <c r="E92" s="204"/>
      <c r="F92" s="204"/>
      <c r="G92" s="204"/>
      <c r="H92" s="204"/>
    </row>
    <row r="93" spans="1:8">
      <c r="A93" s="204"/>
      <c r="B93" s="205"/>
      <c r="C93" s="205"/>
      <c r="D93" s="205"/>
      <c r="E93" s="204"/>
      <c r="F93" s="204"/>
      <c r="G93" s="204"/>
      <c r="H93" s="204"/>
    </row>
    <row r="94" spans="1:8">
      <c r="A94" s="204"/>
      <c r="B94" s="205"/>
      <c r="C94" s="205"/>
      <c r="D94" s="205"/>
      <c r="E94" s="204"/>
      <c r="F94" s="204"/>
      <c r="G94" s="204"/>
      <c r="H94" s="204"/>
    </row>
    <row r="95" spans="1:8">
      <c r="A95" s="204"/>
      <c r="B95" s="205"/>
      <c r="C95" s="205"/>
      <c r="D95" s="205"/>
      <c r="E95" s="204"/>
      <c r="F95" s="204"/>
      <c r="G95" s="204"/>
      <c r="H95" s="204"/>
    </row>
    <row r="96" spans="1:8">
      <c r="A96" s="204"/>
      <c r="B96" s="205"/>
      <c r="C96" s="205"/>
      <c r="D96" s="205"/>
      <c r="E96" s="204"/>
      <c r="F96" s="204"/>
      <c r="G96" s="204"/>
      <c r="H96" s="204"/>
    </row>
    <row r="97" spans="1:8">
      <c r="A97" s="204"/>
      <c r="B97" s="205"/>
      <c r="C97" s="205"/>
      <c r="D97" s="205"/>
      <c r="E97" s="204"/>
      <c r="F97" s="204"/>
      <c r="G97" s="204"/>
      <c r="H97" s="204"/>
    </row>
    <row r="98" spans="1:8">
      <c r="A98" s="204"/>
      <c r="B98" s="205"/>
      <c r="C98" s="205"/>
      <c r="D98" s="205"/>
      <c r="E98" s="204"/>
      <c r="F98" s="204"/>
      <c r="G98" s="204"/>
      <c r="H98" s="204"/>
    </row>
    <row r="99" spans="1:8">
      <c r="A99" s="206" t="e">
        <f>G99/#REF!</f>
        <v>#REF!</v>
      </c>
      <c r="B99" s="204" t="str">
        <f>B5</f>
        <v>Life insurance and annuities</v>
      </c>
      <c r="C99" s="204"/>
      <c r="D99" s="204"/>
      <c r="E99" s="204"/>
      <c r="F99" s="204"/>
      <c r="G99" s="207">
        <f>Y5</f>
        <v>74416856.65432246</v>
      </c>
      <c r="H99" s="204"/>
    </row>
    <row r="100" spans="1:8">
      <c r="A100" s="206" t="e">
        <f>G100/#REF!</f>
        <v>#REF!</v>
      </c>
      <c r="B100" s="204" t="str">
        <f>B10</f>
        <v>Marriage and birth insurance</v>
      </c>
      <c r="C100" s="204"/>
      <c r="D100" s="204"/>
      <c r="E100" s="204"/>
      <c r="F100" s="204"/>
      <c r="G100" s="207">
        <f>Y10</f>
        <v>3872476.7613504287</v>
      </c>
      <c r="H100" s="204"/>
    </row>
    <row r="101" spans="1:8">
      <c r="A101" s="206" t="e">
        <f>G101/#REF!</f>
        <v>#REF!</v>
      </c>
      <c r="B101" s="204" t="str">
        <f>B11</f>
        <v>Unit linked life insurance</v>
      </c>
      <c r="C101" s="204"/>
      <c r="D101" s="204"/>
      <c r="E101" s="204"/>
      <c r="F101" s="204"/>
      <c r="G101" s="207">
        <f>Y11</f>
        <v>7920436.831832787</v>
      </c>
      <c r="H101" s="204"/>
    </row>
    <row r="102" spans="1:8">
      <c r="A102" s="206" t="e">
        <f>G102/#REF!</f>
        <v>#REF!</v>
      </c>
      <c r="B102" s="204" t="str">
        <f>B12</f>
        <v>Capital redemption</v>
      </c>
      <c r="C102" s="204"/>
      <c r="D102" s="204"/>
      <c r="E102" s="204"/>
      <c r="F102" s="204"/>
      <c r="G102" s="207">
        <f>Y12</f>
        <v>0</v>
      </c>
      <c r="H102" s="204"/>
    </row>
    <row r="103" spans="1:8">
      <c r="A103" s="206" t="e">
        <f>G103/#REF!</f>
        <v>#REF!</v>
      </c>
      <c r="B103" s="204" t="str">
        <f>B13</f>
        <v>Supplementary insurance</v>
      </c>
      <c r="C103" s="204"/>
      <c r="D103" s="204"/>
      <c r="E103" s="204"/>
      <c r="F103" s="204"/>
      <c r="G103" s="207">
        <f>Y13</f>
        <v>3922762.1297399993</v>
      </c>
      <c r="H103" s="204"/>
    </row>
    <row r="104" spans="1:8">
      <c r="A104" s="206" t="e">
        <f>G104/#REF!</f>
        <v>#REF!</v>
      </c>
      <c r="B104" s="204">
        <f>B17</f>
        <v>0</v>
      </c>
      <c r="C104" s="204"/>
      <c r="D104" s="204"/>
      <c r="E104" s="204"/>
      <c r="F104" s="204"/>
      <c r="G104" s="207">
        <f>Y17</f>
        <v>121581175.48535386</v>
      </c>
      <c r="H104" s="204"/>
    </row>
    <row r="105" spans="1:8">
      <c r="A105" s="206" t="e">
        <f>G105/#REF!</f>
        <v>#REF!</v>
      </c>
      <c r="B105" s="204" t="e">
        <f>#REF!</f>
        <v>#REF!</v>
      </c>
      <c r="C105" s="204"/>
      <c r="D105" s="204"/>
      <c r="E105" s="204"/>
      <c r="F105" s="204"/>
      <c r="G105" s="207" t="e">
        <f>#REF!</f>
        <v>#REF!</v>
      </c>
      <c r="H105" s="204"/>
    </row>
    <row r="106" spans="1:8">
      <c r="A106" s="206" t="e">
        <f>G106/#REF!</f>
        <v>#REF!</v>
      </c>
      <c r="B106" s="204" t="e">
        <f>#REF!</f>
        <v>#REF!</v>
      </c>
      <c r="C106" s="204"/>
      <c r="D106" s="204"/>
      <c r="E106" s="204"/>
      <c r="F106" s="204"/>
      <c r="G106" s="207" t="e">
        <f>#REF!</f>
        <v>#REF!</v>
      </c>
      <c r="H106" s="204"/>
    </row>
    <row r="107" spans="1:8">
      <c r="A107" s="204"/>
      <c r="B107" s="205"/>
      <c r="C107" s="205"/>
      <c r="D107" s="205"/>
      <c r="E107" s="204"/>
      <c r="F107" s="204"/>
      <c r="G107" s="204"/>
      <c r="H107" s="204"/>
    </row>
    <row r="108" spans="1:8">
      <c r="A108" s="204"/>
      <c r="B108" s="205"/>
      <c r="C108" s="205"/>
      <c r="D108" s="205"/>
      <c r="E108" s="204"/>
      <c r="F108" s="204"/>
      <c r="G108" s="204"/>
      <c r="H108" s="204"/>
    </row>
    <row r="109" spans="1:8">
      <c r="A109" s="204"/>
      <c r="B109" s="205"/>
      <c r="C109" s="205"/>
      <c r="D109" s="205"/>
      <c r="E109" s="204"/>
      <c r="F109" s="204"/>
      <c r="G109" s="204"/>
      <c r="H109" s="204"/>
    </row>
    <row r="110" spans="1:8">
      <c r="A110" s="204"/>
      <c r="B110" s="205"/>
      <c r="C110" s="205"/>
      <c r="D110" s="205"/>
      <c r="E110" s="204"/>
      <c r="F110" s="204"/>
      <c r="G110" s="204"/>
      <c r="H110" s="204"/>
    </row>
  </sheetData>
  <mergeCells count="29">
    <mergeCell ref="W18:X18"/>
    <mergeCell ref="S18:T18"/>
    <mergeCell ref="Y3:Z3"/>
    <mergeCell ref="Q18:R18"/>
    <mergeCell ref="K3:L3"/>
    <mergeCell ref="Y18:Z18"/>
    <mergeCell ref="U18:V18"/>
    <mergeCell ref="M18:N18"/>
    <mergeCell ref="O18:P18"/>
    <mergeCell ref="Q3:R3"/>
    <mergeCell ref="W3:X3"/>
    <mergeCell ref="S3:T3"/>
    <mergeCell ref="U3:V3"/>
    <mergeCell ref="O3:P3"/>
    <mergeCell ref="A18:B18"/>
    <mergeCell ref="G18:H18"/>
    <mergeCell ref="I18:J18"/>
    <mergeCell ref="K18:L18"/>
    <mergeCell ref="E18:F18"/>
    <mergeCell ref="C18:D18"/>
    <mergeCell ref="A1:X1"/>
    <mergeCell ref="A17:B17"/>
    <mergeCell ref="M3:N3"/>
    <mergeCell ref="A3:A4"/>
    <mergeCell ref="B3:B4"/>
    <mergeCell ref="E3:F3"/>
    <mergeCell ref="C3:D3"/>
    <mergeCell ref="I3:J3"/>
    <mergeCell ref="G3:H3"/>
  </mergeCells>
  <conditionalFormatting sqref="S18:T18">
    <cfRule type="cellIs" dxfId="2" priority="52" operator="greaterThan">
      <formula>O18</formula>
    </cfRule>
  </conditionalFormatting>
  <conditionalFormatting sqref="W18:X18">
    <cfRule type="cellIs" dxfId="1" priority="53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tabColor rgb="FF92D050"/>
  </sheetPr>
  <dimension ref="A1:U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sqref="A1:U1"/>
    </sheetView>
  </sheetViews>
  <sheetFormatPr defaultColWidth="9.28515625" defaultRowHeight="20.100000000000001" customHeight="1"/>
  <cols>
    <col min="1" max="1" width="25.7109375" style="84" customWidth="1"/>
    <col min="2" max="2" width="14" style="84" customWidth="1"/>
    <col min="3" max="3" width="17.5703125" style="84" customWidth="1"/>
    <col min="4" max="4" width="21.7109375" style="84" customWidth="1"/>
    <col min="5" max="5" width="25.7109375" style="84" customWidth="1"/>
    <col min="6" max="6" width="14.28515625" style="84" customWidth="1"/>
    <col min="7" max="7" width="17.5703125" style="84" customWidth="1"/>
    <col min="8" max="8" width="20.7109375" style="84" customWidth="1"/>
    <col min="9" max="9" width="25.7109375" style="84" customWidth="1"/>
    <col min="10" max="10" width="13.85546875" style="84" customWidth="1"/>
    <col min="11" max="11" width="17.85546875" style="84" customWidth="1"/>
    <col min="12" max="12" width="16.140625" style="84" customWidth="1"/>
    <col min="13" max="13" width="14.28515625" style="81" customWidth="1"/>
    <col min="14" max="17" width="16.7109375" style="81" customWidth="1"/>
    <col min="18" max="18" width="13" style="81" customWidth="1"/>
    <col min="19" max="21" width="16.7109375" style="81" customWidth="1"/>
    <col min="22" max="16384" width="9.28515625" style="81"/>
  </cols>
  <sheetData>
    <row r="1" spans="1:21" ht="16.5" customHeight="1">
      <c r="A1" s="236" t="s">
        <v>825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9.75" customHeight="1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 t="s">
        <v>125</v>
      </c>
    </row>
    <row r="3" spans="1:21" s="82" customFormat="1" ht="36" customHeight="1">
      <c r="A3" s="241" t="s">
        <v>458</v>
      </c>
      <c r="B3" s="241" t="s">
        <v>495</v>
      </c>
      <c r="C3" s="241"/>
      <c r="D3" s="241"/>
      <c r="E3" s="241"/>
      <c r="F3" s="241" t="s">
        <v>496</v>
      </c>
      <c r="G3" s="241"/>
      <c r="H3" s="241"/>
      <c r="I3" s="241"/>
      <c r="J3" s="242" t="s">
        <v>497</v>
      </c>
      <c r="K3" s="243"/>
      <c r="L3" s="241" t="s">
        <v>498</v>
      </c>
      <c r="M3" s="239" t="s">
        <v>499</v>
      </c>
      <c r="N3" s="239"/>
      <c r="O3" s="239"/>
      <c r="P3" s="239"/>
      <c r="Q3" s="239"/>
      <c r="R3" s="239" t="s">
        <v>500</v>
      </c>
      <c r="S3" s="239"/>
      <c r="T3" s="239"/>
      <c r="U3" s="239"/>
    </row>
    <row r="4" spans="1:21" ht="18" customHeight="1">
      <c r="A4" s="241"/>
      <c r="B4" s="241" t="s">
        <v>501</v>
      </c>
      <c r="C4" s="241" t="s">
        <v>502</v>
      </c>
      <c r="D4" s="240" t="s">
        <v>503</v>
      </c>
      <c r="E4" s="240" t="s">
        <v>504</v>
      </c>
      <c r="F4" s="241" t="s">
        <v>501</v>
      </c>
      <c r="G4" s="241" t="s">
        <v>502</v>
      </c>
      <c r="H4" s="240" t="s">
        <v>503</v>
      </c>
      <c r="I4" s="240" t="s">
        <v>504</v>
      </c>
      <c r="J4" s="241" t="s">
        <v>501</v>
      </c>
      <c r="K4" s="241" t="s">
        <v>502</v>
      </c>
      <c r="L4" s="241"/>
      <c r="M4" s="237" t="s">
        <v>505</v>
      </c>
      <c r="N4" s="237" t="s">
        <v>506</v>
      </c>
      <c r="O4" s="237" t="s">
        <v>507</v>
      </c>
      <c r="P4" s="237" t="s">
        <v>508</v>
      </c>
      <c r="Q4" s="237" t="s">
        <v>509</v>
      </c>
      <c r="R4" s="237" t="s">
        <v>505</v>
      </c>
      <c r="S4" s="237" t="s">
        <v>510</v>
      </c>
      <c r="T4" s="237" t="s">
        <v>511</v>
      </c>
      <c r="U4" s="237" t="s">
        <v>512</v>
      </c>
    </row>
    <row r="5" spans="1:21" ht="115.5" customHeight="1">
      <c r="A5" s="241"/>
      <c r="B5" s="241"/>
      <c r="C5" s="241"/>
      <c r="D5" s="240"/>
      <c r="E5" s="240"/>
      <c r="F5" s="241"/>
      <c r="G5" s="241"/>
      <c r="H5" s="240"/>
      <c r="I5" s="240"/>
      <c r="J5" s="241"/>
      <c r="K5" s="241"/>
      <c r="L5" s="241"/>
      <c r="M5" s="238"/>
      <c r="N5" s="238"/>
      <c r="O5" s="238"/>
      <c r="P5" s="238"/>
      <c r="Q5" s="238"/>
      <c r="R5" s="238"/>
      <c r="S5" s="238"/>
      <c r="T5" s="238"/>
      <c r="U5" s="238"/>
    </row>
    <row r="6" spans="1:21" s="82" customFormat="1" ht="15.75">
      <c r="A6" s="134" t="s">
        <v>490</v>
      </c>
      <c r="B6" s="90">
        <v>654592060.06403029</v>
      </c>
      <c r="C6" s="90">
        <v>31947.044261285289</v>
      </c>
      <c r="D6" s="90">
        <v>10560752.022867942</v>
      </c>
      <c r="E6" s="90">
        <v>16421992.279884823</v>
      </c>
      <c r="F6" s="90">
        <v>85904449.026026025</v>
      </c>
      <c r="G6" s="90">
        <v>0</v>
      </c>
      <c r="H6" s="90">
        <v>4579.7445693</v>
      </c>
      <c r="I6" s="90">
        <v>3310026</v>
      </c>
      <c r="J6" s="90">
        <v>54944994.902947232</v>
      </c>
      <c r="K6" s="90">
        <v>2452198.2277489388</v>
      </c>
      <c r="L6" s="90">
        <v>0</v>
      </c>
      <c r="M6" s="90">
        <v>8401960.8921607155</v>
      </c>
      <c r="N6" s="90">
        <v>50314.291310018991</v>
      </c>
      <c r="O6" s="90">
        <v>81880.286423074998</v>
      </c>
      <c r="P6" s="90">
        <v>195405.3902587</v>
      </c>
      <c r="Q6" s="90">
        <v>2652.7232588999996</v>
      </c>
      <c r="R6" s="90">
        <v>227</v>
      </c>
      <c r="S6" s="90">
        <v>0</v>
      </c>
      <c r="T6" s="90">
        <v>0</v>
      </c>
      <c r="U6" s="90">
        <v>227</v>
      </c>
    </row>
    <row r="7" spans="1:21" ht="15.75">
      <c r="A7" s="135" t="s">
        <v>460</v>
      </c>
      <c r="B7" s="90">
        <v>654585730.9780643</v>
      </c>
      <c r="C7" s="90">
        <v>31947.044261285289</v>
      </c>
      <c r="D7" s="90">
        <v>10560752.022867942</v>
      </c>
      <c r="E7" s="90">
        <v>16421992.279884823</v>
      </c>
      <c r="F7" s="90">
        <v>0</v>
      </c>
      <c r="G7" s="90">
        <v>0</v>
      </c>
      <c r="H7" s="90">
        <v>0</v>
      </c>
      <c r="I7" s="90">
        <v>0</v>
      </c>
      <c r="J7" s="90">
        <v>54795058.902947232</v>
      </c>
      <c r="K7" s="90">
        <v>2452198.2277489388</v>
      </c>
      <c r="L7" s="90">
        <v>0</v>
      </c>
      <c r="M7" s="90">
        <v>8388328.4921607152</v>
      </c>
      <c r="N7" s="90">
        <v>50314.291310018991</v>
      </c>
      <c r="O7" s="90">
        <v>81880.286423074998</v>
      </c>
      <c r="P7" s="90">
        <v>195405.3902587</v>
      </c>
      <c r="Q7" s="90">
        <v>2649.3032588999995</v>
      </c>
      <c r="R7" s="90">
        <v>227</v>
      </c>
      <c r="S7" s="90">
        <v>0</v>
      </c>
      <c r="T7" s="90">
        <v>0</v>
      </c>
      <c r="U7" s="90">
        <v>227</v>
      </c>
    </row>
    <row r="8" spans="1:21" ht="15.75">
      <c r="A8" s="135" t="s">
        <v>461</v>
      </c>
      <c r="B8" s="90">
        <v>654305496.5035677</v>
      </c>
      <c r="C8" s="90">
        <v>9155.11</v>
      </c>
      <c r="D8" s="90">
        <v>10401813.771306872</v>
      </c>
      <c r="E8" s="90">
        <v>16313262.328021802</v>
      </c>
      <c r="F8" s="90">
        <v>0</v>
      </c>
      <c r="G8" s="90">
        <v>0</v>
      </c>
      <c r="H8" s="90">
        <v>0</v>
      </c>
      <c r="I8" s="90">
        <v>0</v>
      </c>
      <c r="J8" s="90">
        <v>13369856.119570421</v>
      </c>
      <c r="K8" s="90">
        <v>421527.41577111505</v>
      </c>
      <c r="L8" s="90">
        <v>0</v>
      </c>
      <c r="M8" s="90">
        <v>6561026.7256806185</v>
      </c>
      <c r="N8" s="90">
        <v>16290.393410320303</v>
      </c>
      <c r="O8" s="90">
        <v>15136.445305925001</v>
      </c>
      <c r="P8" s="90">
        <v>30317.4656172</v>
      </c>
      <c r="Q8" s="90">
        <v>2303.6768469999997</v>
      </c>
      <c r="R8" s="90">
        <v>0</v>
      </c>
      <c r="S8" s="90">
        <v>0</v>
      </c>
      <c r="T8" s="90">
        <v>0</v>
      </c>
      <c r="U8" s="90">
        <v>0</v>
      </c>
    </row>
    <row r="9" spans="1:21" ht="15.75">
      <c r="A9" s="135" t="s">
        <v>462</v>
      </c>
      <c r="B9" s="90">
        <v>280234.47449668474</v>
      </c>
      <c r="C9" s="90">
        <v>22791.934261285289</v>
      </c>
      <c r="D9" s="90">
        <v>158938.25156107001</v>
      </c>
      <c r="E9" s="90">
        <v>108729.95186302371</v>
      </c>
      <c r="F9" s="90">
        <v>0</v>
      </c>
      <c r="G9" s="90">
        <v>0</v>
      </c>
      <c r="H9" s="90">
        <v>0</v>
      </c>
      <c r="I9" s="90">
        <v>0</v>
      </c>
      <c r="J9" s="90">
        <v>41425202.78337682</v>
      </c>
      <c r="K9" s="90">
        <v>2030670.8119778235</v>
      </c>
      <c r="L9" s="90">
        <v>0</v>
      </c>
      <c r="M9" s="90">
        <v>1827301.7664800962</v>
      </c>
      <c r="N9" s="90">
        <v>34023.897899698684</v>
      </c>
      <c r="O9" s="90">
        <v>66743.841117150005</v>
      </c>
      <c r="P9" s="90">
        <v>165087.92464149999</v>
      </c>
      <c r="Q9" s="90">
        <v>345.62641189999999</v>
      </c>
      <c r="R9" s="90">
        <v>227</v>
      </c>
      <c r="S9" s="90">
        <v>0</v>
      </c>
      <c r="T9" s="90">
        <v>0</v>
      </c>
      <c r="U9" s="90">
        <v>227</v>
      </c>
    </row>
    <row r="10" spans="1:21" ht="25.5">
      <c r="A10" s="135" t="s">
        <v>463</v>
      </c>
      <c r="B10" s="90">
        <v>6329.0859660000033</v>
      </c>
      <c r="C10" s="90">
        <v>0</v>
      </c>
      <c r="D10" s="90">
        <v>0</v>
      </c>
      <c r="E10" s="90">
        <v>0</v>
      </c>
      <c r="F10" s="90">
        <v>85904449.026026025</v>
      </c>
      <c r="G10" s="90">
        <v>0</v>
      </c>
      <c r="H10" s="90">
        <v>4579.7445693</v>
      </c>
      <c r="I10" s="90">
        <v>3310026</v>
      </c>
      <c r="J10" s="90">
        <v>149936</v>
      </c>
      <c r="K10" s="90">
        <v>0</v>
      </c>
      <c r="L10" s="90">
        <v>0</v>
      </c>
      <c r="M10" s="90">
        <v>13632.400000000001</v>
      </c>
      <c r="N10" s="90">
        <v>0</v>
      </c>
      <c r="O10" s="90">
        <v>0</v>
      </c>
      <c r="P10" s="90">
        <v>0</v>
      </c>
      <c r="Q10" s="90">
        <v>3.42</v>
      </c>
      <c r="R10" s="90">
        <v>0</v>
      </c>
      <c r="S10" s="90">
        <v>0</v>
      </c>
      <c r="T10" s="90">
        <v>0</v>
      </c>
      <c r="U10" s="90">
        <v>0</v>
      </c>
    </row>
    <row r="11" spans="1:21" ht="25.5">
      <c r="A11" s="134" t="s">
        <v>491</v>
      </c>
      <c r="B11" s="90">
        <v>67264475.105127349</v>
      </c>
      <c r="C11" s="90">
        <v>3338.05</v>
      </c>
      <c r="D11" s="90">
        <v>424475.27296857937</v>
      </c>
      <c r="E11" s="90">
        <v>2080193.177558</v>
      </c>
      <c r="F11" s="90">
        <v>0</v>
      </c>
      <c r="G11" s="90">
        <v>0</v>
      </c>
      <c r="H11" s="90">
        <v>0</v>
      </c>
      <c r="I11" s="90">
        <v>0</v>
      </c>
      <c r="J11" s="90">
        <v>359604.99467736611</v>
      </c>
      <c r="K11" s="90">
        <v>409.24999999999636</v>
      </c>
      <c r="L11" s="90">
        <v>0</v>
      </c>
      <c r="M11" s="90">
        <v>133624.68502069855</v>
      </c>
      <c r="N11" s="90">
        <v>3027.7662406499994</v>
      </c>
      <c r="O11" s="90">
        <v>7484.8390319249984</v>
      </c>
      <c r="P11" s="90">
        <v>20011.648734100003</v>
      </c>
      <c r="Q11" s="90">
        <v>1115.1707220999995</v>
      </c>
      <c r="R11" s="90">
        <v>0</v>
      </c>
      <c r="S11" s="90">
        <v>0</v>
      </c>
      <c r="T11" s="90">
        <v>0</v>
      </c>
      <c r="U11" s="90">
        <v>0</v>
      </c>
    </row>
    <row r="12" spans="1:21" ht="15.75">
      <c r="A12" s="134" t="s">
        <v>492</v>
      </c>
      <c r="B12" s="90">
        <v>243928.47999999998</v>
      </c>
      <c r="C12" s="90">
        <v>0</v>
      </c>
      <c r="D12" s="90">
        <v>1750047.2103165938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1000565.3616133248</v>
      </c>
      <c r="K12" s="90">
        <v>322.6774724</v>
      </c>
      <c r="L12" s="90">
        <v>0</v>
      </c>
      <c r="M12" s="90">
        <v>-954212.53399814095</v>
      </c>
      <c r="N12" s="90">
        <v>6586.3243399329986</v>
      </c>
      <c r="O12" s="90">
        <v>11860.338537450001</v>
      </c>
      <c r="P12" s="90">
        <v>16482.360525299999</v>
      </c>
      <c r="Q12" s="90">
        <v>4101.9623115000013</v>
      </c>
      <c r="R12" s="90">
        <v>0</v>
      </c>
      <c r="S12" s="90">
        <v>0</v>
      </c>
      <c r="T12" s="90">
        <v>0</v>
      </c>
      <c r="U12" s="90">
        <v>0</v>
      </c>
    </row>
    <row r="13" spans="1:21" ht="15.75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494</v>
      </c>
      <c r="B14" s="90">
        <v>1367350.8732699999</v>
      </c>
      <c r="C14" s="90">
        <v>231405.11928636575</v>
      </c>
      <c r="D14" s="90">
        <v>62667.65642687014</v>
      </c>
      <c r="E14" s="90">
        <v>15238.7</v>
      </c>
      <c r="F14" s="90">
        <v>0</v>
      </c>
      <c r="G14" s="90">
        <v>0</v>
      </c>
      <c r="H14" s="90">
        <v>0</v>
      </c>
      <c r="I14" s="90">
        <v>0</v>
      </c>
      <c r="J14" s="90">
        <v>11156568.30231691</v>
      </c>
      <c r="K14" s="90">
        <v>2386960.40956051</v>
      </c>
      <c r="L14" s="90">
        <v>0</v>
      </c>
      <c r="M14" s="90">
        <v>504204.67828010488</v>
      </c>
      <c r="N14" s="90">
        <v>27447.911891484157</v>
      </c>
      <c r="O14" s="90">
        <v>140330.22608572006</v>
      </c>
      <c r="P14" s="90">
        <v>289334.64739761676</v>
      </c>
      <c r="Q14" s="90">
        <v>34789.51042850026</v>
      </c>
      <c r="R14" s="90">
        <v>0</v>
      </c>
      <c r="S14" s="90">
        <v>0</v>
      </c>
      <c r="T14" s="90">
        <v>0</v>
      </c>
      <c r="U14" s="90">
        <v>0</v>
      </c>
    </row>
    <row r="15" spans="1:21" s="82" customFormat="1" ht="15.75">
      <c r="A15" s="72" t="s">
        <v>488</v>
      </c>
      <c r="B15" s="91">
        <v>723467814.52242768</v>
      </c>
      <c r="C15" s="91">
        <v>266690.21354765102</v>
      </c>
      <c r="D15" s="91">
        <v>12797942.162579987</v>
      </c>
      <c r="E15" s="91">
        <v>18517424.157442827</v>
      </c>
      <c r="F15" s="91">
        <v>85904449.026026025</v>
      </c>
      <c r="G15" s="91">
        <v>0</v>
      </c>
      <c r="H15" s="91">
        <v>4579.7445693</v>
      </c>
      <c r="I15" s="91">
        <v>3310026</v>
      </c>
      <c r="J15" s="91">
        <v>67461733.561554834</v>
      </c>
      <c r="K15" s="91">
        <v>4839890.5647818483</v>
      </c>
      <c r="L15" s="91">
        <v>0</v>
      </c>
      <c r="M15" s="91">
        <v>8085577.7214633776</v>
      </c>
      <c r="N15" s="91">
        <v>87376.293782086141</v>
      </c>
      <c r="O15" s="91">
        <v>241555.69007817004</v>
      </c>
      <c r="P15" s="91">
        <v>521234.04691571672</v>
      </c>
      <c r="Q15" s="91">
        <v>42659.36672100026</v>
      </c>
      <c r="R15" s="91">
        <v>227</v>
      </c>
      <c r="S15" s="91">
        <v>0</v>
      </c>
      <c r="T15" s="91">
        <v>0</v>
      </c>
      <c r="U15" s="91">
        <v>227</v>
      </c>
    </row>
    <row r="16" spans="1:21" ht="20.100000000000001" customHeight="1">
      <c r="A16" s="60" t="s">
        <v>474</v>
      </c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tabColor rgb="FF92D050"/>
  </sheetPr>
  <dimension ref="A1:U16"/>
  <sheetViews>
    <sheetView view="pageBreakPreview" zoomScaleNormal="70" zoomScaleSheetLayoutView="100" workbookViewId="0">
      <pane xSplit="1" ySplit="5" topLeftCell="B6" activePane="bottomRight" state="frozen"/>
      <selection sqref="A1:AB1"/>
      <selection pane="topRight" sqref="A1:AB1"/>
      <selection pane="bottomLeft" sqref="A1:AB1"/>
      <selection pane="bottomRight" sqref="A1:U1"/>
    </sheetView>
  </sheetViews>
  <sheetFormatPr defaultColWidth="9.28515625" defaultRowHeight="20.100000000000001" customHeight="1"/>
  <cols>
    <col min="1" max="1" width="28.5703125" style="84" customWidth="1"/>
    <col min="2" max="2" width="15.7109375" style="84" customWidth="1"/>
    <col min="3" max="3" width="16.7109375" style="84" customWidth="1"/>
    <col min="4" max="4" width="19.5703125" style="84" customWidth="1"/>
    <col min="5" max="7" width="15.7109375" style="84" customWidth="1"/>
    <col min="8" max="8" width="16.7109375" style="84" customWidth="1"/>
    <col min="9" max="10" width="21.7109375" style="84" customWidth="1"/>
    <col min="11" max="11" width="12" style="84" customWidth="1"/>
    <col min="12" max="12" width="20" style="84" customWidth="1"/>
    <col min="13" max="14" width="16.7109375" style="84" customWidth="1"/>
    <col min="15" max="15" width="15.7109375" style="81" customWidth="1"/>
    <col min="16" max="17" width="16.7109375" style="81" customWidth="1"/>
    <col min="18" max="18" width="15.7109375" style="81" customWidth="1"/>
    <col min="19" max="21" width="16.7109375" style="81" customWidth="1"/>
    <col min="22" max="24" width="15.7109375" style="81" bestFit="1" customWidth="1"/>
    <col min="25" max="26" width="13.85546875" style="81" bestFit="1" customWidth="1"/>
    <col min="27" max="16384" width="9.28515625" style="81"/>
  </cols>
  <sheetData>
    <row r="1" spans="1:21" ht="15.75" customHeight="1">
      <c r="A1" s="236" t="s">
        <v>826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</row>
    <row r="2" spans="1:21" ht="12.75" customHeight="1">
      <c r="A2" s="246" t="s">
        <v>125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</row>
    <row r="3" spans="1:21" s="82" customFormat="1" ht="35.25" customHeight="1">
      <c r="A3" s="241" t="s">
        <v>458</v>
      </c>
      <c r="B3" s="241" t="s">
        <v>513</v>
      </c>
      <c r="C3" s="241"/>
      <c r="D3" s="241"/>
      <c r="E3" s="241"/>
      <c r="F3" s="248" t="s">
        <v>514</v>
      </c>
      <c r="G3" s="245" t="s">
        <v>515</v>
      </c>
      <c r="H3" s="245"/>
      <c r="I3" s="245"/>
      <c r="J3" s="245"/>
      <c r="K3" s="241" t="s">
        <v>516</v>
      </c>
      <c r="L3" s="241"/>
      <c r="M3" s="241" t="s">
        <v>517</v>
      </c>
      <c r="N3" s="241" t="s">
        <v>518</v>
      </c>
      <c r="O3" s="241" t="s">
        <v>814</v>
      </c>
      <c r="P3" s="247"/>
      <c r="Q3" s="241" t="s">
        <v>519</v>
      </c>
      <c r="R3" s="245" t="s">
        <v>520</v>
      </c>
      <c r="S3" s="245"/>
      <c r="T3" s="245"/>
      <c r="U3" s="245"/>
    </row>
    <row r="4" spans="1:21" ht="75.75" customHeight="1">
      <c r="A4" s="241"/>
      <c r="B4" s="241" t="s">
        <v>501</v>
      </c>
      <c r="C4" s="241" t="s">
        <v>502</v>
      </c>
      <c r="D4" s="241" t="s">
        <v>521</v>
      </c>
      <c r="E4" s="241" t="s">
        <v>522</v>
      </c>
      <c r="F4" s="248"/>
      <c r="G4" s="241" t="s">
        <v>501</v>
      </c>
      <c r="H4" s="241" t="s">
        <v>502</v>
      </c>
      <c r="I4" s="244" t="s">
        <v>523</v>
      </c>
      <c r="J4" s="244"/>
      <c r="K4" s="241"/>
      <c r="L4" s="241"/>
      <c r="M4" s="241"/>
      <c r="N4" s="241"/>
      <c r="O4" s="247"/>
      <c r="P4" s="247"/>
      <c r="Q4" s="247"/>
      <c r="R4" s="245" t="s">
        <v>501</v>
      </c>
      <c r="S4" s="248" t="s">
        <v>524</v>
      </c>
      <c r="T4" s="245" t="s">
        <v>525</v>
      </c>
      <c r="U4" s="245" t="s">
        <v>526</v>
      </c>
    </row>
    <row r="5" spans="1:21" ht="94.5">
      <c r="A5" s="241"/>
      <c r="B5" s="241"/>
      <c r="C5" s="241"/>
      <c r="D5" s="241"/>
      <c r="E5" s="241"/>
      <c r="F5" s="248"/>
      <c r="G5" s="241"/>
      <c r="H5" s="241"/>
      <c r="I5" s="133" t="s">
        <v>527</v>
      </c>
      <c r="J5" s="133" t="s">
        <v>528</v>
      </c>
      <c r="K5" s="143" t="s">
        <v>529</v>
      </c>
      <c r="L5" s="133" t="s">
        <v>530</v>
      </c>
      <c r="M5" s="241"/>
      <c r="N5" s="241"/>
      <c r="O5" s="144" t="s">
        <v>505</v>
      </c>
      <c r="P5" s="144" t="s">
        <v>531</v>
      </c>
      <c r="Q5" s="247"/>
      <c r="R5" s="245"/>
      <c r="S5" s="248"/>
      <c r="T5" s="245"/>
      <c r="U5" s="245"/>
    </row>
    <row r="6" spans="1:21" ht="15.75">
      <c r="A6" s="134" t="s">
        <v>490</v>
      </c>
      <c r="B6" s="90">
        <v>28625290.011871137</v>
      </c>
      <c r="C6" s="90">
        <v>1929279.4252831319</v>
      </c>
      <c r="D6" s="90">
        <v>8787879.0518986434</v>
      </c>
      <c r="E6" s="90">
        <v>124768.13737553061</v>
      </c>
      <c r="F6" s="90">
        <v>114</v>
      </c>
      <c r="G6" s="90">
        <v>0</v>
      </c>
      <c r="H6" s="90">
        <v>0</v>
      </c>
      <c r="I6" s="90">
        <v>0</v>
      </c>
      <c r="J6" s="90">
        <v>0</v>
      </c>
      <c r="K6" s="90">
        <v>3666979.0187392887</v>
      </c>
      <c r="L6" s="90">
        <v>163422.38003999996</v>
      </c>
      <c r="M6" s="90">
        <v>6413.4420507484583</v>
      </c>
      <c r="N6" s="90">
        <v>8510103.5576078855</v>
      </c>
      <c r="O6" s="90">
        <v>836250404.0232724</v>
      </c>
      <c r="P6" s="90">
        <v>4436216.6272933558</v>
      </c>
      <c r="Q6" s="90">
        <v>9849720819.9317265</v>
      </c>
      <c r="R6" s="90">
        <v>4584777765.2160435</v>
      </c>
      <c r="S6" s="90">
        <v>910268827.55160356</v>
      </c>
      <c r="T6" s="90">
        <v>301441736.14677829</v>
      </c>
      <c r="U6" s="90">
        <v>641946584.76592946</v>
      </c>
    </row>
    <row r="7" spans="1:21" ht="15.75">
      <c r="A7" s="135" t="s">
        <v>460</v>
      </c>
      <c r="B7" s="90">
        <v>25700478.581854172</v>
      </c>
      <c r="C7" s="90">
        <v>1928728.1881593803</v>
      </c>
      <c r="D7" s="90">
        <v>8619516.8082883935</v>
      </c>
      <c r="E7" s="90">
        <v>123685.8821500164</v>
      </c>
      <c r="F7" s="90">
        <v>114</v>
      </c>
      <c r="G7" s="90">
        <v>0</v>
      </c>
      <c r="H7" s="90">
        <v>0</v>
      </c>
      <c r="I7" s="90">
        <v>0</v>
      </c>
      <c r="J7" s="90">
        <v>0</v>
      </c>
      <c r="K7" s="90">
        <v>3666979.0187392887</v>
      </c>
      <c r="L7" s="90">
        <v>163422.38003999996</v>
      </c>
      <c r="M7" s="90">
        <v>6413.4420507484583</v>
      </c>
      <c r="N7" s="90">
        <v>8480220.0471787006</v>
      </c>
      <c r="O7" s="90">
        <v>747234994.97083426</v>
      </c>
      <c r="P7" s="90">
        <v>4435665.3901696038</v>
      </c>
      <c r="Q7" s="90">
        <v>9778582545.1024704</v>
      </c>
      <c r="R7" s="90">
        <v>4584579434.8320084</v>
      </c>
      <c r="S7" s="90">
        <v>875729617.57546234</v>
      </c>
      <c r="T7" s="90">
        <v>301203302.32781827</v>
      </c>
      <c r="U7" s="90">
        <v>641933726.76592946</v>
      </c>
    </row>
    <row r="8" spans="1:21" ht="15.75">
      <c r="A8" s="135" t="s">
        <v>461</v>
      </c>
      <c r="B8" s="90">
        <v>10016482.606960144</v>
      </c>
      <c r="C8" s="90">
        <v>398915.85941043118</v>
      </c>
      <c r="D8" s="90">
        <v>1183662.9155375066</v>
      </c>
      <c r="E8" s="90">
        <v>28602.738972752952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3666979.0187392887</v>
      </c>
      <c r="L8" s="90">
        <v>163422.38003999996</v>
      </c>
      <c r="M8" s="90">
        <v>0</v>
      </c>
      <c r="N8" s="90">
        <v>8480220.0471787006</v>
      </c>
      <c r="O8" s="90">
        <v>689839034.29601622</v>
      </c>
      <c r="P8" s="90">
        <v>829598.38518154609</v>
      </c>
      <c r="Q8" s="90">
        <v>1275857951.7755585</v>
      </c>
      <c r="R8" s="90">
        <v>616051688.48510087</v>
      </c>
      <c r="S8" s="90">
        <v>2169257.2116492996</v>
      </c>
      <c r="T8" s="90">
        <v>1644024.2673902791</v>
      </c>
      <c r="U8" s="90">
        <v>101011772.64090711</v>
      </c>
    </row>
    <row r="9" spans="1:21" ht="15.75">
      <c r="A9" s="135" t="s">
        <v>462</v>
      </c>
      <c r="B9" s="90">
        <v>15683995.974894028</v>
      </c>
      <c r="C9" s="90">
        <v>1529812.3287489491</v>
      </c>
      <c r="D9" s="90">
        <v>7435853.8927508863</v>
      </c>
      <c r="E9" s="90">
        <v>95083.143177263453</v>
      </c>
      <c r="F9" s="90">
        <v>114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6413.4420507484583</v>
      </c>
      <c r="N9" s="90">
        <v>0</v>
      </c>
      <c r="O9" s="90">
        <v>57395960.67481827</v>
      </c>
      <c r="P9" s="90">
        <v>3606067.0049880575</v>
      </c>
      <c r="Q9" s="90">
        <v>8502724593.3269119</v>
      </c>
      <c r="R9" s="90">
        <v>3968527746.3469081</v>
      </c>
      <c r="S9" s="90">
        <v>873560360.36381304</v>
      </c>
      <c r="T9" s="90">
        <v>299559278.06042802</v>
      </c>
      <c r="U9" s="90">
        <v>540921954.12502229</v>
      </c>
    </row>
    <row r="10" spans="1:21" ht="15.75">
      <c r="A10" s="135" t="s">
        <v>463</v>
      </c>
      <c r="B10" s="90">
        <v>2924811.4300169651</v>
      </c>
      <c r="C10" s="90">
        <v>551.23712375157766</v>
      </c>
      <c r="D10" s="90">
        <v>168362.2436102512</v>
      </c>
      <c r="E10" s="90">
        <v>1082.2552255142089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29883.510429184142</v>
      </c>
      <c r="O10" s="90">
        <v>89015409.05243817</v>
      </c>
      <c r="P10" s="90">
        <v>551.23712375157766</v>
      </c>
      <c r="Q10" s="90">
        <v>71138274.829256102</v>
      </c>
      <c r="R10" s="90">
        <v>198330.38403399999</v>
      </c>
      <c r="S10" s="90">
        <v>34539209.976141199</v>
      </c>
      <c r="T10" s="90">
        <v>238433.8189600003</v>
      </c>
      <c r="U10" s="90">
        <v>12858</v>
      </c>
    </row>
    <row r="11" spans="1:21" ht="15.75">
      <c r="A11" s="134" t="s">
        <v>491</v>
      </c>
      <c r="B11" s="90">
        <v>2806081.5949749355</v>
      </c>
      <c r="C11" s="90">
        <v>0</v>
      </c>
      <c r="D11" s="90">
        <v>10136.541326381659</v>
      </c>
      <c r="E11" s="90">
        <v>12020.648652625781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3803.7765955814953</v>
      </c>
      <c r="L11" s="90">
        <v>92.37</v>
      </c>
      <c r="M11" s="90">
        <v>0</v>
      </c>
      <c r="N11" s="90">
        <v>143878.34679223713</v>
      </c>
      <c r="O11" s="90">
        <v>70577843.818167463</v>
      </c>
      <c r="P11" s="90">
        <v>3747.2999999999965</v>
      </c>
      <c r="Q11" s="90">
        <v>74101623.627885863</v>
      </c>
      <c r="R11" s="90">
        <v>4406602.9818654638</v>
      </c>
      <c r="S11" s="90">
        <v>194602.55805099994</v>
      </c>
      <c r="T11" s="90">
        <v>264265.10867971601</v>
      </c>
      <c r="U11" s="90">
        <v>3510027</v>
      </c>
    </row>
    <row r="12" spans="1:21" ht="15.75">
      <c r="A12" s="134" t="s">
        <v>492</v>
      </c>
      <c r="B12" s="90">
        <v>755264.83567764063</v>
      </c>
      <c r="C12" s="90">
        <v>681.5933444949502</v>
      </c>
      <c r="D12" s="90">
        <v>514611.87080998643</v>
      </c>
      <c r="E12" s="90">
        <v>3475.7332102796026</v>
      </c>
      <c r="F12" s="90">
        <v>0</v>
      </c>
      <c r="G12" s="90">
        <v>316844335.61679816</v>
      </c>
      <c r="H12" s="90">
        <v>0</v>
      </c>
      <c r="I12" s="90">
        <v>99640756.931649506</v>
      </c>
      <c r="J12" s="90">
        <v>93731.42</v>
      </c>
      <c r="K12" s="90">
        <v>0</v>
      </c>
      <c r="L12" s="90">
        <v>0</v>
      </c>
      <c r="M12" s="90">
        <v>0</v>
      </c>
      <c r="N12" s="90">
        <v>0</v>
      </c>
      <c r="O12" s="90">
        <v>318844094.2940892</v>
      </c>
      <c r="P12" s="90">
        <v>1004.2708168949503</v>
      </c>
      <c r="Q12" s="90">
        <v>100680252.26602492</v>
      </c>
      <c r="R12" s="90">
        <v>12896166.10713804</v>
      </c>
      <c r="S12" s="90">
        <v>5962775.6432068991</v>
      </c>
      <c r="T12" s="90">
        <v>24675.361630700001</v>
      </c>
      <c r="U12" s="90">
        <v>1208990.9807509999</v>
      </c>
    </row>
    <row r="13" spans="1:21" ht="15.75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</row>
    <row r="14" spans="1:21" ht="15.75">
      <c r="A14" s="137" t="s">
        <v>494</v>
      </c>
      <c r="B14" s="90">
        <v>2975899.8065712308</v>
      </c>
      <c r="C14" s="90">
        <v>324472.17834313551</v>
      </c>
      <c r="D14" s="90">
        <v>1569836.1022563979</v>
      </c>
      <c r="E14" s="90">
        <v>9137.4313172501534</v>
      </c>
      <c r="F14" s="90">
        <v>138533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  <c r="M14" s="90">
        <v>1023762.51</v>
      </c>
      <c r="N14" s="90">
        <v>0</v>
      </c>
      <c r="O14" s="90">
        <v>16662114.492158139</v>
      </c>
      <c r="P14" s="90">
        <v>2942837.7071900116</v>
      </c>
      <c r="Q14" s="90">
        <v>455536688.20445478</v>
      </c>
      <c r="R14" s="90">
        <v>636553680.8926518</v>
      </c>
      <c r="S14" s="90">
        <v>195415076.26465839</v>
      </c>
      <c r="T14" s="90">
        <v>699503.88030310033</v>
      </c>
      <c r="U14" s="90">
        <v>128095380.86618924</v>
      </c>
    </row>
    <row r="15" spans="1:21" s="82" customFormat="1" ht="15.75">
      <c r="A15" s="72" t="s">
        <v>488</v>
      </c>
      <c r="B15" s="91">
        <v>35162536.249094941</v>
      </c>
      <c r="C15" s="91">
        <v>2254433.1969707627</v>
      </c>
      <c r="D15" s="91">
        <v>10882463.566291412</v>
      </c>
      <c r="E15" s="91">
        <v>149401.95055568614</v>
      </c>
      <c r="F15" s="91">
        <v>138647</v>
      </c>
      <c r="G15" s="91">
        <v>316844335.61679816</v>
      </c>
      <c r="H15" s="91">
        <v>0</v>
      </c>
      <c r="I15" s="91">
        <v>99640756.931649506</v>
      </c>
      <c r="J15" s="91">
        <v>93731.42</v>
      </c>
      <c r="K15" s="91">
        <v>3670782.7953348705</v>
      </c>
      <c r="L15" s="91">
        <v>163514.75003999996</v>
      </c>
      <c r="M15" s="91">
        <v>1030175.9520507485</v>
      </c>
      <c r="N15" s="91">
        <v>8653981.9044001233</v>
      </c>
      <c r="O15" s="91">
        <v>1242334456.6276872</v>
      </c>
      <c r="P15" s="91">
        <v>7383805.9053002615</v>
      </c>
      <c r="Q15" s="91">
        <v>10480039384.030092</v>
      </c>
      <c r="R15" s="91">
        <v>5238634215.1976986</v>
      </c>
      <c r="S15" s="91">
        <v>1111841282.01752</v>
      </c>
      <c r="T15" s="91">
        <v>302430180.49739182</v>
      </c>
      <c r="U15" s="91">
        <v>774760983.61286962</v>
      </c>
    </row>
    <row r="16" spans="1:21" ht="20.100000000000001" customHeight="1">
      <c r="A16" s="60" t="s">
        <v>474</v>
      </c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J15"/>
  <sheetViews>
    <sheetView view="pageBreakPreview" zoomScaleNormal="80" zoomScaleSheetLayoutView="100" workbookViewId="0">
      <selection sqref="A1:J1"/>
    </sheetView>
  </sheetViews>
  <sheetFormatPr defaultRowHeight="15.75"/>
  <cols>
    <col min="1" max="1" width="25.7109375" style="78" customWidth="1"/>
    <col min="2" max="4" width="20.7109375" style="79" customWidth="1"/>
    <col min="5" max="5" width="18.5703125" style="79" customWidth="1"/>
    <col min="6" max="6" width="20.28515625" style="79" customWidth="1"/>
    <col min="7" max="7" width="20.42578125" style="79" customWidth="1"/>
    <col min="8" max="8" width="25.7109375" style="79" customWidth="1"/>
    <col min="9" max="9" width="21.28515625" style="79" customWidth="1"/>
    <col min="10" max="10" width="18.7109375" style="80" customWidth="1"/>
    <col min="11" max="16384" width="9.140625" style="80"/>
  </cols>
  <sheetData>
    <row r="1" spans="1:10" s="73" customFormat="1" ht="15.75" customHeight="1">
      <c r="A1" s="249" t="s">
        <v>824</v>
      </c>
      <c r="B1" s="249"/>
      <c r="C1" s="249"/>
      <c r="D1" s="249"/>
      <c r="E1" s="249"/>
      <c r="F1" s="249"/>
      <c r="G1" s="249"/>
      <c r="H1" s="249"/>
      <c r="I1" s="249"/>
      <c r="J1" s="249"/>
    </row>
    <row r="2" spans="1:10" s="73" customFormat="1" ht="13.5" customHeight="1">
      <c r="A2" s="260" t="s">
        <v>125</v>
      </c>
      <c r="B2" s="260"/>
      <c r="C2" s="260"/>
      <c r="D2" s="260"/>
      <c r="E2" s="260"/>
      <c r="F2" s="260"/>
      <c r="G2" s="260"/>
      <c r="H2" s="260"/>
      <c r="I2" s="260"/>
      <c r="J2" s="260"/>
    </row>
    <row r="3" spans="1:10" s="74" customFormat="1" ht="33" customHeight="1">
      <c r="A3" s="250" t="s">
        <v>458</v>
      </c>
      <c r="B3" s="252" t="s">
        <v>532</v>
      </c>
      <c r="C3" s="254" t="s">
        <v>533</v>
      </c>
      <c r="D3" s="255"/>
      <c r="E3" s="256" t="s">
        <v>534</v>
      </c>
      <c r="F3" s="256"/>
      <c r="G3" s="254" t="s">
        <v>535</v>
      </c>
      <c r="H3" s="257"/>
      <c r="I3" s="256" t="s">
        <v>536</v>
      </c>
      <c r="J3" s="258" t="s">
        <v>537</v>
      </c>
    </row>
    <row r="4" spans="1:10" s="75" customFormat="1" ht="78.75">
      <c r="A4" s="251"/>
      <c r="B4" s="253"/>
      <c r="C4" s="142" t="s">
        <v>538</v>
      </c>
      <c r="D4" s="142" t="s">
        <v>539</v>
      </c>
      <c r="E4" s="146" t="s">
        <v>540</v>
      </c>
      <c r="F4" s="146" t="s">
        <v>541</v>
      </c>
      <c r="G4" s="146" t="s">
        <v>542</v>
      </c>
      <c r="H4" s="146" t="s">
        <v>543</v>
      </c>
      <c r="I4" s="256"/>
      <c r="J4" s="259"/>
    </row>
    <row r="5" spans="1:10" s="76" customFormat="1">
      <c r="A5" s="134" t="s">
        <v>490</v>
      </c>
      <c r="B5" s="90">
        <v>183751.99943814668</v>
      </c>
      <c r="C5" s="90">
        <v>31163287.092593715</v>
      </c>
      <c r="D5" s="90">
        <v>1800635.9653551134</v>
      </c>
      <c r="E5" s="90">
        <v>200775.13402520877</v>
      </c>
      <c r="F5" s="90">
        <v>1948502.2146611759</v>
      </c>
      <c r="G5" s="90">
        <v>962382.97</v>
      </c>
      <c r="H5" s="90">
        <v>18943054.939686261</v>
      </c>
      <c r="I5" s="90">
        <v>5027157.2004924947</v>
      </c>
      <c r="J5" s="90">
        <v>60229547.516252123</v>
      </c>
    </row>
    <row r="6" spans="1:10" s="76" customFormat="1">
      <c r="A6" s="135" t="s">
        <v>460</v>
      </c>
      <c r="B6" s="90">
        <v>173524.0766526302</v>
      </c>
      <c r="C6" s="90">
        <v>30971148.946848892</v>
      </c>
      <c r="D6" s="90">
        <v>1477506.5553551132</v>
      </c>
      <c r="E6" s="90">
        <v>180374.58402520878</v>
      </c>
      <c r="F6" s="90">
        <v>1560615.9046611758</v>
      </c>
      <c r="G6" s="90">
        <v>861331.22</v>
      </c>
      <c r="H6" s="90">
        <v>17160840.062743131</v>
      </c>
      <c r="I6" s="90">
        <v>3398463.7404924952</v>
      </c>
      <c r="J6" s="90">
        <v>55783805.090778649</v>
      </c>
    </row>
    <row r="7" spans="1:10" s="76" customFormat="1">
      <c r="A7" s="135" t="s">
        <v>461</v>
      </c>
      <c r="B7" s="90">
        <v>72246.145427186813</v>
      </c>
      <c r="C7" s="90">
        <v>5819510.2526374534</v>
      </c>
      <c r="D7" s="90">
        <v>956651.78954396327</v>
      </c>
      <c r="E7" s="90">
        <v>158177.95639060903</v>
      </c>
      <c r="F7" s="90">
        <v>1342701.5465511314</v>
      </c>
      <c r="G7" s="90">
        <v>860836.5</v>
      </c>
      <c r="H7" s="90">
        <v>9720082.8432760239</v>
      </c>
      <c r="I7" s="90">
        <v>2705444.4710312774</v>
      </c>
      <c r="J7" s="90">
        <v>21635651.504857648</v>
      </c>
    </row>
    <row r="8" spans="1:10" s="76" customFormat="1">
      <c r="A8" s="135" t="s">
        <v>462</v>
      </c>
      <c r="B8" s="90">
        <v>101277.93122544339</v>
      </c>
      <c r="C8" s="90">
        <v>25151638.694211435</v>
      </c>
      <c r="D8" s="90">
        <v>520854.76581114996</v>
      </c>
      <c r="E8" s="90">
        <v>22196.627634599739</v>
      </c>
      <c r="F8" s="90">
        <v>217914.35811004468</v>
      </c>
      <c r="G8" s="90">
        <v>494.72</v>
      </c>
      <c r="H8" s="90">
        <v>7440757.2194671053</v>
      </c>
      <c r="I8" s="90">
        <v>693019.26946121734</v>
      </c>
      <c r="J8" s="90">
        <v>34148153.585921004</v>
      </c>
    </row>
    <row r="9" spans="1:10" s="76" customFormat="1" ht="25.5">
      <c r="A9" s="135" t="s">
        <v>463</v>
      </c>
      <c r="B9" s="90">
        <v>10227.922785516481</v>
      </c>
      <c r="C9" s="90">
        <v>192138.14574482429</v>
      </c>
      <c r="D9" s="90">
        <v>323129.41000000003</v>
      </c>
      <c r="E9" s="90">
        <v>20400.55</v>
      </c>
      <c r="F9" s="90">
        <v>387886.31</v>
      </c>
      <c r="G9" s="90">
        <v>101051.75000000001</v>
      </c>
      <c r="H9" s="90">
        <v>1782214.8769431293</v>
      </c>
      <c r="I9" s="90">
        <v>1628693.46</v>
      </c>
      <c r="J9" s="90">
        <v>4445742.4254734702</v>
      </c>
    </row>
    <row r="10" spans="1:10" s="76" customFormat="1" ht="25.5">
      <c r="A10" s="134" t="s">
        <v>491</v>
      </c>
      <c r="B10" s="90">
        <v>3481.2213504283582</v>
      </c>
      <c r="C10" s="90">
        <v>170263.46252471639</v>
      </c>
      <c r="D10" s="90">
        <v>123511.96</v>
      </c>
      <c r="E10" s="90">
        <v>7102.42</v>
      </c>
      <c r="F10" s="90">
        <v>139984.13163250327</v>
      </c>
      <c r="G10" s="90">
        <v>56375.51</v>
      </c>
      <c r="H10" s="90">
        <v>1226267.7635129248</v>
      </c>
      <c r="I10" s="90">
        <v>591126.60361669329</v>
      </c>
      <c r="J10" s="90">
        <v>2318113.0726372655</v>
      </c>
    </row>
    <row r="11" spans="1:10" s="76" customFormat="1" ht="27.75" customHeight="1">
      <c r="A11" s="134" t="s">
        <v>492</v>
      </c>
      <c r="B11" s="90">
        <v>21886.270869587148</v>
      </c>
      <c r="C11" s="90">
        <v>2831310.2495763456</v>
      </c>
      <c r="D11" s="90">
        <v>357064.83426430746</v>
      </c>
      <c r="E11" s="90">
        <v>14894.935686690917</v>
      </c>
      <c r="F11" s="90">
        <v>121657.31724115541</v>
      </c>
      <c r="G11" s="90">
        <v>248376.02000000002</v>
      </c>
      <c r="H11" s="90">
        <v>1389981.9769126675</v>
      </c>
      <c r="I11" s="90">
        <v>390874.8865009477</v>
      </c>
      <c r="J11" s="90">
        <v>5376046.4910517</v>
      </c>
    </row>
    <row r="12" spans="1:10" s="76" customFormat="1">
      <c r="A12" s="136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</row>
    <row r="13" spans="1:10" s="76" customFormat="1" ht="36.75" customHeight="1">
      <c r="A13" s="137" t="s">
        <v>494</v>
      </c>
      <c r="B13" s="90">
        <v>26544.930000000124</v>
      </c>
      <c r="C13" s="90">
        <v>5581370.5847999984</v>
      </c>
      <c r="D13" s="90">
        <v>533248.33426165988</v>
      </c>
      <c r="E13" s="90">
        <v>2730.0196491849242</v>
      </c>
      <c r="F13" s="90">
        <v>25577.922249279291</v>
      </c>
      <c r="G13" s="90">
        <v>175605.80399999997</v>
      </c>
      <c r="H13" s="90">
        <v>1520537.4174413651</v>
      </c>
      <c r="I13" s="90">
        <v>22876.26</v>
      </c>
      <c r="J13" s="90">
        <v>7888491.2724014893</v>
      </c>
    </row>
    <row r="14" spans="1:10" s="77" customFormat="1">
      <c r="A14" s="72" t="s">
        <v>488</v>
      </c>
      <c r="B14" s="91">
        <v>235664.42165816232</v>
      </c>
      <c r="C14" s="91">
        <v>39746231.389494792</v>
      </c>
      <c r="D14" s="91">
        <v>2814461.0938810804</v>
      </c>
      <c r="E14" s="91">
        <v>225502.50936108458</v>
      </c>
      <c r="F14" s="91">
        <v>2235721.585784114</v>
      </c>
      <c r="G14" s="91">
        <v>1442740.3039999998</v>
      </c>
      <c r="H14" s="91">
        <v>23079842.097553216</v>
      </c>
      <c r="I14" s="91">
        <v>6032034.9506101366</v>
      </c>
      <c r="J14" s="91">
        <v>75812198.352342576</v>
      </c>
    </row>
    <row r="15" spans="1:10" ht="11.25">
      <c r="A15" s="60" t="s">
        <v>474</v>
      </c>
    </row>
  </sheetData>
  <mergeCells count="9">
    <mergeCell ref="A1:J1"/>
    <mergeCell ref="A3:A4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A1:AG16"/>
  <sheetViews>
    <sheetView view="pageBreakPreview" zoomScaleNormal="70" zoomScaleSheetLayoutView="100" workbookViewId="0">
      <pane xSplit="1" ySplit="5" topLeftCell="H6" activePane="bottomRight" state="frozen"/>
      <selection sqref="A1:AB1"/>
      <selection pane="topRight" sqref="A1:AB1"/>
      <selection pane="bottomLeft" sqref="A1:AB1"/>
      <selection pane="bottomRight" activeCell="W12" sqref="W12:AF12"/>
    </sheetView>
  </sheetViews>
  <sheetFormatPr defaultColWidth="44" defaultRowHeight="15.75"/>
  <cols>
    <col min="1" max="1" width="25.7109375" style="108" customWidth="1"/>
    <col min="2" max="2" width="20.7109375" style="108" customWidth="1"/>
    <col min="3" max="3" width="23.7109375" style="108" customWidth="1"/>
    <col min="4" max="4" width="20.7109375" style="108" customWidth="1"/>
    <col min="5" max="5" width="23.7109375" style="108" customWidth="1"/>
    <col min="6" max="6" width="20.7109375" style="108" customWidth="1"/>
    <col min="7" max="7" width="23.7109375" style="108" customWidth="1"/>
    <col min="8" max="9" width="24.7109375" style="108" customWidth="1"/>
    <col min="10" max="10" width="17.7109375" style="108" customWidth="1"/>
    <col min="11" max="11" width="22.140625" style="108" customWidth="1"/>
    <col min="12" max="12" width="20.7109375" style="108" customWidth="1"/>
    <col min="13" max="13" width="23.5703125" style="108" customWidth="1"/>
    <col min="14" max="14" width="24.85546875" style="108" customWidth="1"/>
    <col min="15" max="15" width="14.7109375" style="108" customWidth="1"/>
    <col min="16" max="17" width="18.7109375" style="108" customWidth="1"/>
    <col min="18" max="18" width="11.7109375" style="108" customWidth="1"/>
    <col min="19" max="19" width="15.7109375" style="108" customWidth="1"/>
    <col min="20" max="20" width="18.85546875" style="108" customWidth="1"/>
    <col min="21" max="21" width="19.28515625" style="108" customWidth="1"/>
    <col min="22" max="22" width="15.7109375" style="108" customWidth="1"/>
    <col min="23" max="23" width="11.7109375" style="108" customWidth="1"/>
    <col min="24" max="24" width="15.7109375" style="108" customWidth="1"/>
    <col min="25" max="25" width="11.7109375" style="108" customWidth="1"/>
    <col min="26" max="26" width="15.7109375" style="108" customWidth="1"/>
    <col min="27" max="27" width="11.7109375" style="108" customWidth="1"/>
    <col min="28" max="28" width="15.7109375" style="108" customWidth="1"/>
    <col min="29" max="29" width="11.7109375" style="108" customWidth="1"/>
    <col min="30" max="30" width="15.7109375" style="108" customWidth="1"/>
    <col min="31" max="31" width="30.42578125" style="108" customWidth="1"/>
    <col min="32" max="16384" width="44" style="108"/>
  </cols>
  <sheetData>
    <row r="1" spans="1:33" ht="15.75" customHeight="1">
      <c r="A1" s="261" t="s">
        <v>823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107"/>
      <c r="AG1" s="107"/>
    </row>
    <row r="2" spans="1:33" ht="11.2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9" t="s">
        <v>125</v>
      </c>
    </row>
    <row r="3" spans="1:33" s="109" customFormat="1" ht="15.75" customHeight="1">
      <c r="A3" s="262" t="s">
        <v>458</v>
      </c>
      <c r="B3" s="262" t="s">
        <v>544</v>
      </c>
      <c r="C3" s="262"/>
      <c r="D3" s="262" t="s">
        <v>545</v>
      </c>
      <c r="E3" s="262"/>
      <c r="F3" s="267" t="s">
        <v>546</v>
      </c>
      <c r="G3" s="267"/>
      <c r="H3" s="268" t="s">
        <v>547</v>
      </c>
      <c r="I3" s="268"/>
      <c r="J3" s="268"/>
      <c r="K3" s="268"/>
      <c r="L3" s="268"/>
      <c r="M3" s="266" t="s">
        <v>548</v>
      </c>
      <c r="N3" s="266"/>
      <c r="O3" s="262" t="s">
        <v>549</v>
      </c>
      <c r="P3" s="265"/>
      <c r="Q3" s="265"/>
      <c r="R3" s="241" t="s">
        <v>550</v>
      </c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62" t="s">
        <v>551</v>
      </c>
    </row>
    <row r="4" spans="1:33" ht="28.5" customHeight="1">
      <c r="A4" s="262"/>
      <c r="B4" s="262" t="s">
        <v>552</v>
      </c>
      <c r="C4" s="262" t="s">
        <v>553</v>
      </c>
      <c r="D4" s="262" t="s">
        <v>554</v>
      </c>
      <c r="E4" s="262" t="s">
        <v>555</v>
      </c>
      <c r="F4" s="262" t="s">
        <v>554</v>
      </c>
      <c r="G4" s="262" t="s">
        <v>555</v>
      </c>
      <c r="H4" s="262" t="s">
        <v>556</v>
      </c>
      <c r="I4" s="262" t="s">
        <v>557</v>
      </c>
      <c r="J4" s="263" t="s">
        <v>558</v>
      </c>
      <c r="K4" s="256" t="s">
        <v>559</v>
      </c>
      <c r="L4" s="262" t="s">
        <v>560</v>
      </c>
      <c r="M4" s="266"/>
      <c r="N4" s="266"/>
      <c r="O4" s="262" t="s">
        <v>505</v>
      </c>
      <c r="P4" s="262" t="s">
        <v>559</v>
      </c>
      <c r="Q4" s="270"/>
      <c r="R4" s="271" t="s">
        <v>561</v>
      </c>
      <c r="S4" s="271"/>
      <c r="T4" s="248" t="s">
        <v>562</v>
      </c>
      <c r="U4" s="248"/>
      <c r="V4" s="248"/>
      <c r="W4" s="245" t="s">
        <v>563</v>
      </c>
      <c r="X4" s="245"/>
      <c r="Y4" s="245" t="s">
        <v>564</v>
      </c>
      <c r="Z4" s="245"/>
      <c r="AA4" s="245" t="s">
        <v>505</v>
      </c>
      <c r="AB4" s="245"/>
      <c r="AC4" s="272" t="s">
        <v>565</v>
      </c>
      <c r="AD4" s="272"/>
      <c r="AE4" s="269"/>
    </row>
    <row r="5" spans="1:33" s="109" customFormat="1" ht="94.5">
      <c r="A5" s="262"/>
      <c r="B5" s="262"/>
      <c r="C5" s="262"/>
      <c r="D5" s="262"/>
      <c r="E5" s="262"/>
      <c r="F5" s="262"/>
      <c r="G5" s="262"/>
      <c r="H5" s="262"/>
      <c r="I5" s="262"/>
      <c r="J5" s="264"/>
      <c r="K5" s="256"/>
      <c r="L5" s="262"/>
      <c r="M5" s="147" t="s">
        <v>566</v>
      </c>
      <c r="N5" s="147" t="s">
        <v>567</v>
      </c>
      <c r="O5" s="262"/>
      <c r="P5" s="147" t="s">
        <v>568</v>
      </c>
      <c r="Q5" s="147" t="s">
        <v>569</v>
      </c>
      <c r="R5" s="133" t="s">
        <v>570</v>
      </c>
      <c r="S5" s="133" t="s">
        <v>571</v>
      </c>
      <c r="T5" s="145" t="s">
        <v>572</v>
      </c>
      <c r="U5" s="145" t="s">
        <v>573</v>
      </c>
      <c r="V5" s="145" t="s">
        <v>574</v>
      </c>
      <c r="W5" s="133" t="s">
        <v>570</v>
      </c>
      <c r="X5" s="133" t="s">
        <v>571</v>
      </c>
      <c r="Y5" s="133" t="s">
        <v>570</v>
      </c>
      <c r="Z5" s="133" t="s">
        <v>571</v>
      </c>
      <c r="AA5" s="133" t="s">
        <v>570</v>
      </c>
      <c r="AB5" s="133" t="s">
        <v>571</v>
      </c>
      <c r="AC5" s="133" t="s">
        <v>570</v>
      </c>
      <c r="AD5" s="133" t="s">
        <v>571</v>
      </c>
      <c r="AE5" s="269"/>
    </row>
    <row r="6" spans="1:33" s="84" customFormat="1">
      <c r="A6" s="134" t="s">
        <v>490</v>
      </c>
      <c r="B6" s="90">
        <v>474517</v>
      </c>
      <c r="C6" s="90">
        <v>173053</v>
      </c>
      <c r="D6" s="90">
        <v>1413012</v>
      </c>
      <c r="E6" s="90">
        <v>355116</v>
      </c>
      <c r="F6" s="90">
        <v>15144942072.917833</v>
      </c>
      <c r="G6" s="90">
        <v>2327392180.400094</v>
      </c>
      <c r="H6" s="90">
        <v>184567150.40460908</v>
      </c>
      <c r="I6" s="90">
        <v>184567150.40460908</v>
      </c>
      <c r="J6" s="90">
        <v>39131274.443500005</v>
      </c>
      <c r="K6" s="90">
        <v>67363627.383038297</v>
      </c>
      <c r="L6" s="90">
        <v>57711854.397300005</v>
      </c>
      <c r="M6" s="90">
        <v>9489392.2380235009</v>
      </c>
      <c r="N6" s="90">
        <v>5672056.6234000009</v>
      </c>
      <c r="O6" s="90">
        <v>155093334.25513196</v>
      </c>
      <c r="P6" s="90">
        <v>35078277.089999996</v>
      </c>
      <c r="Q6" s="90">
        <v>22015318.149999999</v>
      </c>
      <c r="R6" s="90">
        <v>7895</v>
      </c>
      <c r="S6" s="90">
        <v>39136407.373191796</v>
      </c>
      <c r="T6" s="90">
        <v>5207</v>
      </c>
      <c r="U6" s="90">
        <v>0</v>
      </c>
      <c r="V6" s="90">
        <v>19787958.942192495</v>
      </c>
      <c r="W6" s="90">
        <v>1320</v>
      </c>
      <c r="X6" s="90">
        <v>11052367.169500001</v>
      </c>
      <c r="Y6" s="90">
        <v>15099</v>
      </c>
      <c r="Z6" s="90">
        <v>4256371.17</v>
      </c>
      <c r="AA6" s="90">
        <v>29521</v>
      </c>
      <c r="AB6" s="90">
        <v>74233104.654884294</v>
      </c>
      <c r="AC6" s="90">
        <v>1795</v>
      </c>
      <c r="AD6" s="90">
        <v>7308989.0076946001</v>
      </c>
      <c r="AE6" s="90">
        <v>7157342.1300000008</v>
      </c>
    </row>
    <row r="7" spans="1:33" s="84" customFormat="1">
      <c r="A7" s="135" t="s">
        <v>460</v>
      </c>
      <c r="B7" s="90">
        <v>462868</v>
      </c>
      <c r="C7" s="90">
        <v>172880</v>
      </c>
      <c r="D7" s="90">
        <v>1364244</v>
      </c>
      <c r="E7" s="90">
        <v>334763</v>
      </c>
      <c r="F7" s="90">
        <v>15137316757.753546</v>
      </c>
      <c r="G7" s="90">
        <v>2323753637.0000944</v>
      </c>
      <c r="H7" s="90">
        <v>163441767.53460908</v>
      </c>
      <c r="I7" s="90">
        <v>163441767.53460908</v>
      </c>
      <c r="J7" s="90">
        <v>39131274.443500005</v>
      </c>
      <c r="K7" s="90">
        <v>58708872.543038294</v>
      </c>
      <c r="L7" s="90">
        <v>57704256.907300003</v>
      </c>
      <c r="M7" s="90">
        <v>8924043.5080235004</v>
      </c>
      <c r="N7" s="90">
        <v>4187177.1533999997</v>
      </c>
      <c r="O7" s="90">
        <v>147854849.95513198</v>
      </c>
      <c r="P7" s="90">
        <v>35078277.089999996</v>
      </c>
      <c r="Q7" s="90">
        <v>14369086.060000002</v>
      </c>
      <c r="R7" s="90">
        <v>5716</v>
      </c>
      <c r="S7" s="90">
        <v>25411022.973191801</v>
      </c>
      <c r="T7" s="90">
        <v>4050</v>
      </c>
      <c r="U7" s="90">
        <v>0</v>
      </c>
      <c r="V7" s="90">
        <v>17746342.162192494</v>
      </c>
      <c r="W7" s="90">
        <v>1281</v>
      </c>
      <c r="X7" s="90">
        <v>10726336.579500001</v>
      </c>
      <c r="Y7" s="90">
        <v>15038</v>
      </c>
      <c r="Z7" s="90">
        <v>4201219.84</v>
      </c>
      <c r="AA7" s="90">
        <v>26085</v>
      </c>
      <c r="AB7" s="90">
        <v>58084921.5548843</v>
      </c>
      <c r="AC7" s="90">
        <v>646</v>
      </c>
      <c r="AD7" s="90">
        <v>3679660.2876945995</v>
      </c>
      <c r="AE7" s="90">
        <v>7157342.1300000008</v>
      </c>
    </row>
    <row r="8" spans="1:33" s="84" customFormat="1">
      <c r="A8" s="135" t="s">
        <v>461</v>
      </c>
      <c r="B8" s="90">
        <v>148005</v>
      </c>
      <c r="C8" s="90">
        <v>8087</v>
      </c>
      <c r="D8" s="90">
        <v>161116</v>
      </c>
      <c r="E8" s="90">
        <v>26349</v>
      </c>
      <c r="F8" s="90">
        <v>1774145837.885294</v>
      </c>
      <c r="G8" s="90">
        <v>100344547.88417412</v>
      </c>
      <c r="H8" s="90">
        <v>88043495.952716991</v>
      </c>
      <c r="I8" s="90">
        <v>88043495.952716991</v>
      </c>
      <c r="J8" s="90">
        <v>2293332.2656</v>
      </c>
      <c r="K8" s="90">
        <v>19273413.873500001</v>
      </c>
      <c r="L8" s="90">
        <v>57704256.907300003</v>
      </c>
      <c r="M8" s="90">
        <v>2100943.3425350003</v>
      </c>
      <c r="N8" s="90">
        <v>1239000.1334000002</v>
      </c>
      <c r="O8" s="90">
        <v>71507280.377231956</v>
      </c>
      <c r="P8" s="90">
        <v>2254901.4299999997</v>
      </c>
      <c r="Q8" s="90">
        <v>8243427.3099999987</v>
      </c>
      <c r="R8" s="90">
        <v>5716</v>
      </c>
      <c r="S8" s="90">
        <v>25411022.973191801</v>
      </c>
      <c r="T8" s="90">
        <v>4050</v>
      </c>
      <c r="U8" s="90">
        <v>0</v>
      </c>
      <c r="V8" s="90">
        <v>17746342.162192494</v>
      </c>
      <c r="W8" s="90">
        <v>189</v>
      </c>
      <c r="X8" s="90">
        <v>1460008.0495</v>
      </c>
      <c r="Y8" s="90">
        <v>13234</v>
      </c>
      <c r="Z8" s="90">
        <v>2742352.12</v>
      </c>
      <c r="AA8" s="90">
        <v>23189</v>
      </c>
      <c r="AB8" s="90">
        <v>47359725.3048843</v>
      </c>
      <c r="AC8" s="90">
        <v>364</v>
      </c>
      <c r="AD8" s="90">
        <v>1580912.6395</v>
      </c>
      <c r="AE8" s="90">
        <v>0</v>
      </c>
    </row>
    <row r="9" spans="1:33" s="84" customFormat="1">
      <c r="A9" s="135" t="s">
        <v>462</v>
      </c>
      <c r="B9" s="90">
        <v>314863</v>
      </c>
      <c r="C9" s="90">
        <v>164793</v>
      </c>
      <c r="D9" s="90">
        <v>1203128</v>
      </c>
      <c r="E9" s="90">
        <v>308414</v>
      </c>
      <c r="F9" s="90">
        <v>13363170919.868252</v>
      </c>
      <c r="G9" s="90">
        <v>2223409089.1159201</v>
      </c>
      <c r="H9" s="90">
        <v>75398271.581892088</v>
      </c>
      <c r="I9" s="90">
        <v>75398271.581892088</v>
      </c>
      <c r="J9" s="90">
        <v>36837942.177899994</v>
      </c>
      <c r="K9" s="90">
        <v>39435458.669538289</v>
      </c>
      <c r="L9" s="90">
        <v>0</v>
      </c>
      <c r="M9" s="90">
        <v>6823100.1654885001</v>
      </c>
      <c r="N9" s="90">
        <v>2948177.02</v>
      </c>
      <c r="O9" s="90">
        <v>76347569.577900007</v>
      </c>
      <c r="P9" s="90">
        <v>32823375.659999996</v>
      </c>
      <c r="Q9" s="90">
        <v>6125658.7500000019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1092</v>
      </c>
      <c r="X9" s="90">
        <v>9266328.5300000012</v>
      </c>
      <c r="Y9" s="90">
        <v>1804</v>
      </c>
      <c r="Z9" s="90">
        <v>1458867.72</v>
      </c>
      <c r="AA9" s="90">
        <v>2896</v>
      </c>
      <c r="AB9" s="90">
        <v>10725196.249999998</v>
      </c>
      <c r="AC9" s="90">
        <v>282</v>
      </c>
      <c r="AD9" s="90">
        <v>2098747.6481945999</v>
      </c>
      <c r="AE9" s="90">
        <v>7157342.1300000008</v>
      </c>
    </row>
    <row r="10" spans="1:33" s="84" customFormat="1" ht="25.5">
      <c r="A10" s="135" t="s">
        <v>463</v>
      </c>
      <c r="B10" s="90">
        <v>11649</v>
      </c>
      <c r="C10" s="90">
        <v>173</v>
      </c>
      <c r="D10" s="90">
        <v>48768</v>
      </c>
      <c r="E10" s="90">
        <v>20353</v>
      </c>
      <c r="F10" s="90">
        <v>7625315.1642893991</v>
      </c>
      <c r="G10" s="90">
        <v>3638543.4</v>
      </c>
      <c r="H10" s="90">
        <v>21125382.869999997</v>
      </c>
      <c r="I10" s="90">
        <v>21125382.869999997</v>
      </c>
      <c r="J10" s="90">
        <v>0</v>
      </c>
      <c r="K10" s="90">
        <v>8654754.8399999999</v>
      </c>
      <c r="L10" s="90">
        <v>7597.49</v>
      </c>
      <c r="M10" s="90">
        <v>565348.73</v>
      </c>
      <c r="N10" s="90">
        <v>1484879.47</v>
      </c>
      <c r="O10" s="90">
        <v>7238484.3000000007</v>
      </c>
      <c r="P10" s="90">
        <v>0</v>
      </c>
      <c r="Q10" s="90">
        <v>7646232.0900000008</v>
      </c>
      <c r="R10" s="90">
        <v>2179</v>
      </c>
      <c r="S10" s="90">
        <v>13725384.4</v>
      </c>
      <c r="T10" s="90">
        <v>1157</v>
      </c>
      <c r="U10" s="90">
        <v>0</v>
      </c>
      <c r="V10" s="90">
        <v>2041616.7799999998</v>
      </c>
      <c r="W10" s="90">
        <v>39</v>
      </c>
      <c r="X10" s="90">
        <v>326030.58999999997</v>
      </c>
      <c r="Y10" s="90">
        <v>61</v>
      </c>
      <c r="Z10" s="90">
        <v>55151.329999999994</v>
      </c>
      <c r="AA10" s="90">
        <v>3436</v>
      </c>
      <c r="AB10" s="90">
        <v>16148183.099999998</v>
      </c>
      <c r="AC10" s="90">
        <v>1149</v>
      </c>
      <c r="AD10" s="90">
        <v>3629328.72</v>
      </c>
      <c r="AE10" s="90">
        <v>0</v>
      </c>
    </row>
    <row r="11" spans="1:33" s="84" customFormat="1" ht="25.5">
      <c r="A11" s="134" t="s">
        <v>491</v>
      </c>
      <c r="B11" s="90">
        <v>25434</v>
      </c>
      <c r="C11" s="90">
        <v>86</v>
      </c>
      <c r="D11" s="90">
        <v>25059</v>
      </c>
      <c r="E11" s="90">
        <v>136</v>
      </c>
      <c r="F11" s="90">
        <v>130436904.04908022</v>
      </c>
      <c r="G11" s="90">
        <v>1193278.7469398</v>
      </c>
      <c r="H11" s="90">
        <v>5720971.4100000001</v>
      </c>
      <c r="I11" s="90">
        <v>5720971.4100000001</v>
      </c>
      <c r="J11" s="90">
        <v>2610.8500000000004</v>
      </c>
      <c r="K11" s="90">
        <v>90122.602700000003</v>
      </c>
      <c r="L11" s="90">
        <v>1848634.1873999999</v>
      </c>
      <c r="M11" s="90">
        <v>141393.01999999999</v>
      </c>
      <c r="N11" s="90">
        <v>14627.7179</v>
      </c>
      <c r="O11" s="90">
        <v>2399842.7443000004</v>
      </c>
      <c r="P11" s="90">
        <v>2494.0300000000002</v>
      </c>
      <c r="Q11" s="90">
        <v>373927.63999999996</v>
      </c>
      <c r="R11" s="90">
        <v>522</v>
      </c>
      <c r="S11" s="90">
        <v>2734700.41</v>
      </c>
      <c r="T11" s="90">
        <v>516</v>
      </c>
      <c r="U11" s="90">
        <v>0</v>
      </c>
      <c r="V11" s="90">
        <v>1047340.54</v>
      </c>
      <c r="W11" s="90">
        <v>4</v>
      </c>
      <c r="X11" s="90">
        <v>22627.39</v>
      </c>
      <c r="Y11" s="90">
        <v>137</v>
      </c>
      <c r="Z11" s="90">
        <v>64327.200000000004</v>
      </c>
      <c r="AA11" s="90">
        <v>1179</v>
      </c>
      <c r="AB11" s="90">
        <v>3868995.54</v>
      </c>
      <c r="AC11" s="90">
        <v>32</v>
      </c>
      <c r="AD11" s="90">
        <v>145161.45000000001</v>
      </c>
      <c r="AE11" s="90">
        <v>0</v>
      </c>
    </row>
    <row r="12" spans="1:33" s="84" customFormat="1">
      <c r="A12" s="134" t="s">
        <v>492</v>
      </c>
      <c r="B12" s="90">
        <v>29970</v>
      </c>
      <c r="C12" s="90">
        <v>7304</v>
      </c>
      <c r="D12" s="90">
        <v>27870</v>
      </c>
      <c r="E12" s="90">
        <v>7056</v>
      </c>
      <c r="F12" s="90">
        <v>264501645.43661305</v>
      </c>
      <c r="G12" s="90">
        <v>40171764.221221298</v>
      </c>
      <c r="H12" s="90">
        <v>70507038.116099998</v>
      </c>
      <c r="I12" s="90">
        <v>7365508.9380000038</v>
      </c>
      <c r="J12" s="90">
        <v>29979286.9014</v>
      </c>
      <c r="K12" s="90">
        <v>32906180.304099999</v>
      </c>
      <c r="L12" s="90">
        <v>387676.80199999997</v>
      </c>
      <c r="M12" s="90">
        <v>130003.02</v>
      </c>
      <c r="N12" s="90">
        <v>79605.396999999997</v>
      </c>
      <c r="O12" s="90">
        <v>35233117.954534583</v>
      </c>
      <c r="P12" s="90">
        <v>26005791.309300002</v>
      </c>
      <c r="Q12" s="90">
        <v>4959642.9905999992</v>
      </c>
      <c r="R12" s="90">
        <v>112</v>
      </c>
      <c r="S12" s="90">
        <v>1905017.2999999998</v>
      </c>
      <c r="T12" s="90">
        <v>771</v>
      </c>
      <c r="U12" s="90">
        <v>53</v>
      </c>
      <c r="V12" s="90">
        <v>5326442.3409631997</v>
      </c>
      <c r="W12" s="90">
        <v>36</v>
      </c>
      <c r="X12" s="90">
        <v>607493.46000000008</v>
      </c>
      <c r="Y12" s="90">
        <v>28</v>
      </c>
      <c r="Z12" s="90">
        <v>59597.46</v>
      </c>
      <c r="AA12" s="90">
        <v>1000</v>
      </c>
      <c r="AB12" s="90">
        <v>7898550.5609631985</v>
      </c>
      <c r="AC12" s="90">
        <v>18</v>
      </c>
      <c r="AD12" s="90">
        <v>149146.63999999998</v>
      </c>
      <c r="AE12" s="90">
        <v>0</v>
      </c>
    </row>
    <row r="13" spans="1:33" s="84" customFormat="1">
      <c r="A13" s="136" t="s">
        <v>493</v>
      </c>
      <c r="B13" s="90">
        <v>0</v>
      </c>
      <c r="C13" s="90">
        <v>0</v>
      </c>
      <c r="D13" s="90">
        <v>0</v>
      </c>
      <c r="E13" s="90">
        <v>0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  <c r="X13" s="90">
        <v>0</v>
      </c>
      <c r="Y13" s="90">
        <v>0</v>
      </c>
      <c r="Z13" s="90">
        <v>0</v>
      </c>
      <c r="AA13" s="90">
        <v>0</v>
      </c>
      <c r="AB13" s="90">
        <v>0</v>
      </c>
      <c r="AC13" s="90">
        <v>0</v>
      </c>
      <c r="AD13" s="90">
        <v>0</v>
      </c>
      <c r="AE13" s="90">
        <v>93420.73</v>
      </c>
    </row>
    <row r="14" spans="1:33" s="84" customFormat="1">
      <c r="A14" s="137" t="s">
        <v>494</v>
      </c>
      <c r="B14" s="90">
        <v>134336</v>
      </c>
      <c r="C14" s="90">
        <v>16917</v>
      </c>
      <c r="D14" s="90">
        <v>514783.49921927281</v>
      </c>
      <c r="E14" s="90">
        <v>69206.429712460056</v>
      </c>
      <c r="F14" s="90">
        <v>7436419737.8945885</v>
      </c>
      <c r="G14" s="90">
        <v>1789043016.0692391</v>
      </c>
      <c r="H14" s="90">
        <v>20424259.560601298</v>
      </c>
      <c r="I14" s="90">
        <v>20424259.560601298</v>
      </c>
      <c r="J14" s="90">
        <v>4605057.3377</v>
      </c>
      <c r="K14" s="90">
        <v>6568965.661632847</v>
      </c>
      <c r="L14" s="90">
        <v>0</v>
      </c>
      <c r="M14" s="90">
        <v>709050.66533240001</v>
      </c>
      <c r="N14" s="90">
        <v>284470.23639999994</v>
      </c>
      <c r="O14" s="90">
        <v>15175503.322262138</v>
      </c>
      <c r="P14" s="90">
        <v>276421.32</v>
      </c>
      <c r="Q14" s="90">
        <v>3171440.439332847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44</v>
      </c>
      <c r="X14" s="90">
        <v>380879.2</v>
      </c>
      <c r="Y14" s="90">
        <v>6292</v>
      </c>
      <c r="Z14" s="90">
        <v>3515337.999739999</v>
      </c>
      <c r="AA14" s="90">
        <v>6336</v>
      </c>
      <c r="AB14" s="90">
        <v>3896217.1997399991</v>
      </c>
      <c r="AC14" s="90">
        <v>312</v>
      </c>
      <c r="AD14" s="90">
        <v>482419.57999999996</v>
      </c>
      <c r="AE14" s="90">
        <v>0</v>
      </c>
    </row>
    <row r="15" spans="1:33" s="110" customFormat="1">
      <c r="A15" s="72" t="s">
        <v>488</v>
      </c>
      <c r="B15" s="91">
        <v>664257</v>
      </c>
      <c r="C15" s="91">
        <v>197360</v>
      </c>
      <c r="D15" s="91">
        <v>1980724.4992192728</v>
      </c>
      <c r="E15" s="91">
        <v>431514.42971246003</v>
      </c>
      <c r="F15" s="91">
        <v>22976300360.298111</v>
      </c>
      <c r="G15" s="91">
        <v>4157800239.4374943</v>
      </c>
      <c r="H15" s="91">
        <v>281219419.49131042</v>
      </c>
      <c r="I15" s="91">
        <v>218077890.31321037</v>
      </c>
      <c r="J15" s="91">
        <v>73718229.532599986</v>
      </c>
      <c r="K15" s="91">
        <v>106928895.95147116</v>
      </c>
      <c r="L15" s="91">
        <v>59948165.386700004</v>
      </c>
      <c r="M15" s="91">
        <v>10469838.943355903</v>
      </c>
      <c r="N15" s="91">
        <v>6050759.9747000011</v>
      </c>
      <c r="O15" s="91">
        <v>207901798.2762287</v>
      </c>
      <c r="P15" s="91">
        <v>61362983.749300003</v>
      </c>
      <c r="Q15" s="91">
        <v>30520329.219932843</v>
      </c>
      <c r="R15" s="91">
        <v>8529</v>
      </c>
      <c r="S15" s="91">
        <v>43776125.083191797</v>
      </c>
      <c r="T15" s="91">
        <v>6494</v>
      </c>
      <c r="U15" s="91">
        <v>53</v>
      </c>
      <c r="V15" s="91">
        <v>26161741.823155697</v>
      </c>
      <c r="W15" s="91">
        <v>1404</v>
      </c>
      <c r="X15" s="91">
        <v>12063367.2195</v>
      </c>
      <c r="Y15" s="91">
        <v>21556</v>
      </c>
      <c r="Z15" s="91">
        <v>7895633.82974</v>
      </c>
      <c r="AA15" s="91">
        <v>38036</v>
      </c>
      <c r="AB15" s="91">
        <v>89896867.955587506</v>
      </c>
      <c r="AC15" s="91">
        <v>2157</v>
      </c>
      <c r="AD15" s="91">
        <v>8085716.677694601</v>
      </c>
      <c r="AE15" s="91">
        <v>7250762.8600000013</v>
      </c>
    </row>
    <row r="16" spans="1:33">
      <c r="A16" s="60" t="s">
        <v>474</v>
      </c>
      <c r="I16" s="111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1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N33"/>
  <sheetViews>
    <sheetView view="pageBreakPreview" zoomScaleNormal="70" zoomScaleSheetLayoutView="100" workbookViewId="0">
      <pane xSplit="1" ySplit="4" topLeftCell="B5" activePane="bottomRight" state="frozen"/>
      <selection sqref="A1:AB1"/>
      <selection pane="topRight" sqref="A1:AB1"/>
      <selection pane="bottomLeft" sqref="A1:AB1"/>
      <selection pane="bottomRight" sqref="A1:N1"/>
    </sheetView>
  </sheetViews>
  <sheetFormatPr defaultColWidth="11.42578125" defaultRowHeight="15.75"/>
  <cols>
    <col min="1" max="1" width="25.7109375" style="87" customWidth="1"/>
    <col min="2" max="2" width="19.85546875" style="88" customWidth="1"/>
    <col min="3" max="3" width="17.85546875" style="88" customWidth="1"/>
    <col min="4" max="4" width="15.28515625" style="88" customWidth="1"/>
    <col min="5" max="5" width="25.7109375" style="88" customWidth="1"/>
    <col min="6" max="8" width="20.7109375" style="88" customWidth="1"/>
    <col min="9" max="9" width="20.5703125" style="88" customWidth="1"/>
    <col min="10" max="10" width="25.7109375" style="88" customWidth="1"/>
    <col min="11" max="11" width="14.5703125" style="88" customWidth="1"/>
    <col min="12" max="12" width="22" style="88" customWidth="1"/>
    <col min="13" max="14" width="19.28515625" style="88" customWidth="1"/>
    <col min="15" max="16384" width="11.42578125" style="88"/>
  </cols>
  <sheetData>
    <row r="1" spans="1:14" s="87" customFormat="1" ht="23.25" customHeight="1">
      <c r="A1" s="273" t="s">
        <v>822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9.75" customHeight="1">
      <c r="A2" s="274" t="s">
        <v>125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 s="89" customFormat="1" ht="36" customHeight="1">
      <c r="A3" s="262" t="s">
        <v>458</v>
      </c>
      <c r="B3" s="262" t="s">
        <v>575</v>
      </c>
      <c r="C3" s="262" t="s">
        <v>576</v>
      </c>
      <c r="D3" s="262" t="s">
        <v>577</v>
      </c>
      <c r="E3" s="262"/>
      <c r="F3" s="262" t="s">
        <v>578</v>
      </c>
      <c r="G3" s="262" t="s">
        <v>579</v>
      </c>
      <c r="H3" s="262" t="s">
        <v>580</v>
      </c>
      <c r="I3" s="262" t="s">
        <v>581</v>
      </c>
      <c r="J3" s="262"/>
      <c r="K3" s="276" t="s">
        <v>582</v>
      </c>
      <c r="L3" s="277"/>
      <c r="M3" s="262" t="s">
        <v>583</v>
      </c>
      <c r="N3" s="262" t="s">
        <v>584</v>
      </c>
    </row>
    <row r="4" spans="1:14" s="76" customFormat="1" ht="94.5">
      <c r="A4" s="262"/>
      <c r="B4" s="262"/>
      <c r="C4" s="262"/>
      <c r="D4" s="148" t="s">
        <v>505</v>
      </c>
      <c r="E4" s="148" t="s">
        <v>585</v>
      </c>
      <c r="F4" s="262"/>
      <c r="G4" s="262"/>
      <c r="H4" s="262"/>
      <c r="I4" s="148" t="s">
        <v>505</v>
      </c>
      <c r="J4" s="148" t="s">
        <v>586</v>
      </c>
      <c r="K4" s="148" t="s">
        <v>505</v>
      </c>
      <c r="L4" s="148" t="s">
        <v>587</v>
      </c>
      <c r="M4" s="262"/>
      <c r="N4" s="275"/>
    </row>
    <row r="5" spans="1:14" s="76" customFormat="1">
      <c r="A5" s="134" t="s">
        <v>490</v>
      </c>
      <c r="B5" s="90">
        <v>2404348.2952646236</v>
      </c>
      <c r="C5" s="90">
        <v>0</v>
      </c>
      <c r="D5" s="90">
        <v>2452198.2277489388</v>
      </c>
      <c r="E5" s="90">
        <v>47195.941753200001</v>
      </c>
      <c r="F5" s="90">
        <v>171801.92571049999</v>
      </c>
      <c r="G5" s="90">
        <v>60295.218637799997</v>
      </c>
      <c r="H5" s="90">
        <v>767963.56250806595</v>
      </c>
      <c r="I5" s="90">
        <v>1793446.0019795666</v>
      </c>
      <c r="J5" s="90">
        <v>322788.84999999998</v>
      </c>
      <c r="K5" s="90">
        <v>22791.93</v>
      </c>
      <c r="L5" s="90">
        <v>0</v>
      </c>
      <c r="M5" s="90">
        <v>3139</v>
      </c>
      <c r="N5" s="90">
        <v>1100505.521368345</v>
      </c>
    </row>
    <row r="6" spans="1:14" s="76" customFormat="1">
      <c r="A6" s="135" t="s">
        <v>460</v>
      </c>
      <c r="B6" s="90">
        <v>2402137.6163089238</v>
      </c>
      <c r="C6" s="90">
        <v>0</v>
      </c>
      <c r="D6" s="90">
        <v>2452198.2277489388</v>
      </c>
      <c r="E6" s="90">
        <v>47195.941753200001</v>
      </c>
      <c r="F6" s="90">
        <v>171801.92571049999</v>
      </c>
      <c r="G6" s="90">
        <v>60295.218637799997</v>
      </c>
      <c r="H6" s="90">
        <v>767963.56250806595</v>
      </c>
      <c r="I6" s="90">
        <v>1792895.0019795666</v>
      </c>
      <c r="J6" s="90">
        <v>322788.84999999998</v>
      </c>
      <c r="K6" s="90">
        <v>22791.93</v>
      </c>
      <c r="L6" s="90">
        <v>0</v>
      </c>
      <c r="M6" s="90">
        <v>3139</v>
      </c>
      <c r="N6" s="90">
        <v>1099635.865207145</v>
      </c>
    </row>
    <row r="7" spans="1:14" s="76" customFormat="1">
      <c r="A7" s="135" t="s">
        <v>461</v>
      </c>
      <c r="B7" s="90">
        <v>699743.12269192352</v>
      </c>
      <c r="C7" s="90">
        <v>0</v>
      </c>
      <c r="D7" s="90">
        <v>421527.41577111505</v>
      </c>
      <c r="E7" s="90">
        <v>37051.321753199998</v>
      </c>
      <c r="F7" s="90">
        <v>92307.155710499996</v>
      </c>
      <c r="G7" s="90">
        <v>60295.218637799997</v>
      </c>
      <c r="H7" s="90">
        <v>245043.69875921594</v>
      </c>
      <c r="I7" s="90">
        <v>398915.71765600005</v>
      </c>
      <c r="J7" s="90">
        <v>0</v>
      </c>
      <c r="K7" s="90">
        <v>0</v>
      </c>
      <c r="L7" s="90">
        <v>0</v>
      </c>
      <c r="M7" s="90">
        <v>0</v>
      </c>
      <c r="N7" s="90">
        <v>332756.02607894491</v>
      </c>
    </row>
    <row r="8" spans="1:14" s="76" customFormat="1">
      <c r="A8" s="135" t="s">
        <v>462</v>
      </c>
      <c r="B8" s="90">
        <v>1702394.4936170001</v>
      </c>
      <c r="C8" s="90">
        <v>0</v>
      </c>
      <c r="D8" s="90">
        <v>2030670.8119778235</v>
      </c>
      <c r="E8" s="90">
        <v>10144.620000000001</v>
      </c>
      <c r="F8" s="90">
        <v>79494.76999999999</v>
      </c>
      <c r="G8" s="90">
        <v>0</v>
      </c>
      <c r="H8" s="90">
        <v>522919.86374884995</v>
      </c>
      <c r="I8" s="90">
        <v>1393979.2843235668</v>
      </c>
      <c r="J8" s="90">
        <v>322788.84999999998</v>
      </c>
      <c r="K8" s="90">
        <v>22791.93</v>
      </c>
      <c r="L8" s="90">
        <v>0</v>
      </c>
      <c r="M8" s="90">
        <v>3139</v>
      </c>
      <c r="N8" s="90">
        <v>766879.83912819996</v>
      </c>
    </row>
    <row r="9" spans="1:14" s="76" customFormat="1" ht="25.5">
      <c r="A9" s="135" t="s">
        <v>463</v>
      </c>
      <c r="B9" s="90">
        <v>2210.6789557000002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551</v>
      </c>
      <c r="J9" s="90">
        <v>0</v>
      </c>
      <c r="K9" s="90">
        <v>0</v>
      </c>
      <c r="L9" s="90">
        <v>0</v>
      </c>
      <c r="M9" s="90">
        <v>0</v>
      </c>
      <c r="N9" s="90">
        <v>869.65616120000004</v>
      </c>
    </row>
    <row r="10" spans="1:14" s="76" customFormat="1" ht="25.5">
      <c r="A10" s="134" t="s">
        <v>491</v>
      </c>
      <c r="B10" s="90">
        <v>53620.503339842689</v>
      </c>
      <c r="C10" s="90">
        <v>0</v>
      </c>
      <c r="D10" s="90">
        <v>409.24999999999636</v>
      </c>
      <c r="E10" s="90">
        <v>0</v>
      </c>
      <c r="F10" s="90">
        <v>1182.0899999999999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18594.385234014902</v>
      </c>
    </row>
    <row r="11" spans="1:14" s="76" customFormat="1">
      <c r="A11" s="134" t="s">
        <v>492</v>
      </c>
      <c r="B11" s="90">
        <v>22091.194971399997</v>
      </c>
      <c r="C11" s="90">
        <v>0</v>
      </c>
      <c r="D11" s="90">
        <v>322.6774724</v>
      </c>
      <c r="E11" s="90">
        <v>94.427472399999999</v>
      </c>
      <c r="F11" s="90">
        <v>1028.7094738999999</v>
      </c>
      <c r="G11" s="90">
        <v>0</v>
      </c>
      <c r="H11" s="90">
        <v>2041.69</v>
      </c>
      <c r="I11" s="90">
        <v>682</v>
      </c>
      <c r="J11" s="90">
        <v>0</v>
      </c>
      <c r="K11" s="90">
        <v>0</v>
      </c>
      <c r="L11" s="90">
        <v>0</v>
      </c>
      <c r="M11" s="90">
        <v>0</v>
      </c>
      <c r="N11" s="90">
        <v>11203.215748500001</v>
      </c>
    </row>
    <row r="12" spans="1:14" s="76" customFormat="1">
      <c r="A12" s="136" t="s">
        <v>493</v>
      </c>
      <c r="B12" s="90">
        <v>0</v>
      </c>
      <c r="C12" s="90">
        <v>0</v>
      </c>
      <c r="D12" s="90">
        <v>0</v>
      </c>
      <c r="E12" s="90">
        <v>0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</row>
    <row r="13" spans="1:14" s="76" customFormat="1" ht="27" customHeight="1">
      <c r="A13" s="137" t="s">
        <v>494</v>
      </c>
      <c r="B13" s="90">
        <v>1312742.4197532171</v>
      </c>
      <c r="C13" s="90">
        <v>0</v>
      </c>
      <c r="D13" s="90">
        <v>2386960.4124697098</v>
      </c>
      <c r="E13" s="90">
        <v>26017.940000000002</v>
      </c>
      <c r="F13" s="90">
        <v>230738.32362696689</v>
      </c>
      <c r="G13" s="90">
        <v>34989</v>
      </c>
      <c r="H13" s="90">
        <v>290170.62867655454</v>
      </c>
      <c r="I13" s="90">
        <v>324472.1850141355</v>
      </c>
      <c r="J13" s="90">
        <v>27161</v>
      </c>
      <c r="K13" s="90">
        <v>0</v>
      </c>
      <c r="L13" s="90">
        <v>0</v>
      </c>
      <c r="M13" s="90">
        <v>159719</v>
      </c>
      <c r="N13" s="90">
        <v>778545.11766233563</v>
      </c>
    </row>
    <row r="14" spans="1:14" s="77" customFormat="1">
      <c r="A14" s="91" t="s">
        <v>488</v>
      </c>
      <c r="B14" s="91">
        <v>3792802.4133290839</v>
      </c>
      <c r="C14" s="91">
        <v>0</v>
      </c>
      <c r="D14" s="91">
        <v>4839890.5676910486</v>
      </c>
      <c r="E14" s="91">
        <v>73308.309225599995</v>
      </c>
      <c r="F14" s="91">
        <v>404751.0488113669</v>
      </c>
      <c r="G14" s="91">
        <v>95284.21863779999</v>
      </c>
      <c r="H14" s="91">
        <v>1060175.8811846203</v>
      </c>
      <c r="I14" s="91">
        <v>2118600.1869937028</v>
      </c>
      <c r="J14" s="91">
        <v>349949.85</v>
      </c>
      <c r="K14" s="91">
        <v>22791.93</v>
      </c>
      <c r="L14" s="91">
        <v>0</v>
      </c>
      <c r="M14" s="91">
        <v>162858</v>
      </c>
      <c r="N14" s="91">
        <v>1908848.2400131954</v>
      </c>
    </row>
    <row r="15" spans="1:14" ht="12.75">
      <c r="A15" s="60" t="s">
        <v>474</v>
      </c>
      <c r="C15" s="92"/>
    </row>
    <row r="16" spans="1:14">
      <c r="C16" s="92"/>
    </row>
    <row r="17" spans="3:3">
      <c r="C17" s="92"/>
    </row>
    <row r="18" spans="3:3">
      <c r="C18" s="92"/>
    </row>
    <row r="19" spans="3:3">
      <c r="C19" s="93"/>
    </row>
    <row r="20" spans="3:3">
      <c r="C20" s="93"/>
    </row>
    <row r="21" spans="3:3">
      <c r="C21" s="93"/>
    </row>
    <row r="22" spans="3:3">
      <c r="C22" s="94"/>
    </row>
    <row r="23" spans="3:3">
      <c r="C23" s="95"/>
    </row>
    <row r="24" spans="3:3">
      <c r="C24" s="93"/>
    </row>
    <row r="25" spans="3:3">
      <c r="C25" s="96"/>
    </row>
    <row r="26" spans="3:3">
      <c r="C26" s="92"/>
    </row>
    <row r="27" spans="3:3">
      <c r="C27" s="92"/>
    </row>
    <row r="28" spans="3:3">
      <c r="C28" s="92"/>
    </row>
    <row r="29" spans="3:3">
      <c r="C29" s="92"/>
    </row>
    <row r="30" spans="3:3">
      <c r="C30" s="92"/>
    </row>
    <row r="31" spans="3:3">
      <c r="C31" s="92"/>
    </row>
    <row r="32" spans="3:3">
      <c r="C32" s="92"/>
    </row>
    <row r="33" spans="3:3">
      <c r="C33" s="92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P14"/>
  <sheetViews>
    <sheetView view="pageBreakPreview" zoomScaleNormal="70" zoomScaleSheetLayoutView="100" workbookViewId="0">
      <pane xSplit="1" ySplit="3" topLeftCell="B4" activePane="bottomRight" state="frozen"/>
      <selection sqref="A1:AB1"/>
      <selection pane="topRight" sqref="A1:AB1"/>
      <selection pane="bottomLeft" sqref="A1:AB1"/>
      <selection pane="bottomRight" activeCell="A2" sqref="A2:A3"/>
    </sheetView>
  </sheetViews>
  <sheetFormatPr defaultColWidth="25.5703125" defaultRowHeight="15.75"/>
  <cols>
    <col min="1" max="1" width="25.7109375" style="108" customWidth="1"/>
    <col min="2" max="3" width="16.7109375" style="114" customWidth="1"/>
    <col min="4" max="4" width="18.42578125" style="114" customWidth="1"/>
    <col min="5" max="7" width="16.7109375" style="114" customWidth="1"/>
    <col min="8" max="8" width="19.7109375" style="114" customWidth="1"/>
    <col min="9" max="9" width="15.7109375" style="114" customWidth="1"/>
    <col min="10" max="10" width="23.28515625" style="114" customWidth="1"/>
    <col min="11" max="11" width="15.7109375" style="114" customWidth="1"/>
    <col min="12" max="12" width="23" style="114" customWidth="1"/>
    <col min="13" max="13" width="15.7109375" style="114" customWidth="1"/>
    <col min="14" max="14" width="22" style="114" customWidth="1"/>
    <col min="15" max="15" width="16.7109375" style="114" customWidth="1"/>
    <col min="16" max="16" width="19.140625" style="114" customWidth="1"/>
    <col min="17" max="44" width="25.5703125" style="114" customWidth="1"/>
    <col min="45" max="16384" width="25.5703125" style="114"/>
  </cols>
  <sheetData>
    <row r="1" spans="1:16" s="108" customFormat="1" ht="30" customHeight="1">
      <c r="A1" s="278" t="s">
        <v>821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198" t="s">
        <v>125</v>
      </c>
    </row>
    <row r="2" spans="1:16" s="108" customFormat="1" ht="32.25" customHeight="1">
      <c r="A2" s="262" t="s">
        <v>458</v>
      </c>
      <c r="B2" s="262" t="s">
        <v>588</v>
      </c>
      <c r="C2" s="262" t="s">
        <v>589</v>
      </c>
      <c r="D2" s="262" t="s">
        <v>590</v>
      </c>
      <c r="E2" s="262" t="s">
        <v>591</v>
      </c>
      <c r="F2" s="262" t="s">
        <v>592</v>
      </c>
      <c r="G2" s="262" t="s">
        <v>593</v>
      </c>
      <c r="H2" s="262" t="s">
        <v>594</v>
      </c>
      <c r="I2" s="262" t="s">
        <v>497</v>
      </c>
      <c r="J2" s="262"/>
      <c r="K2" s="262" t="s">
        <v>513</v>
      </c>
      <c r="L2" s="262"/>
      <c r="M2" s="262" t="s">
        <v>595</v>
      </c>
      <c r="N2" s="262"/>
      <c r="O2" s="262" t="s">
        <v>596</v>
      </c>
      <c r="P2" s="262" t="s">
        <v>597</v>
      </c>
    </row>
    <row r="3" spans="1:16" s="108" customFormat="1" ht="126">
      <c r="A3" s="262"/>
      <c r="B3" s="262"/>
      <c r="C3" s="262"/>
      <c r="D3" s="262"/>
      <c r="E3" s="262"/>
      <c r="F3" s="262"/>
      <c r="G3" s="262"/>
      <c r="H3" s="262"/>
      <c r="I3" s="147" t="s">
        <v>505</v>
      </c>
      <c r="J3" s="148" t="s">
        <v>598</v>
      </c>
      <c r="K3" s="147" t="s">
        <v>505</v>
      </c>
      <c r="L3" s="148" t="s">
        <v>599</v>
      </c>
      <c r="M3" s="147" t="s">
        <v>505</v>
      </c>
      <c r="N3" s="148" t="s">
        <v>600</v>
      </c>
      <c r="O3" s="262"/>
      <c r="P3" s="262"/>
    </row>
    <row r="4" spans="1:16" s="112" customFormat="1">
      <c r="A4" s="134" t="s">
        <v>490</v>
      </c>
      <c r="B4" s="90">
        <v>3</v>
      </c>
      <c r="C4" s="90">
        <v>2877480271.0240674</v>
      </c>
      <c r="D4" s="90">
        <v>8146362.3799999999</v>
      </c>
      <c r="E4" s="90">
        <v>3944349.87</v>
      </c>
      <c r="F4" s="90">
        <v>200084.69</v>
      </c>
      <c r="G4" s="90">
        <v>96</v>
      </c>
      <c r="H4" s="90">
        <v>1248313.0927925629</v>
      </c>
      <c r="I4" s="90">
        <v>1772044</v>
      </c>
      <c r="J4" s="90">
        <v>0</v>
      </c>
      <c r="K4" s="90">
        <v>1702197.22</v>
      </c>
      <c r="L4" s="90">
        <v>0</v>
      </c>
      <c r="M4" s="90">
        <v>0</v>
      </c>
      <c r="N4" s="90">
        <v>0</v>
      </c>
      <c r="O4" s="90">
        <v>945303.26</v>
      </c>
      <c r="P4" s="90">
        <v>504464.12</v>
      </c>
    </row>
    <row r="5" spans="1:16" s="112" customFormat="1">
      <c r="A5" s="135" t="s">
        <v>460</v>
      </c>
      <c r="B5" s="90">
        <v>3</v>
      </c>
      <c r="C5" s="90">
        <v>2877480271.0240674</v>
      </c>
      <c r="D5" s="90">
        <v>8146362.3799999999</v>
      </c>
      <c r="E5" s="90">
        <v>3944349.87</v>
      </c>
      <c r="F5" s="90">
        <v>200084.69</v>
      </c>
      <c r="G5" s="90">
        <v>96</v>
      </c>
      <c r="H5" s="90">
        <v>1248313.0927925629</v>
      </c>
      <c r="I5" s="90">
        <v>1772044</v>
      </c>
      <c r="J5" s="90">
        <v>0</v>
      </c>
      <c r="K5" s="90">
        <v>1702197.22</v>
      </c>
      <c r="L5" s="90">
        <v>0</v>
      </c>
      <c r="M5" s="90">
        <v>0</v>
      </c>
      <c r="N5" s="90">
        <v>0</v>
      </c>
      <c r="O5" s="90">
        <v>945303.26</v>
      </c>
      <c r="P5" s="90">
        <v>504464.12</v>
      </c>
    </row>
    <row r="6" spans="1:16" s="112" customFormat="1">
      <c r="A6" s="135" t="s">
        <v>461</v>
      </c>
      <c r="B6" s="90">
        <v>0</v>
      </c>
      <c r="C6" s="90">
        <v>0</v>
      </c>
      <c r="D6" s="90">
        <v>0</v>
      </c>
      <c r="E6" s="90">
        <v>0</v>
      </c>
      <c r="F6" s="90">
        <v>0</v>
      </c>
      <c r="G6" s="90">
        <v>0</v>
      </c>
      <c r="H6" s="90">
        <v>0</v>
      </c>
      <c r="I6" s="90">
        <v>0</v>
      </c>
      <c r="J6" s="90">
        <v>0</v>
      </c>
      <c r="K6" s="90">
        <v>0</v>
      </c>
      <c r="L6" s="90">
        <v>0</v>
      </c>
      <c r="M6" s="90">
        <v>0</v>
      </c>
      <c r="N6" s="90">
        <v>0</v>
      </c>
      <c r="O6" s="90">
        <v>0</v>
      </c>
      <c r="P6" s="90">
        <v>0</v>
      </c>
    </row>
    <row r="7" spans="1:16" s="112" customFormat="1">
      <c r="A7" s="135" t="s">
        <v>462</v>
      </c>
      <c r="B7" s="90">
        <v>3</v>
      </c>
      <c r="C7" s="90">
        <v>2877480271.0240674</v>
      </c>
      <c r="D7" s="90">
        <v>8146362.3799999999</v>
      </c>
      <c r="E7" s="90">
        <v>3944349.87</v>
      </c>
      <c r="F7" s="90">
        <v>200084.69</v>
      </c>
      <c r="G7" s="90">
        <v>96</v>
      </c>
      <c r="H7" s="90">
        <v>1248313.0927925629</v>
      </c>
      <c r="I7" s="90">
        <v>1772044</v>
      </c>
      <c r="J7" s="90">
        <v>0</v>
      </c>
      <c r="K7" s="90">
        <v>1702197.22</v>
      </c>
      <c r="L7" s="90">
        <v>0</v>
      </c>
      <c r="M7" s="90">
        <v>0</v>
      </c>
      <c r="N7" s="90">
        <v>0</v>
      </c>
      <c r="O7" s="90">
        <v>945303.26</v>
      </c>
      <c r="P7" s="90">
        <v>504464.12</v>
      </c>
    </row>
    <row r="8" spans="1:16" s="112" customFormat="1" ht="25.5">
      <c r="A8" s="135" t="s">
        <v>463</v>
      </c>
      <c r="B8" s="90">
        <v>0</v>
      </c>
      <c r="C8" s="90">
        <v>0</v>
      </c>
      <c r="D8" s="90">
        <v>0</v>
      </c>
      <c r="E8" s="90">
        <v>0</v>
      </c>
      <c r="F8" s="90">
        <v>0</v>
      </c>
      <c r="G8" s="90">
        <v>0</v>
      </c>
      <c r="H8" s="90">
        <v>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</row>
    <row r="9" spans="1:16" s="112" customFormat="1" ht="25.5">
      <c r="A9" s="134" t="s">
        <v>491</v>
      </c>
      <c r="B9" s="90">
        <v>0</v>
      </c>
      <c r="C9" s="90">
        <v>0</v>
      </c>
      <c r="D9" s="90">
        <v>0</v>
      </c>
      <c r="E9" s="90">
        <v>0</v>
      </c>
      <c r="F9" s="90">
        <v>0</v>
      </c>
      <c r="G9" s="90">
        <v>0</v>
      </c>
      <c r="H9" s="90">
        <v>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</row>
    <row r="10" spans="1:16" s="112" customFormat="1">
      <c r="A10" s="134" t="s">
        <v>492</v>
      </c>
      <c r="B10" s="90">
        <v>0</v>
      </c>
      <c r="C10" s="90">
        <v>0</v>
      </c>
      <c r="D10" s="90">
        <v>0</v>
      </c>
      <c r="E10" s="90">
        <v>0</v>
      </c>
      <c r="F10" s="90">
        <v>0</v>
      </c>
      <c r="G10" s="90">
        <v>0</v>
      </c>
      <c r="H10" s="90">
        <v>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</row>
    <row r="11" spans="1:16" s="112" customFormat="1">
      <c r="A11" s="136" t="s">
        <v>493</v>
      </c>
      <c r="B11" s="90">
        <v>0</v>
      </c>
      <c r="C11" s="90">
        <v>0</v>
      </c>
      <c r="D11" s="90">
        <v>0</v>
      </c>
      <c r="E11" s="90">
        <v>0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</row>
    <row r="12" spans="1:16" s="112" customFormat="1" ht="25.5" customHeight="1">
      <c r="A12" s="137" t="s">
        <v>494</v>
      </c>
      <c r="B12" s="90">
        <v>2</v>
      </c>
      <c r="C12" s="90">
        <v>2683734611.8840699</v>
      </c>
      <c r="D12" s="90">
        <v>8060685</v>
      </c>
      <c r="E12" s="90">
        <v>4450644</v>
      </c>
      <c r="F12" s="90">
        <v>0</v>
      </c>
      <c r="G12" s="90">
        <v>386</v>
      </c>
      <c r="H12" s="90">
        <v>463410</v>
      </c>
      <c r="I12" s="90">
        <v>1815926</v>
      </c>
      <c r="J12" s="90">
        <v>0</v>
      </c>
      <c r="K12" s="90">
        <v>623153</v>
      </c>
      <c r="L12" s="90">
        <v>0</v>
      </c>
      <c r="M12" s="90">
        <v>0</v>
      </c>
      <c r="N12" s="90">
        <v>0</v>
      </c>
      <c r="O12" s="90">
        <v>872572.48</v>
      </c>
      <c r="P12" s="90">
        <v>484328.25</v>
      </c>
    </row>
    <row r="13" spans="1:16" s="113" customFormat="1">
      <c r="A13" s="72" t="s">
        <v>488</v>
      </c>
      <c r="B13" s="91">
        <v>5</v>
      </c>
      <c r="C13" s="91">
        <v>5561214882.9081373</v>
      </c>
      <c r="D13" s="91">
        <v>16207047.380000001</v>
      </c>
      <c r="E13" s="91">
        <v>8394993.8699999992</v>
      </c>
      <c r="F13" s="91">
        <v>200084.69</v>
      </c>
      <c r="G13" s="91">
        <v>482</v>
      </c>
      <c r="H13" s="91">
        <v>1711723.0927925629</v>
      </c>
      <c r="I13" s="91">
        <v>3587970</v>
      </c>
      <c r="J13" s="91">
        <v>0</v>
      </c>
      <c r="K13" s="91">
        <v>2325350.2199999997</v>
      </c>
      <c r="L13" s="91">
        <v>0</v>
      </c>
      <c r="M13" s="91">
        <v>0</v>
      </c>
      <c r="N13" s="91">
        <v>0</v>
      </c>
      <c r="O13" s="91">
        <v>1817875.74</v>
      </c>
      <c r="P13" s="91">
        <v>988792.37</v>
      </c>
    </row>
    <row r="14" spans="1:16" ht="12.75">
      <c r="A14" s="60" t="s">
        <v>474</v>
      </c>
    </row>
  </sheetData>
  <mergeCells count="14">
    <mergeCell ref="K2:L2"/>
    <mergeCell ref="M2:N2"/>
    <mergeCell ref="O2:O3"/>
    <mergeCell ref="P2:P3"/>
    <mergeCell ref="A1:O1"/>
    <mergeCell ref="A2:A3"/>
    <mergeCell ref="I2:J2"/>
    <mergeCell ref="B2:B3"/>
    <mergeCell ref="C2:C3"/>
    <mergeCell ref="D2:D3"/>
    <mergeCell ref="E2:E3"/>
    <mergeCell ref="F2:F3"/>
    <mergeCell ref="G2:G3"/>
    <mergeCell ref="H2:H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15"/>
  <sheetViews>
    <sheetView view="pageBreakPreview" zoomScaleNormal="100" zoomScaleSheetLayoutView="100" workbookViewId="0">
      <selection activeCell="A2" sqref="A2"/>
    </sheetView>
  </sheetViews>
  <sheetFormatPr defaultRowHeight="61.5"/>
  <cols>
    <col min="1" max="1" width="38.85546875" style="100" customWidth="1"/>
    <col min="2" max="2" width="17.7109375" style="100" customWidth="1"/>
    <col min="3" max="3" width="11.28515625" style="100" customWidth="1"/>
    <col min="4" max="4" width="16.5703125" style="100" customWidth="1"/>
    <col min="5" max="5" width="12.7109375" style="100" bestFit="1" customWidth="1"/>
    <col min="6" max="16384" width="9.140625" style="100"/>
  </cols>
  <sheetData>
    <row r="1" spans="1:5" s="97" customFormat="1" ht="33.75" customHeight="1">
      <c r="A1" s="279" t="s">
        <v>820</v>
      </c>
      <c r="B1" s="279"/>
      <c r="C1" s="279"/>
      <c r="D1" s="279"/>
      <c r="E1" s="279"/>
    </row>
    <row r="2" spans="1:5" s="97" customFormat="1" ht="15.75">
      <c r="A2" s="98"/>
      <c r="E2" s="200" t="s">
        <v>125</v>
      </c>
    </row>
    <row r="3" spans="1:5" s="97" customFormat="1" ht="15.75" customHeight="1">
      <c r="A3" s="280" t="s">
        <v>458</v>
      </c>
      <c r="B3" s="282" t="s">
        <v>488</v>
      </c>
      <c r="C3" s="282"/>
      <c r="D3" s="282"/>
      <c r="E3" s="282"/>
    </row>
    <row r="4" spans="1:5" s="97" customFormat="1" ht="38.25">
      <c r="A4" s="281"/>
      <c r="B4" s="149" t="s">
        <v>601</v>
      </c>
      <c r="C4" s="150" t="s">
        <v>602</v>
      </c>
      <c r="D4" s="150" t="s">
        <v>603</v>
      </c>
      <c r="E4" s="150" t="s">
        <v>604</v>
      </c>
    </row>
    <row r="5" spans="1:5" s="97" customFormat="1" ht="15.75">
      <c r="A5" s="134" t="s">
        <v>490</v>
      </c>
      <c r="B5" s="115">
        <v>3</v>
      </c>
      <c r="C5" s="115">
        <v>70164</v>
      </c>
      <c r="D5" s="115">
        <v>262</v>
      </c>
      <c r="E5" s="115">
        <v>0</v>
      </c>
    </row>
    <row r="6" spans="1:5" s="97" customFormat="1" ht="15.75">
      <c r="A6" s="135" t="s">
        <v>460</v>
      </c>
      <c r="B6" s="115">
        <v>3</v>
      </c>
      <c r="C6" s="115">
        <v>70164</v>
      </c>
      <c r="D6" s="115">
        <v>262</v>
      </c>
      <c r="E6" s="115">
        <v>0</v>
      </c>
    </row>
    <row r="7" spans="1:5" s="97" customFormat="1" ht="15.75">
      <c r="A7" s="135" t="s">
        <v>461</v>
      </c>
      <c r="B7" s="115">
        <v>1</v>
      </c>
      <c r="C7" s="115">
        <v>4009</v>
      </c>
      <c r="D7" s="115">
        <v>262</v>
      </c>
      <c r="E7" s="115">
        <v>0</v>
      </c>
    </row>
    <row r="8" spans="1:5" s="97" customFormat="1" ht="15.75">
      <c r="A8" s="135" t="s">
        <v>462</v>
      </c>
      <c r="B8" s="115">
        <v>2</v>
      </c>
      <c r="C8" s="115">
        <v>66155</v>
      </c>
      <c r="D8" s="115">
        <v>0</v>
      </c>
      <c r="E8" s="115">
        <v>0</v>
      </c>
    </row>
    <row r="9" spans="1:5" s="97" customFormat="1" ht="15.75">
      <c r="A9" s="135" t="s">
        <v>463</v>
      </c>
      <c r="B9" s="115">
        <v>0</v>
      </c>
      <c r="C9" s="115">
        <v>0</v>
      </c>
      <c r="D9" s="115">
        <v>0</v>
      </c>
      <c r="E9" s="115">
        <v>0</v>
      </c>
    </row>
    <row r="10" spans="1:5" s="97" customFormat="1" ht="15.75">
      <c r="A10" s="134" t="s">
        <v>491</v>
      </c>
      <c r="B10" s="115">
        <v>0</v>
      </c>
      <c r="C10" s="115">
        <v>0</v>
      </c>
      <c r="D10" s="115">
        <v>0</v>
      </c>
      <c r="E10" s="115">
        <v>0</v>
      </c>
    </row>
    <row r="11" spans="1:5" s="97" customFormat="1" ht="15.75">
      <c r="A11" s="134" t="s">
        <v>492</v>
      </c>
      <c r="B11" s="115">
        <v>0</v>
      </c>
      <c r="C11" s="115">
        <v>0</v>
      </c>
      <c r="D11" s="115">
        <v>0</v>
      </c>
      <c r="E11" s="115">
        <v>0</v>
      </c>
    </row>
    <row r="12" spans="1:5" s="97" customFormat="1" ht="15.75">
      <c r="A12" s="136" t="s">
        <v>493</v>
      </c>
      <c r="B12" s="115">
        <v>0</v>
      </c>
      <c r="C12" s="115">
        <v>0</v>
      </c>
      <c r="D12" s="115">
        <v>0</v>
      </c>
      <c r="E12" s="115">
        <v>0</v>
      </c>
    </row>
    <row r="13" spans="1:5" s="97" customFormat="1" ht="15.75">
      <c r="A13" s="137" t="s">
        <v>494</v>
      </c>
      <c r="B13" s="115">
        <v>5</v>
      </c>
      <c r="C13" s="115">
        <v>114489</v>
      </c>
      <c r="D13" s="115">
        <v>0</v>
      </c>
      <c r="E13" s="115">
        <v>0</v>
      </c>
    </row>
    <row r="14" spans="1:5" s="99" customFormat="1" ht="15.75">
      <c r="A14" s="72" t="s">
        <v>488</v>
      </c>
      <c r="B14" s="115">
        <v>8</v>
      </c>
      <c r="C14" s="115">
        <v>184653</v>
      </c>
      <c r="D14" s="115">
        <v>262</v>
      </c>
      <c r="E14" s="115">
        <v>0</v>
      </c>
    </row>
    <row r="15" spans="1:5" ht="22.5" customHeight="1">
      <c r="A15" s="208" t="s">
        <v>474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92D050"/>
  </sheetPr>
  <dimension ref="A1:N766"/>
  <sheetViews>
    <sheetView view="pageBreakPreview" zoomScaleNormal="60" zoomScaleSheetLayoutView="100" workbookViewId="0">
      <pane xSplit="2" ySplit="4" topLeftCell="C5" activePane="bottomRight" state="frozen"/>
      <selection sqref="A1:AB1"/>
      <selection pane="topRight" sqref="A1:AB1"/>
      <selection pane="bottomLeft" sqref="A1:AB1"/>
      <selection pane="bottomRight" sqref="A1:M1"/>
    </sheetView>
  </sheetViews>
  <sheetFormatPr defaultRowHeight="11.25"/>
  <cols>
    <col min="1" max="1" width="9.140625" style="103" customWidth="1"/>
    <col min="2" max="2" width="74.42578125" style="103" customWidth="1"/>
    <col min="3" max="5" width="16.7109375" style="103" customWidth="1"/>
    <col min="6" max="8" width="15.7109375" style="103" customWidth="1"/>
    <col min="9" max="9" width="16.7109375" style="103" customWidth="1"/>
    <col min="10" max="13" width="15.7109375" style="103" customWidth="1"/>
    <col min="14" max="14" width="17.140625" style="103" bestFit="1" customWidth="1"/>
    <col min="15" max="16384" width="9.140625" style="103"/>
  </cols>
  <sheetData>
    <row r="1" spans="1:14" s="102" customFormat="1" ht="20.25" customHeight="1">
      <c r="A1" s="283" t="s">
        <v>819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173" t="s">
        <v>721</v>
      </c>
    </row>
    <row r="2" spans="1:14" ht="21" customHeight="1">
      <c r="A2" s="287"/>
      <c r="B2" s="288"/>
      <c r="C2" s="284" t="s">
        <v>478</v>
      </c>
      <c r="D2" s="284" t="s">
        <v>477</v>
      </c>
      <c r="E2" s="284" t="s">
        <v>479</v>
      </c>
      <c r="F2" s="284" t="s">
        <v>481</v>
      </c>
      <c r="G2" s="284" t="s">
        <v>480</v>
      </c>
      <c r="H2" s="284" t="s">
        <v>483</v>
      </c>
      <c r="I2" s="284" t="s">
        <v>487</v>
      </c>
      <c r="J2" s="284" t="s">
        <v>484</v>
      </c>
      <c r="K2" s="284" t="s">
        <v>815</v>
      </c>
      <c r="L2" s="284" t="s">
        <v>485</v>
      </c>
      <c r="M2" s="284" t="s">
        <v>486</v>
      </c>
      <c r="N2" s="293" t="s">
        <v>471</v>
      </c>
    </row>
    <row r="3" spans="1:14" ht="20.25" customHeight="1">
      <c r="A3" s="289"/>
      <c r="B3" s="290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94"/>
    </row>
    <row r="4" spans="1:14" ht="39.75" customHeight="1">
      <c r="A4" s="291"/>
      <c r="B4" s="292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95"/>
    </row>
    <row r="5" spans="1:14" ht="15.75">
      <c r="A5" s="298" t="s">
        <v>720</v>
      </c>
      <c r="B5" s="299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04"/>
    </row>
    <row r="6" spans="1:14" ht="15.75">
      <c r="A6" s="151" t="s">
        <v>399</v>
      </c>
      <c r="B6" s="152" t="s">
        <v>606</v>
      </c>
      <c r="C6" s="120">
        <v>7163.2910000000002</v>
      </c>
      <c r="D6" s="120">
        <v>1489</v>
      </c>
      <c r="E6" s="120">
        <v>89</v>
      </c>
      <c r="F6" s="120">
        <v>12</v>
      </c>
      <c r="G6" s="120">
        <v>15491.003989999999</v>
      </c>
      <c r="H6" s="120">
        <v>43.807840000000027</v>
      </c>
      <c r="I6" s="120">
        <v>0</v>
      </c>
      <c r="J6" s="120">
        <v>2</v>
      </c>
      <c r="K6" s="120">
        <v>493</v>
      </c>
      <c r="L6" s="120">
        <v>213</v>
      </c>
      <c r="M6" s="120">
        <v>169</v>
      </c>
      <c r="N6" s="118">
        <v>25165.102830000003</v>
      </c>
    </row>
    <row r="7" spans="1:14" ht="15.75">
      <c r="A7" s="151" t="s">
        <v>421</v>
      </c>
      <c r="B7" s="153" t="s">
        <v>607</v>
      </c>
      <c r="C7" s="120">
        <v>42.701000000000001</v>
      </c>
      <c r="D7" s="120">
        <v>921</v>
      </c>
      <c r="E7" s="120">
        <v>67</v>
      </c>
      <c r="F7" s="120">
        <v>12</v>
      </c>
      <c r="G7" s="120">
        <v>1672.3526399999998</v>
      </c>
      <c r="H7" s="120">
        <v>27.961150000000025</v>
      </c>
      <c r="I7" s="120">
        <v>0</v>
      </c>
      <c r="J7" s="120">
        <v>2</v>
      </c>
      <c r="K7" s="120">
        <v>493</v>
      </c>
      <c r="L7" s="120">
        <v>213</v>
      </c>
      <c r="M7" s="120">
        <v>2</v>
      </c>
      <c r="N7" s="118">
        <v>3453.0147900000002</v>
      </c>
    </row>
    <row r="8" spans="1:14" ht="15.75">
      <c r="A8" s="151" t="s">
        <v>421</v>
      </c>
      <c r="B8" s="153" t="s">
        <v>608</v>
      </c>
      <c r="C8" s="120">
        <v>0</v>
      </c>
      <c r="D8" s="120">
        <v>0</v>
      </c>
      <c r="E8" s="120">
        <v>0</v>
      </c>
      <c r="F8" s="120">
        <v>0</v>
      </c>
      <c r="G8" s="120">
        <v>2023.02583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18">
        <v>2023.02583</v>
      </c>
    </row>
    <row r="9" spans="1:14" ht="15.75">
      <c r="A9" s="151" t="s">
        <v>421</v>
      </c>
      <c r="B9" s="153" t="s">
        <v>609</v>
      </c>
      <c r="C9" s="120">
        <v>7120.59</v>
      </c>
      <c r="D9" s="120">
        <v>568</v>
      </c>
      <c r="E9" s="120">
        <v>22</v>
      </c>
      <c r="F9" s="120">
        <v>0</v>
      </c>
      <c r="G9" s="120">
        <v>11795.62552</v>
      </c>
      <c r="H9" s="120">
        <v>15.846690000000002</v>
      </c>
      <c r="I9" s="120">
        <v>0</v>
      </c>
      <c r="J9" s="120">
        <v>0</v>
      </c>
      <c r="K9" s="120">
        <v>0</v>
      </c>
      <c r="L9" s="120">
        <v>0</v>
      </c>
      <c r="M9" s="120">
        <v>167</v>
      </c>
      <c r="N9" s="118">
        <v>19689.062209999996</v>
      </c>
    </row>
    <row r="10" spans="1:14" ht="15.75">
      <c r="A10" s="154" t="s">
        <v>610</v>
      </c>
      <c r="B10" s="155" t="s">
        <v>611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18"/>
    </row>
    <row r="11" spans="1:14" ht="15.75">
      <c r="A11" s="151" t="s">
        <v>422</v>
      </c>
      <c r="B11" s="153" t="s">
        <v>612</v>
      </c>
      <c r="C11" s="120">
        <v>15069.97</v>
      </c>
      <c r="D11" s="120">
        <v>4618</v>
      </c>
      <c r="E11" s="120">
        <v>0</v>
      </c>
      <c r="F11" s="120">
        <v>8256</v>
      </c>
      <c r="G11" s="120">
        <v>21990.88219</v>
      </c>
      <c r="H11" s="120">
        <v>0</v>
      </c>
      <c r="I11" s="120">
        <v>0</v>
      </c>
      <c r="J11" s="120">
        <v>92</v>
      </c>
      <c r="K11" s="120">
        <v>0</v>
      </c>
      <c r="L11" s="120">
        <v>359</v>
      </c>
      <c r="M11" s="120">
        <v>0</v>
      </c>
      <c r="N11" s="118">
        <v>50385.852190000005</v>
      </c>
    </row>
    <row r="12" spans="1:14" ht="15.75">
      <c r="A12" s="156">
        <v>1</v>
      </c>
      <c r="B12" s="157" t="s">
        <v>613</v>
      </c>
      <c r="C12" s="120">
        <v>0</v>
      </c>
      <c r="D12" s="120">
        <v>4618</v>
      </c>
      <c r="E12" s="120">
        <v>0</v>
      </c>
      <c r="F12" s="120">
        <v>0</v>
      </c>
      <c r="G12" s="120">
        <v>9207.5691900000002</v>
      </c>
      <c r="H12" s="120">
        <v>0</v>
      </c>
      <c r="I12" s="120">
        <v>0</v>
      </c>
      <c r="J12" s="120">
        <v>92</v>
      </c>
      <c r="K12" s="120">
        <v>0</v>
      </c>
      <c r="L12" s="120">
        <v>0</v>
      </c>
      <c r="M12" s="120">
        <v>0</v>
      </c>
      <c r="N12" s="118">
        <v>13917.56919</v>
      </c>
    </row>
    <row r="13" spans="1:14" ht="25.5">
      <c r="A13" s="151" t="s">
        <v>423</v>
      </c>
      <c r="B13" s="158" t="s">
        <v>614</v>
      </c>
      <c r="C13" s="120">
        <v>0</v>
      </c>
      <c r="D13" s="120">
        <v>199</v>
      </c>
      <c r="E13" s="120">
        <v>61</v>
      </c>
      <c r="F13" s="120">
        <v>0</v>
      </c>
      <c r="G13" s="120">
        <v>115613.45926999999</v>
      </c>
      <c r="H13" s="120">
        <v>0</v>
      </c>
      <c r="I13" s="120">
        <v>7941</v>
      </c>
      <c r="J13" s="120">
        <v>0</v>
      </c>
      <c r="K13" s="120">
        <v>0</v>
      </c>
      <c r="L13" s="120">
        <v>0</v>
      </c>
      <c r="M13" s="120">
        <v>0</v>
      </c>
      <c r="N13" s="118">
        <v>123814.45926999999</v>
      </c>
    </row>
    <row r="14" spans="1:14" ht="15.75">
      <c r="A14" s="151" t="s">
        <v>400</v>
      </c>
      <c r="B14" s="153" t="s">
        <v>615</v>
      </c>
      <c r="C14" s="120">
        <v>0</v>
      </c>
      <c r="D14" s="120">
        <v>199</v>
      </c>
      <c r="E14" s="120">
        <v>61</v>
      </c>
      <c r="F14" s="120">
        <v>0</v>
      </c>
      <c r="G14" s="120">
        <v>115425.211</v>
      </c>
      <c r="H14" s="120">
        <v>0</v>
      </c>
      <c r="I14" s="120">
        <v>7941</v>
      </c>
      <c r="J14" s="120">
        <v>0</v>
      </c>
      <c r="K14" s="120">
        <v>0</v>
      </c>
      <c r="L14" s="120">
        <v>0</v>
      </c>
      <c r="M14" s="120">
        <v>0</v>
      </c>
      <c r="N14" s="118">
        <v>123626.211</v>
      </c>
    </row>
    <row r="15" spans="1:14" ht="30">
      <c r="A15" s="151" t="s">
        <v>401</v>
      </c>
      <c r="B15" s="153" t="s">
        <v>616</v>
      </c>
      <c r="C15" s="120">
        <v>0</v>
      </c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18">
        <v>0</v>
      </c>
    </row>
    <row r="16" spans="1:14" ht="15.75">
      <c r="A16" s="151" t="s">
        <v>402</v>
      </c>
      <c r="B16" s="153" t="s">
        <v>617</v>
      </c>
      <c r="C16" s="120">
        <v>0</v>
      </c>
      <c r="D16" s="120">
        <v>0</v>
      </c>
      <c r="E16" s="120">
        <v>0</v>
      </c>
      <c r="F16" s="120">
        <v>0</v>
      </c>
      <c r="G16" s="120">
        <v>188.24826999999999</v>
      </c>
      <c r="H16" s="120">
        <v>0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18">
        <v>188.24826999999999</v>
      </c>
    </row>
    <row r="17" spans="1:14" ht="30">
      <c r="A17" s="151" t="s">
        <v>403</v>
      </c>
      <c r="B17" s="153" t="s">
        <v>618</v>
      </c>
      <c r="C17" s="120">
        <v>0</v>
      </c>
      <c r="D17" s="120">
        <v>0</v>
      </c>
      <c r="E17" s="120">
        <v>0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18">
        <v>0</v>
      </c>
    </row>
    <row r="18" spans="1:14" ht="15.75">
      <c r="A18" s="151" t="s">
        <v>424</v>
      </c>
      <c r="B18" s="153" t="s">
        <v>619</v>
      </c>
      <c r="C18" s="120">
        <v>395160.24199999997</v>
      </c>
      <c r="D18" s="120">
        <v>147039</v>
      </c>
      <c r="E18" s="120">
        <v>124144</v>
      </c>
      <c r="F18" s="120">
        <v>232999</v>
      </c>
      <c r="G18" s="120">
        <v>187999.12894491342</v>
      </c>
      <c r="H18" s="120">
        <v>37467.72971</v>
      </c>
      <c r="I18" s="120">
        <v>5535</v>
      </c>
      <c r="J18" s="120">
        <v>24269</v>
      </c>
      <c r="K18" s="120">
        <v>19670</v>
      </c>
      <c r="L18" s="120">
        <v>7370</v>
      </c>
      <c r="M18" s="120">
        <v>12567</v>
      </c>
      <c r="N18" s="118">
        <v>1194220.1006549136</v>
      </c>
    </row>
    <row r="19" spans="1:14" ht="15.75">
      <c r="A19" s="151" t="s">
        <v>400</v>
      </c>
      <c r="B19" s="153" t="s">
        <v>620</v>
      </c>
      <c r="C19" s="120">
        <v>77593.663</v>
      </c>
      <c r="D19" s="120">
        <v>9133</v>
      </c>
      <c r="E19" s="120">
        <v>9464</v>
      </c>
      <c r="F19" s="120">
        <v>33144</v>
      </c>
      <c r="G19" s="120">
        <v>0</v>
      </c>
      <c r="H19" s="120">
        <v>0</v>
      </c>
      <c r="I19" s="120">
        <v>0</v>
      </c>
      <c r="J19" s="120">
        <v>12397</v>
      </c>
      <c r="K19" s="120">
        <v>207</v>
      </c>
      <c r="L19" s="120">
        <v>5609</v>
      </c>
      <c r="M19" s="120">
        <v>11799</v>
      </c>
      <c r="N19" s="118">
        <v>159346.663</v>
      </c>
    </row>
    <row r="20" spans="1:14" ht="15.75">
      <c r="A20" s="151" t="s">
        <v>401</v>
      </c>
      <c r="B20" s="153" t="s">
        <v>621</v>
      </c>
      <c r="C20" s="120">
        <v>314029.86</v>
      </c>
      <c r="D20" s="120">
        <v>136150</v>
      </c>
      <c r="E20" s="120">
        <v>110644</v>
      </c>
      <c r="F20" s="120">
        <v>199423</v>
      </c>
      <c r="G20" s="120">
        <v>186120.25767491342</v>
      </c>
      <c r="H20" s="120">
        <v>35777.426879999999</v>
      </c>
      <c r="I20" s="120">
        <v>5535</v>
      </c>
      <c r="J20" s="120">
        <v>11872</v>
      </c>
      <c r="K20" s="120">
        <v>5252</v>
      </c>
      <c r="L20" s="120">
        <v>845</v>
      </c>
      <c r="M20" s="120">
        <v>316</v>
      </c>
      <c r="N20" s="118">
        <v>1005964.5445549134</v>
      </c>
    </row>
    <row r="21" spans="1:14" ht="15.75">
      <c r="A21" s="151"/>
      <c r="B21" s="153" t="s">
        <v>622</v>
      </c>
      <c r="C21" s="120">
        <v>314029.86</v>
      </c>
      <c r="D21" s="120">
        <v>105443</v>
      </c>
      <c r="E21" s="120">
        <v>74785</v>
      </c>
      <c r="F21" s="120">
        <v>164622</v>
      </c>
      <c r="G21" s="120">
        <v>112425.65658491342</v>
      </c>
      <c r="H21" s="120">
        <v>35777.426879999999</v>
      </c>
      <c r="I21" s="120">
        <v>2036</v>
      </c>
      <c r="J21" s="120">
        <v>6712</v>
      </c>
      <c r="K21" s="120">
        <v>5252</v>
      </c>
      <c r="L21" s="120">
        <v>845</v>
      </c>
      <c r="M21" s="120">
        <v>0</v>
      </c>
      <c r="N21" s="118">
        <v>821927.94346491341</v>
      </c>
    </row>
    <row r="22" spans="1:14" ht="15.75">
      <c r="A22" s="151" t="s">
        <v>402</v>
      </c>
      <c r="B22" s="153" t="s">
        <v>623</v>
      </c>
      <c r="C22" s="120">
        <v>0</v>
      </c>
      <c r="D22" s="120">
        <v>0</v>
      </c>
      <c r="E22" s="120">
        <v>0</v>
      </c>
      <c r="F22" s="120">
        <v>0</v>
      </c>
      <c r="G22" s="120">
        <v>0</v>
      </c>
      <c r="H22" s="120">
        <v>0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18">
        <v>0</v>
      </c>
    </row>
    <row r="23" spans="1:14" ht="15.75">
      <c r="A23" s="151" t="s">
        <v>403</v>
      </c>
      <c r="B23" s="153" t="s">
        <v>624</v>
      </c>
      <c r="C23" s="120">
        <v>0</v>
      </c>
      <c r="D23" s="120">
        <v>0</v>
      </c>
      <c r="E23" s="120">
        <v>0</v>
      </c>
      <c r="F23" s="120">
        <v>0</v>
      </c>
      <c r="G23" s="120">
        <v>0</v>
      </c>
      <c r="H23" s="120">
        <v>0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18">
        <v>0</v>
      </c>
    </row>
    <row r="24" spans="1:14" ht="15.75">
      <c r="A24" s="151" t="s">
        <v>404</v>
      </c>
      <c r="B24" s="153" t="s">
        <v>625</v>
      </c>
      <c r="C24" s="120">
        <v>258.20100000000002</v>
      </c>
      <c r="D24" s="120">
        <v>1756</v>
      </c>
      <c r="E24" s="120">
        <v>0</v>
      </c>
      <c r="F24" s="120">
        <v>0</v>
      </c>
      <c r="G24" s="120">
        <v>1246.6233099999997</v>
      </c>
      <c r="H24" s="120">
        <v>0</v>
      </c>
      <c r="I24" s="120">
        <v>0</v>
      </c>
      <c r="J24" s="120">
        <v>0</v>
      </c>
      <c r="K24" s="120">
        <v>0</v>
      </c>
      <c r="L24" s="120">
        <v>863</v>
      </c>
      <c r="M24" s="120">
        <v>0</v>
      </c>
      <c r="N24" s="118">
        <v>4123.82431</v>
      </c>
    </row>
    <row r="25" spans="1:14" ht="15.75">
      <c r="A25" s="151" t="s">
        <v>405</v>
      </c>
      <c r="B25" s="153" t="s">
        <v>626</v>
      </c>
      <c r="C25" s="120">
        <v>3030.5819999999999</v>
      </c>
      <c r="D25" s="120">
        <v>0</v>
      </c>
      <c r="E25" s="120">
        <v>4036</v>
      </c>
      <c r="F25" s="120">
        <v>0</v>
      </c>
      <c r="G25" s="120">
        <v>632.24795999999992</v>
      </c>
      <c r="H25" s="120">
        <v>1690.3028300000001</v>
      </c>
      <c r="I25" s="120">
        <v>0</v>
      </c>
      <c r="J25" s="120">
        <v>0</v>
      </c>
      <c r="K25" s="120">
        <v>14211</v>
      </c>
      <c r="L25" s="120">
        <v>53</v>
      </c>
      <c r="M25" s="120">
        <v>452</v>
      </c>
      <c r="N25" s="118">
        <v>24105.13279</v>
      </c>
    </row>
    <row r="26" spans="1:14" ht="15.75">
      <c r="A26" s="151" t="s">
        <v>406</v>
      </c>
      <c r="B26" s="153" t="s">
        <v>609</v>
      </c>
      <c r="C26" s="120">
        <v>247.93600000000001</v>
      </c>
      <c r="D26" s="120">
        <v>0</v>
      </c>
      <c r="E26" s="120">
        <v>0</v>
      </c>
      <c r="F26" s="120">
        <v>432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18">
        <v>679.93600000000004</v>
      </c>
    </row>
    <row r="27" spans="1:14" ht="15.75">
      <c r="A27" s="151" t="s">
        <v>414</v>
      </c>
      <c r="B27" s="153" t="s">
        <v>627</v>
      </c>
      <c r="C27" s="120">
        <v>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18">
        <v>0</v>
      </c>
    </row>
    <row r="28" spans="1:14" ht="15.75">
      <c r="A28" s="151"/>
      <c r="B28" s="155" t="s">
        <v>628</v>
      </c>
      <c r="C28" s="120">
        <v>410230.21199999994</v>
      </c>
      <c r="D28" s="120">
        <v>151856</v>
      </c>
      <c r="E28" s="120">
        <v>124205</v>
      </c>
      <c r="F28" s="120">
        <v>241255</v>
      </c>
      <c r="G28" s="120">
        <v>325603.47040491336</v>
      </c>
      <c r="H28" s="120">
        <v>37467.72971</v>
      </c>
      <c r="I28" s="120">
        <v>13476</v>
      </c>
      <c r="J28" s="120">
        <v>24361</v>
      </c>
      <c r="K28" s="120">
        <v>19670</v>
      </c>
      <c r="L28" s="120">
        <v>7729</v>
      </c>
      <c r="M28" s="120">
        <v>12567</v>
      </c>
      <c r="N28" s="118">
        <v>1368420.4121149133</v>
      </c>
    </row>
    <row r="29" spans="1:14" ht="15.75">
      <c r="A29" s="154" t="s">
        <v>629</v>
      </c>
      <c r="B29" s="155" t="s">
        <v>630</v>
      </c>
      <c r="C29" s="120">
        <v>178667.72700000001</v>
      </c>
      <c r="D29" s="120">
        <v>20964</v>
      </c>
      <c r="E29" s="120">
        <v>13247.531220000001</v>
      </c>
      <c r="F29" s="120">
        <v>12908</v>
      </c>
      <c r="G29" s="120">
        <v>80472.285455086618</v>
      </c>
      <c r="H29" s="120">
        <v>0</v>
      </c>
      <c r="I29" s="120">
        <v>0</v>
      </c>
      <c r="J29" s="120">
        <v>5499</v>
      </c>
      <c r="K29" s="120">
        <v>5744</v>
      </c>
      <c r="L29" s="120">
        <v>0</v>
      </c>
      <c r="M29" s="120">
        <v>94</v>
      </c>
      <c r="N29" s="118">
        <v>317596.54367508664</v>
      </c>
    </row>
    <row r="30" spans="1:14" s="105" customFormat="1" ht="15.75">
      <c r="A30" s="154" t="s">
        <v>631</v>
      </c>
      <c r="B30" s="155" t="s">
        <v>632</v>
      </c>
      <c r="C30" s="120">
        <v>1469.7150000000001</v>
      </c>
      <c r="D30" s="120">
        <v>22431</v>
      </c>
      <c r="E30" s="120">
        <v>9271</v>
      </c>
      <c r="F30" s="120">
        <v>965</v>
      </c>
      <c r="G30" s="120">
        <v>12161.881250000002</v>
      </c>
      <c r="H30" s="120">
        <v>3477.6740599999998</v>
      </c>
      <c r="I30" s="120">
        <v>1846</v>
      </c>
      <c r="J30" s="120">
        <v>570</v>
      </c>
      <c r="K30" s="120">
        <v>1155</v>
      </c>
      <c r="L30" s="120">
        <v>4200</v>
      </c>
      <c r="M30" s="120">
        <v>944</v>
      </c>
      <c r="N30" s="118">
        <v>58491.27031</v>
      </c>
    </row>
    <row r="31" spans="1:14" s="105" customFormat="1" ht="15.75">
      <c r="A31" s="154" t="s">
        <v>422</v>
      </c>
      <c r="B31" s="153" t="s">
        <v>633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7"/>
    </row>
    <row r="32" spans="1:14" s="105" customFormat="1" ht="15.75">
      <c r="A32" s="154" t="s">
        <v>400</v>
      </c>
      <c r="B32" s="153" t="s">
        <v>634</v>
      </c>
      <c r="C32" s="120">
        <v>533.798</v>
      </c>
      <c r="D32" s="120">
        <v>19386</v>
      </c>
      <c r="E32" s="120">
        <v>8524</v>
      </c>
      <c r="F32" s="120">
        <v>621</v>
      </c>
      <c r="G32" s="120">
        <v>12102.329770000002</v>
      </c>
      <c r="H32" s="120">
        <v>3345.99982</v>
      </c>
      <c r="I32" s="120">
        <v>1446</v>
      </c>
      <c r="J32" s="120">
        <v>267</v>
      </c>
      <c r="K32" s="120">
        <v>564</v>
      </c>
      <c r="L32" s="120">
        <v>630</v>
      </c>
      <c r="M32" s="120">
        <v>379</v>
      </c>
      <c r="N32" s="118">
        <v>47799.127589999996</v>
      </c>
    </row>
    <row r="33" spans="1:14" s="105" customFormat="1" ht="15.75">
      <c r="A33" s="154" t="s">
        <v>421</v>
      </c>
      <c r="B33" s="153" t="s">
        <v>635</v>
      </c>
      <c r="C33" s="120">
        <v>0</v>
      </c>
      <c r="D33" s="120">
        <v>0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18">
        <v>0</v>
      </c>
    </row>
    <row r="34" spans="1:14" s="105" customFormat="1" ht="15.75">
      <c r="A34" s="154" t="s">
        <v>421</v>
      </c>
      <c r="B34" s="153" t="s">
        <v>636</v>
      </c>
      <c r="C34" s="120">
        <v>0</v>
      </c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18">
        <v>0</v>
      </c>
    </row>
    <row r="35" spans="1:14" ht="15.75">
      <c r="A35" s="154" t="s">
        <v>401</v>
      </c>
      <c r="B35" s="153" t="s">
        <v>637</v>
      </c>
      <c r="C35" s="120">
        <v>0</v>
      </c>
      <c r="D35" s="120">
        <v>0</v>
      </c>
      <c r="E35" s="120">
        <v>416</v>
      </c>
      <c r="F35" s="120">
        <v>0</v>
      </c>
      <c r="G35" s="120">
        <v>0</v>
      </c>
      <c r="H35" s="120">
        <v>0</v>
      </c>
      <c r="I35" s="120">
        <v>0</v>
      </c>
      <c r="J35" s="120">
        <v>0</v>
      </c>
      <c r="K35" s="120">
        <v>421</v>
      </c>
      <c r="L35" s="120">
        <v>0</v>
      </c>
      <c r="M35" s="120">
        <v>0</v>
      </c>
      <c r="N35" s="118">
        <v>837</v>
      </c>
    </row>
    <row r="36" spans="1:14" ht="15.75">
      <c r="A36" s="154" t="s">
        <v>421</v>
      </c>
      <c r="B36" s="153" t="s">
        <v>635</v>
      </c>
      <c r="C36" s="120">
        <v>0</v>
      </c>
      <c r="D36" s="120">
        <v>0</v>
      </c>
      <c r="E36" s="120">
        <v>0</v>
      </c>
      <c r="F36" s="120">
        <v>0</v>
      </c>
      <c r="G36" s="120">
        <v>0</v>
      </c>
      <c r="H36" s="120">
        <v>0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18">
        <v>0</v>
      </c>
    </row>
    <row r="37" spans="1:14" ht="15.75">
      <c r="A37" s="154" t="s">
        <v>421</v>
      </c>
      <c r="B37" s="153" t="s">
        <v>636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18">
        <v>0</v>
      </c>
    </row>
    <row r="38" spans="1:14" ht="15.75">
      <c r="A38" s="154" t="s">
        <v>419</v>
      </c>
      <c r="B38" s="155" t="s">
        <v>638</v>
      </c>
      <c r="C38" s="120">
        <v>533.798</v>
      </c>
      <c r="D38" s="120">
        <v>19386</v>
      </c>
      <c r="E38" s="120">
        <v>8940</v>
      </c>
      <c r="F38" s="120">
        <v>621</v>
      </c>
      <c r="G38" s="120">
        <v>12102.329770000002</v>
      </c>
      <c r="H38" s="120">
        <v>3345.99982</v>
      </c>
      <c r="I38" s="120">
        <v>1446</v>
      </c>
      <c r="J38" s="120">
        <v>267</v>
      </c>
      <c r="K38" s="120">
        <v>985</v>
      </c>
      <c r="L38" s="120">
        <v>630</v>
      </c>
      <c r="M38" s="120">
        <v>379</v>
      </c>
      <c r="N38" s="118">
        <v>48636.127589999996</v>
      </c>
    </row>
    <row r="39" spans="1:14" ht="15.75">
      <c r="A39" s="151" t="s">
        <v>423</v>
      </c>
      <c r="B39" s="153" t="s">
        <v>639</v>
      </c>
      <c r="C39" s="120">
        <v>0</v>
      </c>
      <c r="D39" s="120">
        <v>1981</v>
      </c>
      <c r="E39" s="120">
        <v>0</v>
      </c>
      <c r="F39" s="120">
        <v>0</v>
      </c>
      <c r="G39" s="120">
        <v>0</v>
      </c>
      <c r="H39" s="120">
        <v>14.80509</v>
      </c>
      <c r="I39" s="120">
        <v>0</v>
      </c>
      <c r="J39" s="120">
        <v>69</v>
      </c>
      <c r="K39" s="120">
        <v>135</v>
      </c>
      <c r="L39" s="120">
        <v>0</v>
      </c>
      <c r="M39" s="120">
        <v>0</v>
      </c>
      <c r="N39" s="118">
        <v>2199.8050899999998</v>
      </c>
    </row>
    <row r="40" spans="1:14" ht="15.75">
      <c r="A40" s="151" t="s">
        <v>421</v>
      </c>
      <c r="B40" s="153" t="s">
        <v>635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0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18">
        <v>0</v>
      </c>
    </row>
    <row r="41" spans="1:14" ht="15.75">
      <c r="A41" s="151" t="s">
        <v>421</v>
      </c>
      <c r="B41" s="153" t="s">
        <v>636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18">
        <v>0</v>
      </c>
    </row>
    <row r="42" spans="1:14" ht="15.75">
      <c r="A42" s="151" t="s">
        <v>424</v>
      </c>
      <c r="B42" s="153" t="s">
        <v>640</v>
      </c>
      <c r="C42" s="120">
        <v>935.91700000000003</v>
      </c>
      <c r="D42" s="120">
        <v>1064</v>
      </c>
      <c r="E42" s="120">
        <v>331</v>
      </c>
      <c r="F42" s="120">
        <v>344</v>
      </c>
      <c r="G42" s="120">
        <v>59.551480000000012</v>
      </c>
      <c r="H42" s="120">
        <v>116.86914999999999</v>
      </c>
      <c r="I42" s="120">
        <v>400</v>
      </c>
      <c r="J42" s="120">
        <v>234</v>
      </c>
      <c r="K42" s="120">
        <v>35</v>
      </c>
      <c r="L42" s="120">
        <v>3570</v>
      </c>
      <c r="M42" s="120">
        <v>565</v>
      </c>
      <c r="N42" s="118">
        <v>7655.33763</v>
      </c>
    </row>
    <row r="43" spans="1:14" ht="15.75">
      <c r="A43" s="151" t="s">
        <v>421</v>
      </c>
      <c r="B43" s="153" t="s">
        <v>635</v>
      </c>
      <c r="C43" s="120">
        <v>0</v>
      </c>
      <c r="D43" s="120">
        <v>0</v>
      </c>
      <c r="E43" s="120">
        <v>55</v>
      </c>
      <c r="F43" s="120">
        <v>0</v>
      </c>
      <c r="G43" s="120">
        <v>0</v>
      </c>
      <c r="H43" s="120">
        <v>0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18">
        <v>55</v>
      </c>
    </row>
    <row r="44" spans="1:14" ht="15.75">
      <c r="A44" s="151" t="s">
        <v>421</v>
      </c>
      <c r="B44" s="153" t="s">
        <v>636</v>
      </c>
      <c r="C44" s="120">
        <v>0</v>
      </c>
      <c r="D44" s="120">
        <v>0</v>
      </c>
      <c r="E44" s="120">
        <v>0</v>
      </c>
      <c r="F44" s="120">
        <v>0</v>
      </c>
      <c r="G44" s="120">
        <v>0</v>
      </c>
      <c r="H44" s="120">
        <v>0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18">
        <v>0</v>
      </c>
    </row>
    <row r="45" spans="1:14" ht="15.75">
      <c r="A45" s="151" t="s">
        <v>641</v>
      </c>
      <c r="B45" s="159" t="s">
        <v>642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18"/>
    </row>
    <row r="46" spans="1:14" ht="15.75">
      <c r="A46" s="151" t="s">
        <v>400</v>
      </c>
      <c r="B46" s="160" t="s">
        <v>643</v>
      </c>
      <c r="C46" s="120">
        <v>791.553</v>
      </c>
      <c r="D46" s="120">
        <v>12266</v>
      </c>
      <c r="E46" s="120">
        <v>322</v>
      </c>
      <c r="F46" s="120">
        <v>559</v>
      </c>
      <c r="G46" s="120">
        <v>1021.56389</v>
      </c>
      <c r="H46" s="120">
        <v>0</v>
      </c>
      <c r="I46" s="120">
        <v>0</v>
      </c>
      <c r="J46" s="120">
        <v>0</v>
      </c>
      <c r="K46" s="120">
        <v>6</v>
      </c>
      <c r="L46" s="120">
        <v>0</v>
      </c>
      <c r="M46" s="120">
        <v>74</v>
      </c>
      <c r="N46" s="118">
        <v>15040.116889999999</v>
      </c>
    </row>
    <row r="47" spans="1:14" ht="15.75">
      <c r="A47" s="151">
        <v>2</v>
      </c>
      <c r="B47" s="160" t="s">
        <v>644</v>
      </c>
      <c r="C47" s="120">
        <v>0</v>
      </c>
      <c r="D47" s="120">
        <v>0</v>
      </c>
      <c r="E47" s="120">
        <v>0</v>
      </c>
      <c r="F47" s="120">
        <v>0</v>
      </c>
      <c r="G47" s="120">
        <v>0</v>
      </c>
      <c r="H47" s="120">
        <v>0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18">
        <v>0</v>
      </c>
    </row>
    <row r="48" spans="1:14" ht="15.75">
      <c r="A48" s="151">
        <v>3</v>
      </c>
      <c r="B48" s="160" t="s">
        <v>645</v>
      </c>
      <c r="C48" s="120">
        <v>0</v>
      </c>
      <c r="D48" s="120">
        <v>230</v>
      </c>
      <c r="E48" s="120">
        <v>0</v>
      </c>
      <c r="F48" s="120">
        <v>0</v>
      </c>
      <c r="G48" s="120">
        <v>0</v>
      </c>
      <c r="H48" s="120">
        <v>22.791930000000001</v>
      </c>
      <c r="I48" s="120">
        <v>0</v>
      </c>
      <c r="J48" s="120">
        <v>14</v>
      </c>
      <c r="K48" s="120">
        <v>0</v>
      </c>
      <c r="L48" s="120">
        <v>0</v>
      </c>
      <c r="M48" s="120">
        <v>0</v>
      </c>
      <c r="N48" s="118">
        <v>266.79192999999998</v>
      </c>
    </row>
    <row r="49" spans="1:14" ht="15.75">
      <c r="A49" s="151">
        <v>4</v>
      </c>
      <c r="B49" s="160" t="s">
        <v>646</v>
      </c>
      <c r="C49" s="120">
        <v>2649.7469999999998</v>
      </c>
      <c r="D49" s="120">
        <v>6218</v>
      </c>
      <c r="E49" s="120">
        <v>37</v>
      </c>
      <c r="F49" s="120">
        <v>216</v>
      </c>
      <c r="G49" s="120">
        <v>105.38864</v>
      </c>
      <c r="H49" s="120">
        <v>0</v>
      </c>
      <c r="I49" s="120">
        <v>0</v>
      </c>
      <c r="J49" s="120">
        <v>0</v>
      </c>
      <c r="K49" s="120">
        <v>441</v>
      </c>
      <c r="L49" s="120">
        <v>0</v>
      </c>
      <c r="M49" s="120">
        <v>163</v>
      </c>
      <c r="N49" s="118">
        <v>9830.1356399999986</v>
      </c>
    </row>
    <row r="50" spans="1:14" ht="15.75">
      <c r="A50" s="151">
        <v>5</v>
      </c>
      <c r="B50" s="160" t="s">
        <v>647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18">
        <v>0</v>
      </c>
    </row>
    <row r="51" spans="1:14" ht="15.75">
      <c r="A51" s="151">
        <v>6</v>
      </c>
      <c r="B51" s="160" t="s">
        <v>648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18">
        <v>0</v>
      </c>
    </row>
    <row r="52" spans="1:14" ht="31.5">
      <c r="A52" s="151">
        <v>7</v>
      </c>
      <c r="B52" s="160" t="s">
        <v>649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18">
        <v>0</v>
      </c>
    </row>
    <row r="53" spans="1:14" ht="15.75">
      <c r="A53" s="151">
        <v>8</v>
      </c>
      <c r="B53" s="160" t="s">
        <v>650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18">
        <v>0</v>
      </c>
    </row>
    <row r="54" spans="1:14" ht="15.75">
      <c r="A54" s="151"/>
      <c r="B54" s="161" t="s">
        <v>651</v>
      </c>
      <c r="C54" s="120">
        <v>3441.2999999999997</v>
      </c>
      <c r="D54" s="120">
        <v>18714</v>
      </c>
      <c r="E54" s="120">
        <v>359</v>
      </c>
      <c r="F54" s="120">
        <v>775</v>
      </c>
      <c r="G54" s="120">
        <v>1126.95253</v>
      </c>
      <c r="H54" s="120">
        <v>22.791930000000001</v>
      </c>
      <c r="I54" s="120">
        <v>0</v>
      </c>
      <c r="J54" s="120">
        <v>14</v>
      </c>
      <c r="K54" s="120">
        <v>447</v>
      </c>
      <c r="L54" s="120">
        <v>0</v>
      </c>
      <c r="M54" s="120">
        <v>237</v>
      </c>
      <c r="N54" s="118">
        <v>25137.044459999997</v>
      </c>
    </row>
    <row r="55" spans="1:14" ht="15.75">
      <c r="A55" s="154" t="s">
        <v>652</v>
      </c>
      <c r="B55" s="155" t="s">
        <v>653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2"/>
    </row>
    <row r="56" spans="1:14" ht="15.75">
      <c r="A56" s="154" t="s">
        <v>422</v>
      </c>
      <c r="B56" s="153" t="s">
        <v>654</v>
      </c>
      <c r="C56" s="120">
        <v>1716.8819999999998</v>
      </c>
      <c r="D56" s="120">
        <v>1005</v>
      </c>
      <c r="E56" s="120">
        <v>1481</v>
      </c>
      <c r="F56" s="120">
        <v>155</v>
      </c>
      <c r="G56" s="120">
        <v>893.86903999999981</v>
      </c>
      <c r="H56" s="120">
        <v>575.64235000000008</v>
      </c>
      <c r="I56" s="120">
        <v>0</v>
      </c>
      <c r="J56" s="120">
        <v>1121</v>
      </c>
      <c r="K56" s="120">
        <v>627</v>
      </c>
      <c r="L56" s="120">
        <v>3</v>
      </c>
      <c r="M56" s="120">
        <v>40</v>
      </c>
      <c r="N56" s="118">
        <v>7618.3933899999993</v>
      </c>
    </row>
    <row r="57" spans="1:14" ht="15.75">
      <c r="A57" s="154" t="s">
        <v>400</v>
      </c>
      <c r="B57" s="153" t="s">
        <v>655</v>
      </c>
      <c r="C57" s="120">
        <v>24.838999999999999</v>
      </c>
      <c r="D57" s="120">
        <v>342</v>
      </c>
      <c r="E57" s="120">
        <v>133</v>
      </c>
      <c r="F57" s="120">
        <v>52</v>
      </c>
      <c r="G57" s="120">
        <v>696.37501999999995</v>
      </c>
      <c r="H57" s="120">
        <v>57.773299999999992</v>
      </c>
      <c r="I57" s="120">
        <v>0</v>
      </c>
      <c r="J57" s="120">
        <v>992</v>
      </c>
      <c r="K57" s="120">
        <v>0</v>
      </c>
      <c r="L57" s="120">
        <v>0</v>
      </c>
      <c r="M57" s="120">
        <v>1</v>
      </c>
      <c r="N57" s="118">
        <v>2298.9873200000002</v>
      </c>
    </row>
    <row r="58" spans="1:14" ht="15.75">
      <c r="A58" s="154" t="s">
        <v>401</v>
      </c>
      <c r="B58" s="153" t="s">
        <v>609</v>
      </c>
      <c r="C58" s="120">
        <v>1692.0429999999999</v>
      </c>
      <c r="D58" s="120">
        <v>663</v>
      </c>
      <c r="E58" s="120">
        <v>1348</v>
      </c>
      <c r="F58" s="120">
        <v>103</v>
      </c>
      <c r="G58" s="120">
        <v>197.49401999999992</v>
      </c>
      <c r="H58" s="120">
        <v>517.86905000000013</v>
      </c>
      <c r="I58" s="120">
        <v>0</v>
      </c>
      <c r="J58" s="120">
        <v>129</v>
      </c>
      <c r="K58" s="120">
        <v>627</v>
      </c>
      <c r="L58" s="120">
        <v>3</v>
      </c>
      <c r="M58" s="120">
        <v>39</v>
      </c>
      <c r="N58" s="118">
        <v>5319.40607</v>
      </c>
    </row>
    <row r="59" spans="1:14" ht="15.75">
      <c r="A59" s="154" t="s">
        <v>423</v>
      </c>
      <c r="B59" s="153" t="s">
        <v>656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7"/>
    </row>
    <row r="60" spans="1:14" ht="15.75">
      <c r="A60" s="154" t="s">
        <v>400</v>
      </c>
      <c r="B60" s="153" t="s">
        <v>657</v>
      </c>
      <c r="C60" s="120">
        <v>11489.316000000001</v>
      </c>
      <c r="D60" s="120">
        <v>5766</v>
      </c>
      <c r="E60" s="120">
        <v>4037</v>
      </c>
      <c r="F60" s="120">
        <v>3323</v>
      </c>
      <c r="G60" s="120">
        <v>8062.1439199999959</v>
      </c>
      <c r="H60" s="120">
        <v>3992.6825299999996</v>
      </c>
      <c r="I60" s="120">
        <v>1005</v>
      </c>
      <c r="J60" s="120">
        <v>1196</v>
      </c>
      <c r="K60" s="120">
        <v>3531</v>
      </c>
      <c r="L60" s="120">
        <v>67</v>
      </c>
      <c r="M60" s="120">
        <v>131</v>
      </c>
      <c r="N60" s="118">
        <v>42600.142449999992</v>
      </c>
    </row>
    <row r="61" spans="1:14" ht="15.75">
      <c r="A61" s="154" t="s">
        <v>401</v>
      </c>
      <c r="B61" s="153" t="s">
        <v>658</v>
      </c>
      <c r="C61" s="120">
        <v>0.14499999999999999</v>
      </c>
      <c r="D61" s="120">
        <v>15</v>
      </c>
      <c r="E61" s="120">
        <v>4</v>
      </c>
      <c r="F61" s="120">
        <v>4</v>
      </c>
      <c r="G61" s="120">
        <v>12.739009999999999</v>
      </c>
      <c r="H61" s="120">
        <v>2.7438000000000002</v>
      </c>
      <c r="I61" s="120">
        <v>372</v>
      </c>
      <c r="J61" s="120">
        <v>2</v>
      </c>
      <c r="K61" s="120">
        <v>1</v>
      </c>
      <c r="L61" s="120">
        <v>2</v>
      </c>
      <c r="M61" s="120">
        <v>4</v>
      </c>
      <c r="N61" s="118">
        <v>419.62781000000001</v>
      </c>
    </row>
    <row r="62" spans="1:14" ht="15.75">
      <c r="A62" s="154" t="s">
        <v>402</v>
      </c>
      <c r="B62" s="153" t="s">
        <v>659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 t="s">
        <v>419</v>
      </c>
      <c r="J62" s="120">
        <v>0</v>
      </c>
      <c r="K62" s="120">
        <v>0</v>
      </c>
      <c r="L62" s="120">
        <v>4</v>
      </c>
      <c r="M62" s="120">
        <v>0</v>
      </c>
      <c r="N62" s="118">
        <v>4</v>
      </c>
    </row>
    <row r="63" spans="1:14" ht="15.75">
      <c r="A63" s="151"/>
      <c r="B63" s="155" t="s">
        <v>660</v>
      </c>
      <c r="C63" s="120">
        <v>11489.461000000001</v>
      </c>
      <c r="D63" s="120">
        <v>5781</v>
      </c>
      <c r="E63" s="120">
        <v>4041</v>
      </c>
      <c r="F63" s="120">
        <v>3327</v>
      </c>
      <c r="G63" s="120">
        <v>8074.8829299999961</v>
      </c>
      <c r="H63" s="120">
        <v>3995.4263299999998</v>
      </c>
      <c r="I63" s="120">
        <v>1377</v>
      </c>
      <c r="J63" s="120">
        <v>1198</v>
      </c>
      <c r="K63" s="120">
        <v>3532</v>
      </c>
      <c r="L63" s="120">
        <v>73</v>
      </c>
      <c r="M63" s="120">
        <v>135</v>
      </c>
      <c r="N63" s="118">
        <v>43023.770259999998</v>
      </c>
    </row>
    <row r="64" spans="1:14" ht="15.75">
      <c r="A64" s="151" t="s">
        <v>413</v>
      </c>
      <c r="B64" s="153" t="s">
        <v>609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80.933940000000007</v>
      </c>
      <c r="I64" s="120">
        <v>92</v>
      </c>
      <c r="J64" s="120">
        <v>0</v>
      </c>
      <c r="K64" s="120">
        <v>0</v>
      </c>
      <c r="L64" s="120">
        <v>0</v>
      </c>
      <c r="M64" s="120">
        <v>137</v>
      </c>
      <c r="N64" s="118">
        <v>309.93394000000001</v>
      </c>
    </row>
    <row r="65" spans="1:14" ht="15.75">
      <c r="A65" s="151"/>
      <c r="B65" s="155" t="s">
        <v>661</v>
      </c>
      <c r="C65" s="120">
        <v>13206.343000000001</v>
      </c>
      <c r="D65" s="120">
        <v>6786</v>
      </c>
      <c r="E65" s="120">
        <v>5522</v>
      </c>
      <c r="F65" s="120">
        <v>3482</v>
      </c>
      <c r="G65" s="120">
        <v>8968.7519699999957</v>
      </c>
      <c r="H65" s="120">
        <v>4652.0026200000002</v>
      </c>
      <c r="I65" s="120">
        <v>1469</v>
      </c>
      <c r="J65" s="120">
        <v>2319</v>
      </c>
      <c r="K65" s="120">
        <v>4159</v>
      </c>
      <c r="L65" s="120">
        <v>76</v>
      </c>
      <c r="M65" s="120">
        <v>312</v>
      </c>
      <c r="N65" s="118">
        <v>50952.097589999998</v>
      </c>
    </row>
    <row r="66" spans="1:14" ht="15.75">
      <c r="A66" s="154" t="s">
        <v>662</v>
      </c>
      <c r="B66" s="155" t="s">
        <v>663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2"/>
    </row>
    <row r="67" spans="1:14" ht="15.75">
      <c r="A67" s="154" t="s">
        <v>422</v>
      </c>
      <c r="B67" s="153" t="s">
        <v>664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18">
        <v>0</v>
      </c>
    </row>
    <row r="68" spans="1:14" ht="15.75">
      <c r="A68" s="154" t="s">
        <v>423</v>
      </c>
      <c r="B68" s="153" t="s">
        <v>665</v>
      </c>
      <c r="C68" s="120">
        <v>14228.964</v>
      </c>
      <c r="D68" s="120">
        <v>23808</v>
      </c>
      <c r="E68" s="120">
        <v>0</v>
      </c>
      <c r="F68" s="120">
        <v>0</v>
      </c>
      <c r="G68" s="120">
        <v>4583.6767399999999</v>
      </c>
      <c r="H68" s="120">
        <v>1713.0298400000001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18">
        <v>44333.670580000005</v>
      </c>
    </row>
    <row r="69" spans="1:14" ht="15.75">
      <c r="A69" s="154" t="s">
        <v>424</v>
      </c>
      <c r="B69" s="153" t="s">
        <v>666</v>
      </c>
      <c r="C69" s="120">
        <v>62.545999999999999</v>
      </c>
      <c r="D69" s="120">
        <v>269</v>
      </c>
      <c r="E69" s="120">
        <v>51</v>
      </c>
      <c r="F69" s="120">
        <v>66</v>
      </c>
      <c r="G69" s="120">
        <v>298.48217999999997</v>
      </c>
      <c r="H69" s="120">
        <v>101.61655</v>
      </c>
      <c r="I69" s="120">
        <v>0</v>
      </c>
      <c r="J69" s="120">
        <v>27</v>
      </c>
      <c r="K69" s="120">
        <v>65</v>
      </c>
      <c r="L69" s="120">
        <v>40</v>
      </c>
      <c r="M69" s="120">
        <v>65</v>
      </c>
      <c r="N69" s="118">
        <v>1045.64473</v>
      </c>
    </row>
    <row r="70" spans="1:14" ht="15.75">
      <c r="A70" s="154"/>
      <c r="B70" s="155" t="s">
        <v>667</v>
      </c>
      <c r="C70" s="120">
        <v>14291.51</v>
      </c>
      <c r="D70" s="120">
        <v>24077</v>
      </c>
      <c r="E70" s="120">
        <v>51</v>
      </c>
      <c r="F70" s="120">
        <v>66</v>
      </c>
      <c r="G70" s="120">
        <v>4882.1589199999999</v>
      </c>
      <c r="H70" s="120">
        <v>1814.6463900000001</v>
      </c>
      <c r="I70" s="120">
        <v>0</v>
      </c>
      <c r="J70" s="120">
        <v>27</v>
      </c>
      <c r="K70" s="120">
        <v>65</v>
      </c>
      <c r="L70" s="120">
        <v>40</v>
      </c>
      <c r="M70" s="120">
        <v>65</v>
      </c>
      <c r="N70" s="118">
        <v>45379.315310000005</v>
      </c>
    </row>
    <row r="71" spans="1:14" ht="15.75">
      <c r="A71" s="154"/>
      <c r="B71" s="162" t="s">
        <v>668</v>
      </c>
      <c r="C71" s="120">
        <v>628470.098</v>
      </c>
      <c r="D71" s="120">
        <v>246317</v>
      </c>
      <c r="E71" s="120">
        <v>152744.53122</v>
      </c>
      <c r="F71" s="120">
        <v>259463</v>
      </c>
      <c r="G71" s="120">
        <v>448706.50451999996</v>
      </c>
      <c r="H71" s="120">
        <v>47478.652549999999</v>
      </c>
      <c r="I71" s="120">
        <v>16791</v>
      </c>
      <c r="J71" s="120">
        <v>32792</v>
      </c>
      <c r="K71" s="120">
        <v>31733</v>
      </c>
      <c r="L71" s="120">
        <v>12258</v>
      </c>
      <c r="M71" s="120">
        <v>14388</v>
      </c>
      <c r="N71" s="118">
        <v>1891141.78629</v>
      </c>
    </row>
    <row r="72" spans="1:14" ht="15.75">
      <c r="A72" s="154" t="s">
        <v>669</v>
      </c>
      <c r="B72" s="155" t="s">
        <v>670</v>
      </c>
      <c r="C72" s="120">
        <v>0</v>
      </c>
      <c r="D72" s="120">
        <v>26</v>
      </c>
      <c r="E72" s="120">
        <v>0</v>
      </c>
      <c r="F72" s="120">
        <v>0</v>
      </c>
      <c r="G72" s="120">
        <v>360.70044000000001</v>
      </c>
      <c r="H72" s="120">
        <v>0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18">
        <v>386.70044000000001</v>
      </c>
    </row>
    <row r="73" spans="1:14" ht="15.75" customHeight="1">
      <c r="A73" s="296" t="s">
        <v>671</v>
      </c>
      <c r="B73" s="296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7"/>
    </row>
    <row r="74" spans="1:14" ht="15.75">
      <c r="A74" s="163" t="s">
        <v>672</v>
      </c>
      <c r="B74" s="164" t="s">
        <v>673</v>
      </c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2"/>
    </row>
    <row r="75" spans="1:14" ht="15.75">
      <c r="A75" s="154" t="s">
        <v>422</v>
      </c>
      <c r="B75" s="165" t="s">
        <v>674</v>
      </c>
      <c r="C75" s="120">
        <v>18640.008000000002</v>
      </c>
      <c r="D75" s="120">
        <v>26136</v>
      </c>
      <c r="E75" s="120">
        <v>13652</v>
      </c>
      <c r="F75" s="120">
        <v>12400</v>
      </c>
      <c r="G75" s="120">
        <v>38600</v>
      </c>
      <c r="H75" s="120">
        <v>7400</v>
      </c>
      <c r="I75" s="120">
        <v>12769</v>
      </c>
      <c r="J75" s="120">
        <v>11800</v>
      </c>
      <c r="K75" s="120">
        <v>7200</v>
      </c>
      <c r="L75" s="120">
        <v>7400</v>
      </c>
      <c r="M75" s="120">
        <v>10125</v>
      </c>
      <c r="N75" s="118">
        <v>166122.008</v>
      </c>
    </row>
    <row r="76" spans="1:14" ht="15.75">
      <c r="A76" s="166" t="s">
        <v>421</v>
      </c>
      <c r="B76" s="153" t="s">
        <v>675</v>
      </c>
      <c r="C76" s="120">
        <v>0</v>
      </c>
      <c r="D76" s="120">
        <v>0</v>
      </c>
      <c r="E76" s="120">
        <v>0</v>
      </c>
      <c r="F76" s="120">
        <v>0</v>
      </c>
      <c r="G76" s="120">
        <v>0</v>
      </c>
      <c r="H76" s="120">
        <v>0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18">
        <v>0</v>
      </c>
    </row>
    <row r="77" spans="1:14" ht="15.75">
      <c r="A77" s="166" t="s">
        <v>421</v>
      </c>
      <c r="B77" s="153" t="s">
        <v>676</v>
      </c>
      <c r="C77" s="120">
        <v>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18">
        <v>0</v>
      </c>
    </row>
    <row r="78" spans="1:14" ht="15.75">
      <c r="A78" s="154" t="s">
        <v>423</v>
      </c>
      <c r="B78" s="153" t="s">
        <v>677</v>
      </c>
      <c r="C78" s="120">
        <v>0</v>
      </c>
      <c r="D78" s="120">
        <v>0</v>
      </c>
      <c r="E78" s="120">
        <v>0</v>
      </c>
      <c r="F78" s="120">
        <v>0</v>
      </c>
      <c r="G78" s="120">
        <v>0</v>
      </c>
      <c r="H78" s="120">
        <v>0</v>
      </c>
      <c r="I78" s="120">
        <v>0</v>
      </c>
      <c r="J78" s="120">
        <v>0</v>
      </c>
      <c r="K78" s="120">
        <v>766</v>
      </c>
      <c r="L78" s="120">
        <v>0</v>
      </c>
      <c r="M78" s="120">
        <v>0</v>
      </c>
      <c r="N78" s="118">
        <v>766</v>
      </c>
    </row>
    <row r="79" spans="1:14" ht="15.75">
      <c r="A79" s="154" t="s">
        <v>424</v>
      </c>
      <c r="B79" s="153" t="s">
        <v>678</v>
      </c>
      <c r="C79" s="120">
        <v>45633.563000000002</v>
      </c>
      <c r="D79" s="120">
        <v>14705</v>
      </c>
      <c r="E79" s="120">
        <v>0</v>
      </c>
      <c r="F79" s="120">
        <v>39215</v>
      </c>
      <c r="G79" s="120">
        <v>16863.319220000001</v>
      </c>
      <c r="H79" s="120">
        <v>3003.6020899999999</v>
      </c>
      <c r="I79" s="120">
        <v>0</v>
      </c>
      <c r="J79" s="120">
        <v>-11</v>
      </c>
      <c r="K79" s="120">
        <v>-148</v>
      </c>
      <c r="L79" s="120">
        <v>67</v>
      </c>
      <c r="M79" s="120">
        <v>0</v>
      </c>
      <c r="N79" s="118">
        <v>119328.48431</v>
      </c>
    </row>
    <row r="80" spans="1:14" ht="15.75">
      <c r="A80" s="154" t="s">
        <v>414</v>
      </c>
      <c r="B80" s="153" t="s">
        <v>679</v>
      </c>
      <c r="C80" s="120">
        <v>4929.1890000000003</v>
      </c>
      <c r="D80" s="120">
        <v>2698.40425</v>
      </c>
      <c r="E80" s="120">
        <v>1183</v>
      </c>
      <c r="F80" s="120">
        <v>1274</v>
      </c>
      <c r="G80" s="120">
        <v>34541.297180000001</v>
      </c>
      <c r="H80" s="120">
        <v>13873.401199999998</v>
      </c>
      <c r="I80" s="120">
        <v>25</v>
      </c>
      <c r="J80" s="120">
        <v>242</v>
      </c>
      <c r="K80" s="120">
        <v>4954</v>
      </c>
      <c r="L80" s="120">
        <v>1600</v>
      </c>
      <c r="M80" s="120">
        <v>0</v>
      </c>
      <c r="N80" s="118">
        <v>65320.29163</v>
      </c>
    </row>
    <row r="81" spans="1:14" ht="15.75">
      <c r="A81" s="154" t="s">
        <v>415</v>
      </c>
      <c r="B81" s="153" t="s">
        <v>680</v>
      </c>
      <c r="C81" s="120">
        <v>31900.463</v>
      </c>
      <c r="D81" s="120">
        <v>0</v>
      </c>
      <c r="E81" s="120">
        <v>6672</v>
      </c>
      <c r="F81" s="120">
        <v>16279</v>
      </c>
      <c r="G81" s="120">
        <v>90424.99037</v>
      </c>
      <c r="H81" s="120">
        <v>0</v>
      </c>
      <c r="I81" s="120">
        <v>0</v>
      </c>
      <c r="J81" s="120">
        <v>1845</v>
      </c>
      <c r="K81" s="120">
        <v>0</v>
      </c>
      <c r="L81" s="120">
        <v>0</v>
      </c>
      <c r="M81" s="120">
        <v>0</v>
      </c>
      <c r="N81" s="118">
        <v>147121.45337</v>
      </c>
    </row>
    <row r="82" spans="1:14" ht="15.75">
      <c r="A82" s="154" t="s">
        <v>416</v>
      </c>
      <c r="B82" s="153" t="s">
        <v>681</v>
      </c>
      <c r="C82" s="120">
        <v>0</v>
      </c>
      <c r="D82" s="120">
        <v>0</v>
      </c>
      <c r="E82" s="120">
        <v>0</v>
      </c>
      <c r="F82" s="120">
        <v>0</v>
      </c>
      <c r="G82" s="120">
        <v>-148.32167999999999</v>
      </c>
      <c r="H82" s="120">
        <v>0</v>
      </c>
      <c r="I82" s="120">
        <v>-284</v>
      </c>
      <c r="J82" s="120">
        <v>0</v>
      </c>
      <c r="K82" s="120">
        <v>-1214</v>
      </c>
      <c r="L82" s="120">
        <v>0</v>
      </c>
      <c r="M82" s="120">
        <v>-3251</v>
      </c>
      <c r="N82" s="118">
        <v>-4897.32168</v>
      </c>
    </row>
    <row r="83" spans="1:14" ht="15.75">
      <c r="A83" s="154" t="s">
        <v>425</v>
      </c>
      <c r="B83" s="153" t="s">
        <v>682</v>
      </c>
      <c r="C83" s="120">
        <v>5870.3138999999983</v>
      </c>
      <c r="D83" s="120">
        <v>3830</v>
      </c>
      <c r="E83" s="120">
        <v>12582</v>
      </c>
      <c r="F83" s="120">
        <v>3542</v>
      </c>
      <c r="G83" s="120">
        <v>6034.2662500000461</v>
      </c>
      <c r="H83" s="120">
        <v>1093.0859299999975</v>
      </c>
      <c r="I83" s="120">
        <v>294</v>
      </c>
      <c r="J83" s="120">
        <v>-84</v>
      </c>
      <c r="K83" s="120">
        <v>253</v>
      </c>
      <c r="L83" s="120">
        <v>12</v>
      </c>
      <c r="M83" s="120">
        <v>37</v>
      </c>
      <c r="N83" s="118">
        <v>33463.666080000039</v>
      </c>
    </row>
    <row r="84" spans="1:14" ht="15.75">
      <c r="A84" s="166"/>
      <c r="B84" s="155" t="s">
        <v>683</v>
      </c>
      <c r="C84" s="120">
        <v>106973.53690000001</v>
      </c>
      <c r="D84" s="120">
        <v>47369.40425</v>
      </c>
      <c r="E84" s="120">
        <v>34089</v>
      </c>
      <c r="F84" s="120">
        <v>72710</v>
      </c>
      <c r="G84" s="120">
        <v>186315.55134000006</v>
      </c>
      <c r="H84" s="120">
        <v>25370.089219999998</v>
      </c>
      <c r="I84" s="120">
        <v>12804</v>
      </c>
      <c r="J84" s="120">
        <v>13792</v>
      </c>
      <c r="K84" s="120">
        <v>11811</v>
      </c>
      <c r="L84" s="120">
        <v>9079</v>
      </c>
      <c r="M84" s="120">
        <v>6911</v>
      </c>
      <c r="N84" s="118">
        <v>527224.58171000006</v>
      </c>
    </row>
    <row r="85" spans="1:14" ht="15.75">
      <c r="A85" s="154" t="s">
        <v>610</v>
      </c>
      <c r="B85" s="155" t="s">
        <v>684</v>
      </c>
      <c r="C85" s="120">
        <v>0</v>
      </c>
      <c r="D85" s="120">
        <v>0</v>
      </c>
      <c r="E85" s="120">
        <v>0</v>
      </c>
      <c r="F85" s="120">
        <v>0</v>
      </c>
      <c r="G85" s="120">
        <v>0</v>
      </c>
      <c r="H85" s="120">
        <v>0</v>
      </c>
      <c r="I85" s="120">
        <v>700</v>
      </c>
      <c r="J85" s="120">
        <v>0</v>
      </c>
      <c r="K85" s="120">
        <v>0</v>
      </c>
      <c r="L85" s="120">
        <v>0</v>
      </c>
      <c r="M85" s="120">
        <v>1250</v>
      </c>
      <c r="N85" s="118">
        <v>1950</v>
      </c>
    </row>
    <row r="86" spans="1:14" ht="15.75">
      <c r="A86" s="151" t="s">
        <v>685</v>
      </c>
      <c r="B86" s="159" t="s">
        <v>686</v>
      </c>
      <c r="C86" s="120">
        <v>0</v>
      </c>
      <c r="D86" s="120">
        <v>0</v>
      </c>
      <c r="E86" s="120">
        <v>0</v>
      </c>
      <c r="F86" s="120">
        <v>0</v>
      </c>
      <c r="G86" s="120">
        <v>0</v>
      </c>
      <c r="H86" s="120">
        <v>0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18">
        <v>0</v>
      </c>
    </row>
    <row r="87" spans="1:14" ht="15.75">
      <c r="A87" s="151" t="s">
        <v>629</v>
      </c>
      <c r="B87" s="155" t="s">
        <v>687</v>
      </c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2"/>
    </row>
    <row r="88" spans="1:14" ht="15.75">
      <c r="A88" s="151" t="s">
        <v>400</v>
      </c>
      <c r="B88" s="160" t="s">
        <v>688</v>
      </c>
      <c r="C88" s="120">
        <v>2993.2719999999999</v>
      </c>
      <c r="D88" s="120">
        <v>42857</v>
      </c>
      <c r="E88" s="120">
        <v>27872</v>
      </c>
      <c r="F88" s="120">
        <v>12041</v>
      </c>
      <c r="G88" s="120">
        <v>6860.1191500000004</v>
      </c>
      <c r="H88" s="120">
        <v>5501.9218899999996</v>
      </c>
      <c r="I88" s="120">
        <v>1222</v>
      </c>
      <c r="J88" s="120">
        <v>584</v>
      </c>
      <c r="K88" s="120">
        <v>94</v>
      </c>
      <c r="L88" s="120">
        <v>1243</v>
      </c>
      <c r="M88" s="120">
        <v>576</v>
      </c>
      <c r="N88" s="118">
        <v>101844.31303999999</v>
      </c>
    </row>
    <row r="89" spans="1:14" ht="15.75">
      <c r="A89" s="151" t="s">
        <v>401</v>
      </c>
      <c r="B89" s="160" t="s">
        <v>689</v>
      </c>
      <c r="C89" s="120">
        <v>0</v>
      </c>
      <c r="D89" s="120">
        <v>0</v>
      </c>
      <c r="E89" s="120">
        <v>0</v>
      </c>
      <c r="F89" s="120">
        <v>0</v>
      </c>
      <c r="G89" s="120">
        <v>0</v>
      </c>
      <c r="H89" s="120">
        <v>0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18">
        <v>0</v>
      </c>
    </row>
    <row r="90" spans="1:14" ht="15.75">
      <c r="A90" s="151" t="s">
        <v>402</v>
      </c>
      <c r="B90" s="160" t="s">
        <v>495</v>
      </c>
      <c r="C90" s="120">
        <v>237736.109</v>
      </c>
      <c r="D90" s="120">
        <v>97166</v>
      </c>
      <c r="E90" s="120">
        <v>65679</v>
      </c>
      <c r="F90" s="120">
        <v>151789</v>
      </c>
      <c r="G90" s="120">
        <v>142780.12424999999</v>
      </c>
      <c r="H90" s="120">
        <v>8001.7823699999999</v>
      </c>
      <c r="I90" s="120">
        <v>1175</v>
      </c>
      <c r="J90" s="120">
        <v>8518</v>
      </c>
      <c r="K90" s="120">
        <v>5534</v>
      </c>
      <c r="L90" s="120">
        <v>614</v>
      </c>
      <c r="M90" s="120">
        <v>4475</v>
      </c>
      <c r="N90" s="118">
        <v>723468.01561999996</v>
      </c>
    </row>
    <row r="91" spans="1:14" ht="15.75">
      <c r="A91" s="151" t="s">
        <v>403</v>
      </c>
      <c r="B91" s="160" t="s">
        <v>690</v>
      </c>
      <c r="C91" s="120">
        <v>11479.186</v>
      </c>
      <c r="D91" s="120">
        <v>17294</v>
      </c>
      <c r="E91" s="120">
        <v>4704</v>
      </c>
      <c r="F91" s="120">
        <v>1392</v>
      </c>
      <c r="G91" s="120">
        <v>9568.0595567479504</v>
      </c>
      <c r="H91" s="120">
        <v>3274.79358</v>
      </c>
      <c r="I91" s="120">
        <v>399</v>
      </c>
      <c r="J91" s="120">
        <v>146</v>
      </c>
      <c r="K91" s="120">
        <v>4937</v>
      </c>
      <c r="L91" s="120">
        <v>281</v>
      </c>
      <c r="M91" s="120">
        <v>566</v>
      </c>
      <c r="N91" s="118">
        <v>54041.039136747946</v>
      </c>
    </row>
    <row r="92" spans="1:14" ht="15.75">
      <c r="A92" s="151" t="s">
        <v>404</v>
      </c>
      <c r="B92" s="160" t="s">
        <v>514</v>
      </c>
      <c r="C92" s="120">
        <v>0</v>
      </c>
      <c r="D92" s="120">
        <v>172</v>
      </c>
      <c r="E92" s="120">
        <v>0</v>
      </c>
      <c r="F92" s="120">
        <v>0</v>
      </c>
      <c r="G92" s="120">
        <v>0</v>
      </c>
      <c r="H92" s="120">
        <v>0</v>
      </c>
      <c r="I92" s="120">
        <v>2</v>
      </c>
      <c r="J92" s="120">
        <v>0</v>
      </c>
      <c r="K92" s="120">
        <v>0</v>
      </c>
      <c r="L92" s="120">
        <v>0</v>
      </c>
      <c r="M92" s="120">
        <v>0</v>
      </c>
      <c r="N92" s="118">
        <v>174</v>
      </c>
    </row>
    <row r="93" spans="1:14" ht="15.75">
      <c r="A93" s="151" t="s">
        <v>405</v>
      </c>
      <c r="B93" s="160" t="s">
        <v>496</v>
      </c>
      <c r="C93" s="120">
        <v>81117.001000000004</v>
      </c>
      <c r="D93" s="120">
        <v>3960</v>
      </c>
      <c r="E93" s="120">
        <v>18</v>
      </c>
      <c r="F93" s="120">
        <v>0</v>
      </c>
      <c r="G93" s="120">
        <v>807.85397</v>
      </c>
      <c r="H93" s="120">
        <v>0</v>
      </c>
      <c r="I93" s="120">
        <v>0</v>
      </c>
      <c r="J93" s="120">
        <v>2</v>
      </c>
      <c r="K93" s="120">
        <v>0</v>
      </c>
      <c r="L93" s="120">
        <v>0</v>
      </c>
      <c r="M93" s="120">
        <v>0</v>
      </c>
      <c r="N93" s="118">
        <v>85904.85497</v>
      </c>
    </row>
    <row r="94" spans="1:14" ht="15.75">
      <c r="A94" s="151" t="s">
        <v>406</v>
      </c>
      <c r="B94" s="160" t="s">
        <v>516</v>
      </c>
      <c r="C94" s="120">
        <v>0</v>
      </c>
      <c r="D94" s="120">
        <v>364</v>
      </c>
      <c r="E94" s="120">
        <v>0</v>
      </c>
      <c r="F94" s="120">
        <v>1041</v>
      </c>
      <c r="G94" s="120">
        <v>2250.3568599999999</v>
      </c>
      <c r="H94" s="120">
        <v>0</v>
      </c>
      <c r="I94" s="120">
        <v>0</v>
      </c>
      <c r="J94" s="120">
        <v>4</v>
      </c>
      <c r="K94" s="120">
        <v>11</v>
      </c>
      <c r="L94" s="120">
        <v>0</v>
      </c>
      <c r="M94" s="120">
        <v>0</v>
      </c>
      <c r="N94" s="118">
        <v>3670.3568599999999</v>
      </c>
    </row>
    <row r="95" spans="1:14" ht="15.75">
      <c r="A95" s="151" t="s">
        <v>407</v>
      </c>
      <c r="B95" s="160" t="s">
        <v>691</v>
      </c>
      <c r="C95" s="120">
        <v>0</v>
      </c>
      <c r="D95" s="120">
        <v>1144</v>
      </c>
      <c r="E95" s="120">
        <v>0</v>
      </c>
      <c r="F95" s="120">
        <v>0</v>
      </c>
      <c r="G95" s="120">
        <v>14.066177511266478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18">
        <v>1158.0661775112665</v>
      </c>
    </row>
    <row r="96" spans="1:14" ht="15.75">
      <c r="A96" s="151" t="s">
        <v>408</v>
      </c>
      <c r="B96" s="160" t="s">
        <v>692</v>
      </c>
      <c r="C96" s="120">
        <v>0</v>
      </c>
      <c r="D96" s="120">
        <v>415</v>
      </c>
      <c r="E96" s="120">
        <v>0</v>
      </c>
      <c r="F96" s="120">
        <v>0</v>
      </c>
      <c r="G96" s="120">
        <v>8239.6352499999994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18">
        <v>8654.6352499999994</v>
      </c>
    </row>
    <row r="97" spans="1:14" ht="15.75">
      <c r="A97" s="167"/>
      <c r="B97" s="159" t="s">
        <v>693</v>
      </c>
      <c r="C97" s="120">
        <v>333325.56799999997</v>
      </c>
      <c r="D97" s="120">
        <v>163372</v>
      </c>
      <c r="E97" s="120">
        <v>98273</v>
      </c>
      <c r="F97" s="120">
        <v>166263</v>
      </c>
      <c r="G97" s="120">
        <v>170520.21521425922</v>
      </c>
      <c r="H97" s="120">
        <v>16778.49784</v>
      </c>
      <c r="I97" s="120">
        <v>2798</v>
      </c>
      <c r="J97" s="120">
        <v>9254</v>
      </c>
      <c r="K97" s="120">
        <v>10576</v>
      </c>
      <c r="L97" s="120">
        <v>2138</v>
      </c>
      <c r="M97" s="120">
        <v>5617</v>
      </c>
      <c r="N97" s="118">
        <v>978915.28105425916</v>
      </c>
    </row>
    <row r="98" spans="1:14" ht="15.75">
      <c r="A98" s="151" t="s">
        <v>631</v>
      </c>
      <c r="B98" s="159" t="s">
        <v>515</v>
      </c>
      <c r="C98" s="120">
        <v>178680.69399999999</v>
      </c>
      <c r="D98" s="120">
        <v>20964</v>
      </c>
      <c r="E98" s="120">
        <v>13248</v>
      </c>
      <c r="F98" s="120">
        <v>12908</v>
      </c>
      <c r="G98" s="120">
        <v>80422.55450325206</v>
      </c>
      <c r="H98" s="120">
        <v>0</v>
      </c>
      <c r="I98" s="120">
        <v>0</v>
      </c>
      <c r="J98" s="120">
        <v>4784</v>
      </c>
      <c r="K98" s="120">
        <v>5744</v>
      </c>
      <c r="L98" s="120">
        <v>0</v>
      </c>
      <c r="M98" s="120">
        <v>94</v>
      </c>
      <c r="N98" s="118">
        <v>316845.24850325205</v>
      </c>
    </row>
    <row r="99" spans="1:14" s="101" customFormat="1" ht="15.75">
      <c r="A99" s="156" t="s">
        <v>694</v>
      </c>
      <c r="B99" s="161" t="s">
        <v>695</v>
      </c>
      <c r="C99" s="120">
        <v>0</v>
      </c>
      <c r="D99" s="120">
        <v>153</v>
      </c>
      <c r="E99" s="120">
        <v>0</v>
      </c>
      <c r="F99" s="120">
        <v>0</v>
      </c>
      <c r="G99" s="120">
        <v>0</v>
      </c>
      <c r="H99" s="120">
        <v>0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18">
        <v>153</v>
      </c>
    </row>
    <row r="100" spans="1:14" s="101" customFormat="1" ht="15.75">
      <c r="A100" s="168" t="s">
        <v>400</v>
      </c>
      <c r="B100" s="157" t="s">
        <v>696</v>
      </c>
      <c r="C100" s="120">
        <v>0</v>
      </c>
      <c r="D100" s="120">
        <v>153</v>
      </c>
      <c r="E100" s="120">
        <v>0</v>
      </c>
      <c r="F100" s="120">
        <v>0</v>
      </c>
      <c r="G100" s="120">
        <v>0</v>
      </c>
      <c r="H100" s="120">
        <v>0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18">
        <v>153</v>
      </c>
    </row>
    <row r="101" spans="1:14" s="101" customFormat="1" ht="15.75">
      <c r="A101" s="168" t="s">
        <v>401</v>
      </c>
      <c r="B101" s="157" t="s">
        <v>697</v>
      </c>
      <c r="C101" s="120">
        <v>0</v>
      </c>
      <c r="D101" s="120">
        <v>0</v>
      </c>
      <c r="E101" s="120">
        <v>0</v>
      </c>
      <c r="F101" s="120"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18">
        <v>0</v>
      </c>
    </row>
    <row r="102" spans="1:14" s="101" customFormat="1" ht="15.75">
      <c r="A102" s="168" t="s">
        <v>402</v>
      </c>
      <c r="B102" s="157" t="s">
        <v>698</v>
      </c>
      <c r="C102" s="120">
        <v>0</v>
      </c>
      <c r="D102" s="120">
        <v>0</v>
      </c>
      <c r="E102" s="120">
        <v>0</v>
      </c>
      <c r="F102" s="120"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18">
        <v>0</v>
      </c>
    </row>
    <row r="103" spans="1:14" ht="15.75">
      <c r="A103" s="154" t="s">
        <v>652</v>
      </c>
      <c r="B103" s="155" t="s">
        <v>699</v>
      </c>
      <c r="C103" s="120">
        <v>0</v>
      </c>
      <c r="D103" s="120">
        <v>1133</v>
      </c>
      <c r="E103" s="120">
        <v>0</v>
      </c>
      <c r="F103" s="120">
        <v>63</v>
      </c>
      <c r="G103" s="120">
        <v>0</v>
      </c>
      <c r="H103" s="120">
        <v>0</v>
      </c>
      <c r="I103" s="120">
        <v>0</v>
      </c>
      <c r="J103" s="120">
        <v>0</v>
      </c>
      <c r="K103" s="120">
        <v>333</v>
      </c>
      <c r="L103" s="120">
        <v>0</v>
      </c>
      <c r="M103" s="120">
        <v>0</v>
      </c>
      <c r="N103" s="118">
        <v>1529</v>
      </c>
    </row>
    <row r="104" spans="1:14" ht="15.75">
      <c r="A104" s="154" t="s">
        <v>662</v>
      </c>
      <c r="B104" s="155" t="s">
        <v>700</v>
      </c>
      <c r="C104" s="120">
        <v>9490.2989999999991</v>
      </c>
      <c r="D104" s="120">
        <v>12741</v>
      </c>
      <c r="E104" s="120">
        <v>7135</v>
      </c>
      <c r="F104" s="120">
        <v>7519</v>
      </c>
      <c r="G104" s="120">
        <v>11448.183449999999</v>
      </c>
      <c r="H104" s="120">
        <v>5330.0654900000009</v>
      </c>
      <c r="I104" s="120">
        <v>489</v>
      </c>
      <c r="J104" s="120">
        <v>4962</v>
      </c>
      <c r="K104" s="120">
        <v>3269</v>
      </c>
      <c r="L104" s="120">
        <v>1041</v>
      </c>
      <c r="M104" s="120">
        <v>516</v>
      </c>
      <c r="N104" s="118">
        <v>63940.547939999997</v>
      </c>
    </row>
    <row r="105" spans="1:14" ht="15.75">
      <c r="A105" s="154" t="s">
        <v>422</v>
      </c>
      <c r="B105" s="153" t="s">
        <v>701</v>
      </c>
      <c r="C105" s="120">
        <v>5241.6750000000002</v>
      </c>
      <c r="D105" s="120">
        <v>7371</v>
      </c>
      <c r="E105" s="120">
        <v>3211</v>
      </c>
      <c r="F105" s="120">
        <v>4936</v>
      </c>
      <c r="G105" s="120">
        <v>3826.8320299999991</v>
      </c>
      <c r="H105" s="120">
        <v>3784.3941500000005</v>
      </c>
      <c r="I105" s="120">
        <v>0</v>
      </c>
      <c r="J105" s="120">
        <v>278</v>
      </c>
      <c r="K105" s="120">
        <v>1489</v>
      </c>
      <c r="L105" s="120">
        <v>156</v>
      </c>
      <c r="M105" s="120">
        <v>374</v>
      </c>
      <c r="N105" s="118">
        <v>30667.901179999997</v>
      </c>
    </row>
    <row r="106" spans="1:14" ht="15.75">
      <c r="A106" s="154" t="s">
        <v>421</v>
      </c>
      <c r="B106" s="153" t="s">
        <v>702</v>
      </c>
      <c r="C106" s="120">
        <v>0</v>
      </c>
      <c r="D106" s="120">
        <v>0</v>
      </c>
      <c r="E106" s="120">
        <v>0</v>
      </c>
      <c r="F106" s="120"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18">
        <v>0</v>
      </c>
    </row>
    <row r="107" spans="1:14" ht="15.75">
      <c r="A107" s="154" t="s">
        <v>421</v>
      </c>
      <c r="B107" s="153" t="s">
        <v>703</v>
      </c>
      <c r="C107" s="120">
        <v>0</v>
      </c>
      <c r="D107" s="120">
        <v>0</v>
      </c>
      <c r="E107" s="120">
        <v>0</v>
      </c>
      <c r="F107" s="120"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18">
        <v>0</v>
      </c>
    </row>
    <row r="108" spans="1:14" ht="15.75">
      <c r="A108" s="154" t="s">
        <v>423</v>
      </c>
      <c r="B108" s="153" t="s">
        <v>704</v>
      </c>
      <c r="C108" s="120">
        <v>610.31200000000001</v>
      </c>
      <c r="D108" s="120">
        <v>3005</v>
      </c>
      <c r="E108" s="120">
        <v>172</v>
      </c>
      <c r="F108" s="120">
        <v>249</v>
      </c>
      <c r="G108" s="120">
        <v>2341.2328400000001</v>
      </c>
      <c r="H108" s="120">
        <v>0</v>
      </c>
      <c r="I108" s="120">
        <v>0</v>
      </c>
      <c r="J108" s="120">
        <v>0</v>
      </c>
      <c r="K108" s="120">
        <v>320</v>
      </c>
      <c r="L108" s="120">
        <v>0</v>
      </c>
      <c r="M108" s="120">
        <v>39</v>
      </c>
      <c r="N108" s="118">
        <v>6736.5448400000005</v>
      </c>
    </row>
    <row r="109" spans="1:14" ht="15.75">
      <c r="A109" s="154" t="s">
        <v>421</v>
      </c>
      <c r="B109" s="153" t="s">
        <v>702</v>
      </c>
      <c r="C109" s="120">
        <v>0</v>
      </c>
      <c r="D109" s="120">
        <v>0</v>
      </c>
      <c r="E109" s="120">
        <v>0</v>
      </c>
      <c r="F109" s="120">
        <v>0</v>
      </c>
      <c r="G109" s="120">
        <v>0</v>
      </c>
      <c r="H109" s="120">
        <v>0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18">
        <v>0</v>
      </c>
    </row>
    <row r="110" spans="1:14" ht="15.75">
      <c r="A110" s="154" t="s">
        <v>421</v>
      </c>
      <c r="B110" s="153" t="s">
        <v>703</v>
      </c>
      <c r="C110" s="120">
        <v>0</v>
      </c>
      <c r="D110" s="120">
        <v>0</v>
      </c>
      <c r="E110" s="120">
        <v>0</v>
      </c>
      <c r="F110" s="120">
        <v>0</v>
      </c>
      <c r="G110" s="120">
        <v>0</v>
      </c>
      <c r="H110" s="120">
        <v>0</v>
      </c>
      <c r="I110" s="120">
        <v>0</v>
      </c>
      <c r="J110" s="120">
        <v>0</v>
      </c>
      <c r="K110" s="120">
        <v>0</v>
      </c>
      <c r="L110" s="120">
        <v>0</v>
      </c>
      <c r="M110" s="120">
        <v>0</v>
      </c>
      <c r="N110" s="118">
        <v>0</v>
      </c>
    </row>
    <row r="111" spans="1:14" ht="15.75">
      <c r="A111" s="154" t="s">
        <v>424</v>
      </c>
      <c r="B111" s="153" t="s">
        <v>705</v>
      </c>
      <c r="C111" s="120">
        <v>0</v>
      </c>
      <c r="D111" s="120">
        <v>0</v>
      </c>
      <c r="E111" s="120">
        <v>0</v>
      </c>
      <c r="F111" s="120">
        <v>0</v>
      </c>
      <c r="G111" s="120">
        <v>0</v>
      </c>
      <c r="H111" s="120">
        <v>0</v>
      </c>
      <c r="I111" s="120">
        <v>0</v>
      </c>
      <c r="J111" s="120">
        <v>0</v>
      </c>
      <c r="K111" s="120">
        <v>0</v>
      </c>
      <c r="L111" s="120">
        <v>0</v>
      </c>
      <c r="M111" s="120">
        <v>0</v>
      </c>
      <c r="N111" s="118">
        <v>0</v>
      </c>
    </row>
    <row r="112" spans="1:14" ht="15.75">
      <c r="A112" s="154" t="s">
        <v>400</v>
      </c>
      <c r="B112" s="153" t="s">
        <v>706</v>
      </c>
      <c r="C112" s="120">
        <v>0</v>
      </c>
      <c r="D112" s="120">
        <v>0</v>
      </c>
      <c r="E112" s="120">
        <v>0</v>
      </c>
      <c r="F112" s="120">
        <v>0</v>
      </c>
      <c r="G112" s="120">
        <v>0</v>
      </c>
      <c r="H112" s="120">
        <v>0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18">
        <v>0</v>
      </c>
    </row>
    <row r="113" spans="1:14" ht="15.75">
      <c r="A113" s="154" t="s">
        <v>421</v>
      </c>
      <c r="B113" s="153" t="s">
        <v>702</v>
      </c>
      <c r="C113" s="120">
        <v>0</v>
      </c>
      <c r="D113" s="120">
        <v>0</v>
      </c>
      <c r="E113" s="120">
        <v>0</v>
      </c>
      <c r="F113" s="120">
        <v>0</v>
      </c>
      <c r="G113" s="120">
        <v>0</v>
      </c>
      <c r="H113" s="120">
        <v>0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18">
        <v>0</v>
      </c>
    </row>
    <row r="114" spans="1:14" ht="15.75">
      <c r="A114" s="154" t="s">
        <v>421</v>
      </c>
      <c r="B114" s="153" t="s">
        <v>703</v>
      </c>
      <c r="C114" s="120">
        <v>0</v>
      </c>
      <c r="D114" s="120">
        <v>0</v>
      </c>
      <c r="E114" s="120">
        <v>0</v>
      </c>
      <c r="F114" s="120">
        <v>0</v>
      </c>
      <c r="G114" s="120">
        <v>0</v>
      </c>
      <c r="H114" s="120">
        <v>0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18">
        <v>0</v>
      </c>
    </row>
    <row r="115" spans="1:14" ht="15.75">
      <c r="A115" s="154" t="s">
        <v>401</v>
      </c>
      <c r="B115" s="153" t="s">
        <v>707</v>
      </c>
      <c r="C115" s="120">
        <v>0</v>
      </c>
      <c r="D115" s="120">
        <v>0</v>
      </c>
      <c r="E115" s="120">
        <v>0</v>
      </c>
      <c r="F115" s="120">
        <v>0</v>
      </c>
      <c r="G115" s="120">
        <v>0</v>
      </c>
      <c r="H115" s="120">
        <v>0</v>
      </c>
      <c r="I115" s="120">
        <v>0</v>
      </c>
      <c r="J115" s="120">
        <v>0</v>
      </c>
      <c r="K115" s="120">
        <v>0</v>
      </c>
      <c r="L115" s="120">
        <v>0</v>
      </c>
      <c r="M115" s="120">
        <v>0</v>
      </c>
      <c r="N115" s="118">
        <v>0</v>
      </c>
    </row>
    <row r="116" spans="1:14" ht="15.75">
      <c r="A116" s="154" t="s">
        <v>421</v>
      </c>
      <c r="B116" s="153" t="s">
        <v>702</v>
      </c>
      <c r="C116" s="120">
        <v>0</v>
      </c>
      <c r="D116" s="120">
        <v>0</v>
      </c>
      <c r="E116" s="120">
        <v>0</v>
      </c>
      <c r="F116" s="120">
        <v>0</v>
      </c>
      <c r="G116" s="120">
        <v>0</v>
      </c>
      <c r="H116" s="120">
        <v>0</v>
      </c>
      <c r="I116" s="120">
        <v>0</v>
      </c>
      <c r="J116" s="120">
        <v>0</v>
      </c>
      <c r="K116" s="120">
        <v>0</v>
      </c>
      <c r="L116" s="120">
        <v>0</v>
      </c>
      <c r="M116" s="120">
        <v>0</v>
      </c>
      <c r="N116" s="118">
        <v>0</v>
      </c>
    </row>
    <row r="117" spans="1:14" ht="15.75">
      <c r="A117" s="154" t="s">
        <v>421</v>
      </c>
      <c r="B117" s="153" t="s">
        <v>703</v>
      </c>
      <c r="C117" s="120">
        <v>0</v>
      </c>
      <c r="D117" s="120">
        <v>0</v>
      </c>
      <c r="E117" s="120">
        <v>0</v>
      </c>
      <c r="F117" s="120">
        <v>0</v>
      </c>
      <c r="G117" s="120">
        <v>0</v>
      </c>
      <c r="H117" s="120">
        <v>0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18">
        <v>0</v>
      </c>
    </row>
    <row r="118" spans="1:14" ht="15.75">
      <c r="A118" s="154" t="s">
        <v>414</v>
      </c>
      <c r="B118" s="153" t="s">
        <v>708</v>
      </c>
      <c r="C118" s="120">
        <v>0</v>
      </c>
      <c r="D118" s="120">
        <v>0</v>
      </c>
      <c r="E118" s="120">
        <v>0</v>
      </c>
      <c r="F118" s="120">
        <v>0</v>
      </c>
      <c r="G118" s="120">
        <v>0</v>
      </c>
      <c r="H118" s="120">
        <v>0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18">
        <v>0</v>
      </c>
    </row>
    <row r="119" spans="1:14" ht="15.75">
      <c r="A119" s="154" t="s">
        <v>421</v>
      </c>
      <c r="B119" s="153" t="s">
        <v>702</v>
      </c>
      <c r="C119" s="120">
        <v>0</v>
      </c>
      <c r="D119" s="120">
        <v>0</v>
      </c>
      <c r="E119" s="120">
        <v>0</v>
      </c>
      <c r="F119" s="120">
        <v>0</v>
      </c>
      <c r="G119" s="120">
        <v>0</v>
      </c>
      <c r="H119" s="120">
        <v>0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18">
        <v>0</v>
      </c>
    </row>
    <row r="120" spans="1:14" ht="15.75">
      <c r="A120" s="154" t="s">
        <v>421</v>
      </c>
      <c r="B120" s="153" t="s">
        <v>703</v>
      </c>
      <c r="C120" s="120">
        <v>0</v>
      </c>
      <c r="D120" s="120">
        <v>0</v>
      </c>
      <c r="E120" s="120">
        <v>0</v>
      </c>
      <c r="F120" s="120">
        <v>0</v>
      </c>
      <c r="G120" s="120">
        <v>0</v>
      </c>
      <c r="H120" s="120">
        <v>0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18">
        <v>0</v>
      </c>
    </row>
    <row r="121" spans="1:14" ht="15.75">
      <c r="A121" s="154" t="s">
        <v>415</v>
      </c>
      <c r="B121" s="153" t="s">
        <v>709</v>
      </c>
      <c r="C121" s="120">
        <v>3638.3119999999999</v>
      </c>
      <c r="D121" s="120">
        <v>2365</v>
      </c>
      <c r="E121" s="120">
        <v>3752</v>
      </c>
      <c r="F121" s="120">
        <v>2334</v>
      </c>
      <c r="G121" s="120">
        <v>5280.1185799999994</v>
      </c>
      <c r="H121" s="120">
        <v>1545.6713400000001</v>
      </c>
      <c r="I121" s="120">
        <v>489</v>
      </c>
      <c r="J121" s="120">
        <v>4684</v>
      </c>
      <c r="K121" s="120">
        <v>1460</v>
      </c>
      <c r="L121" s="120">
        <v>885</v>
      </c>
      <c r="M121" s="120">
        <v>103</v>
      </c>
      <c r="N121" s="118">
        <v>26536.101920000001</v>
      </c>
    </row>
    <row r="122" spans="1:14" ht="15.75">
      <c r="A122" s="154" t="s">
        <v>421</v>
      </c>
      <c r="B122" s="153" t="s">
        <v>702</v>
      </c>
      <c r="C122" s="120">
        <v>0</v>
      </c>
      <c r="D122" s="120">
        <v>0</v>
      </c>
      <c r="E122" s="120">
        <v>0</v>
      </c>
      <c r="F122" s="120">
        <v>0</v>
      </c>
      <c r="G122" s="120">
        <v>0</v>
      </c>
      <c r="H122" s="120">
        <v>0</v>
      </c>
      <c r="I122" s="120">
        <v>0</v>
      </c>
      <c r="J122" s="120">
        <v>12</v>
      </c>
      <c r="K122" s="120">
        <v>0</v>
      </c>
      <c r="L122" s="120">
        <v>0</v>
      </c>
      <c r="M122" s="120">
        <v>0</v>
      </c>
      <c r="N122" s="118">
        <v>12</v>
      </c>
    </row>
    <row r="123" spans="1:14" ht="15.75">
      <c r="A123" s="154" t="s">
        <v>421</v>
      </c>
      <c r="B123" s="153" t="s">
        <v>703</v>
      </c>
      <c r="C123" s="120">
        <v>0</v>
      </c>
      <c r="D123" s="120">
        <v>0</v>
      </c>
      <c r="E123" s="120">
        <v>0</v>
      </c>
      <c r="F123" s="120">
        <v>0</v>
      </c>
      <c r="G123" s="120">
        <v>0</v>
      </c>
      <c r="H123" s="120">
        <v>0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18">
        <v>0</v>
      </c>
    </row>
    <row r="124" spans="1:14" ht="15.75">
      <c r="A124" s="154" t="s">
        <v>421</v>
      </c>
      <c r="B124" s="153" t="s">
        <v>710</v>
      </c>
      <c r="C124" s="120">
        <v>190.54300000000001</v>
      </c>
      <c r="D124" s="120">
        <v>280</v>
      </c>
      <c r="E124" s="120">
        <v>786</v>
      </c>
      <c r="F124" s="120">
        <v>8</v>
      </c>
      <c r="G124" s="120">
        <v>1430.49947</v>
      </c>
      <c r="H124" s="120">
        <v>339.95309999999995</v>
      </c>
      <c r="I124" s="120">
        <v>0</v>
      </c>
      <c r="J124" s="120">
        <v>67</v>
      </c>
      <c r="K124" s="120">
        <v>412</v>
      </c>
      <c r="L124" s="120">
        <v>96</v>
      </c>
      <c r="M124" s="120">
        <v>13</v>
      </c>
      <c r="N124" s="118">
        <v>3622.99557</v>
      </c>
    </row>
    <row r="125" spans="1:14" ht="15.75">
      <c r="A125" s="154" t="s">
        <v>421</v>
      </c>
      <c r="B125" s="153" t="s">
        <v>711</v>
      </c>
      <c r="C125" s="120">
        <v>235.77</v>
      </c>
      <c r="D125" s="120">
        <v>320</v>
      </c>
      <c r="E125" s="120">
        <v>88</v>
      </c>
      <c r="F125" s="120">
        <v>10</v>
      </c>
      <c r="G125" s="120">
        <v>1249.7086200000001</v>
      </c>
      <c r="H125" s="120">
        <v>6.6783000000000001</v>
      </c>
      <c r="I125" s="120">
        <v>0</v>
      </c>
      <c r="J125" s="120">
        <v>35</v>
      </c>
      <c r="K125" s="120">
        <v>4</v>
      </c>
      <c r="L125" s="120">
        <v>21</v>
      </c>
      <c r="M125" s="120">
        <v>7</v>
      </c>
      <c r="N125" s="118">
        <v>1977.1569200000001</v>
      </c>
    </row>
    <row r="126" spans="1:14" ht="15.75">
      <c r="A126" s="154" t="s">
        <v>421</v>
      </c>
      <c r="B126" s="153" t="s">
        <v>712</v>
      </c>
      <c r="C126" s="120">
        <v>61.286999999999999</v>
      </c>
      <c r="D126" s="120">
        <v>0</v>
      </c>
      <c r="E126" s="120">
        <v>34</v>
      </c>
      <c r="F126" s="120">
        <v>26</v>
      </c>
      <c r="G126" s="120">
        <v>168.03460999999999</v>
      </c>
      <c r="H126" s="120">
        <v>0</v>
      </c>
      <c r="I126" s="120">
        <v>0</v>
      </c>
      <c r="J126" s="120">
        <v>12</v>
      </c>
      <c r="K126" s="120">
        <v>0</v>
      </c>
      <c r="L126" s="120">
        <v>15</v>
      </c>
      <c r="M126" s="120">
        <v>7</v>
      </c>
      <c r="N126" s="118">
        <v>323.32160999999996</v>
      </c>
    </row>
    <row r="127" spans="1:14" ht="15.75">
      <c r="A127" s="154" t="s">
        <v>669</v>
      </c>
      <c r="B127" s="169" t="s">
        <v>713</v>
      </c>
      <c r="C127" s="119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7"/>
    </row>
    <row r="128" spans="1:14" ht="15.75">
      <c r="A128" s="170" t="s">
        <v>422</v>
      </c>
      <c r="B128" s="153" t="s">
        <v>714</v>
      </c>
      <c r="C128" s="120">
        <v>0</v>
      </c>
      <c r="D128" s="120">
        <v>585</v>
      </c>
      <c r="E128" s="120">
        <v>0</v>
      </c>
      <c r="F128" s="120">
        <v>0</v>
      </c>
      <c r="G128" s="120">
        <v>0</v>
      </c>
      <c r="H128" s="120">
        <v>0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18">
        <v>585</v>
      </c>
    </row>
    <row r="129" spans="1:14" ht="15.75">
      <c r="A129" s="170" t="s">
        <v>423</v>
      </c>
      <c r="B129" s="153" t="s">
        <v>715</v>
      </c>
      <c r="C129" s="120">
        <v>0</v>
      </c>
      <c r="D129" s="120">
        <v>0</v>
      </c>
      <c r="E129" s="120">
        <v>0</v>
      </c>
      <c r="F129" s="120">
        <v>0</v>
      </c>
      <c r="G129" s="120">
        <v>0</v>
      </c>
      <c r="H129" s="120">
        <v>0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18">
        <v>0</v>
      </c>
    </row>
    <row r="130" spans="1:14" ht="15.75">
      <c r="A130" s="170"/>
      <c r="B130" s="155" t="s">
        <v>716</v>
      </c>
      <c r="C130" s="120">
        <v>0</v>
      </c>
      <c r="D130" s="120">
        <v>585</v>
      </c>
      <c r="E130" s="120">
        <v>0</v>
      </c>
      <c r="F130" s="120">
        <v>0</v>
      </c>
      <c r="G130" s="120">
        <v>0</v>
      </c>
      <c r="H130" s="120">
        <v>0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18">
        <v>585</v>
      </c>
    </row>
    <row r="131" spans="1:14" ht="15.75">
      <c r="A131" s="171"/>
      <c r="B131" s="169" t="s">
        <v>717</v>
      </c>
      <c r="C131" s="120">
        <v>628470.09789999994</v>
      </c>
      <c r="D131" s="120">
        <v>246317.40424999999</v>
      </c>
      <c r="E131" s="120">
        <v>152745</v>
      </c>
      <c r="F131" s="120">
        <v>259463</v>
      </c>
      <c r="G131" s="120">
        <v>448706.50450751139</v>
      </c>
      <c r="H131" s="120">
        <v>47478.652549999999</v>
      </c>
      <c r="I131" s="120">
        <v>16791</v>
      </c>
      <c r="J131" s="120">
        <v>32792</v>
      </c>
      <c r="K131" s="120">
        <v>31733</v>
      </c>
      <c r="L131" s="120">
        <v>12258</v>
      </c>
      <c r="M131" s="120">
        <v>14388</v>
      </c>
      <c r="N131" s="118">
        <v>1891142.6592075115</v>
      </c>
    </row>
    <row r="132" spans="1:14" ht="15.75">
      <c r="A132" s="172" t="s">
        <v>718</v>
      </c>
      <c r="B132" s="169" t="s">
        <v>719</v>
      </c>
      <c r="C132" s="120">
        <v>0</v>
      </c>
      <c r="D132" s="120">
        <v>26</v>
      </c>
      <c r="E132" s="120">
        <v>0</v>
      </c>
      <c r="F132" s="120">
        <v>0</v>
      </c>
      <c r="G132" s="120">
        <v>360.70044000000001</v>
      </c>
      <c r="H132" s="120">
        <v>0</v>
      </c>
      <c r="I132" s="120">
        <v>0</v>
      </c>
      <c r="J132" s="120">
        <v>0</v>
      </c>
      <c r="K132" s="120">
        <v>0</v>
      </c>
      <c r="L132" s="120">
        <v>0</v>
      </c>
      <c r="M132" s="120">
        <v>0</v>
      </c>
      <c r="N132" s="118">
        <v>386.70044000000001</v>
      </c>
    </row>
    <row r="133" spans="1:14">
      <c r="A133" s="297" t="s">
        <v>605</v>
      </c>
      <c r="B133" s="297"/>
      <c r="C133" s="297"/>
      <c r="D133" s="297"/>
      <c r="E133" s="297"/>
      <c r="F133" s="297"/>
      <c r="G133" s="297"/>
      <c r="H133" s="297"/>
    </row>
    <row r="134" spans="1:14">
      <c r="A134" s="297"/>
      <c r="B134" s="297"/>
      <c r="C134" s="297"/>
      <c r="D134" s="297"/>
      <c r="E134" s="297"/>
      <c r="F134" s="297"/>
      <c r="G134" s="297"/>
      <c r="H134" s="297"/>
    </row>
    <row r="135" spans="1:14">
      <c r="A135" s="106"/>
      <c r="B135" s="106"/>
    </row>
    <row r="136" spans="1:14">
      <c r="A136" s="106"/>
      <c r="B136" s="106"/>
    </row>
    <row r="137" spans="1:14">
      <c r="A137" s="106"/>
      <c r="B137" s="106"/>
    </row>
    <row r="138" spans="1:14">
      <c r="A138" s="106"/>
      <c r="B138" s="106"/>
    </row>
    <row r="139" spans="1:14">
      <c r="A139" s="106"/>
      <c r="B139" s="106"/>
    </row>
    <row r="140" spans="1:14">
      <c r="A140" s="106"/>
      <c r="B140" s="106"/>
    </row>
    <row r="141" spans="1:14">
      <c r="A141" s="106"/>
      <c r="B141" s="106"/>
    </row>
    <row r="142" spans="1:14">
      <c r="A142" s="106"/>
      <c r="B142" s="106"/>
    </row>
    <row r="143" spans="1:14">
      <c r="A143" s="106"/>
      <c r="B143" s="106"/>
    </row>
    <row r="144" spans="1:14">
      <c r="A144" s="106"/>
      <c r="B144" s="106"/>
    </row>
    <row r="145" spans="1:2">
      <c r="A145" s="106"/>
      <c r="B145" s="106"/>
    </row>
    <row r="146" spans="1:2">
      <c r="A146" s="106"/>
      <c r="B146" s="106"/>
    </row>
    <row r="147" spans="1:2">
      <c r="A147" s="106"/>
      <c r="B147" s="106"/>
    </row>
    <row r="148" spans="1:2">
      <c r="A148" s="106"/>
      <c r="B148" s="106"/>
    </row>
    <row r="149" spans="1:2">
      <c r="A149" s="106"/>
      <c r="B149" s="106"/>
    </row>
    <row r="150" spans="1:2">
      <c r="A150" s="106"/>
      <c r="B150" s="106"/>
    </row>
    <row r="151" spans="1:2">
      <c r="A151" s="106"/>
      <c r="B151" s="106"/>
    </row>
    <row r="152" spans="1:2">
      <c r="A152" s="106"/>
      <c r="B152" s="106"/>
    </row>
    <row r="153" spans="1:2">
      <c r="A153" s="106"/>
      <c r="B153" s="106"/>
    </row>
    <row r="154" spans="1:2">
      <c r="A154" s="106"/>
      <c r="B154" s="106"/>
    </row>
    <row r="155" spans="1:2">
      <c r="A155" s="106"/>
      <c r="B155" s="106"/>
    </row>
    <row r="156" spans="1:2">
      <c r="A156" s="106"/>
      <c r="B156" s="106"/>
    </row>
    <row r="157" spans="1:2">
      <c r="A157" s="106"/>
      <c r="B157" s="106"/>
    </row>
    <row r="158" spans="1:2">
      <c r="A158" s="106"/>
      <c r="B158" s="106"/>
    </row>
    <row r="159" spans="1:2">
      <c r="A159" s="106"/>
      <c r="B159" s="106"/>
    </row>
    <row r="160" spans="1:2">
      <c r="A160" s="106"/>
      <c r="B160" s="106"/>
    </row>
    <row r="161" spans="1:2">
      <c r="A161" s="106"/>
      <c r="B161" s="106"/>
    </row>
    <row r="162" spans="1:2">
      <c r="A162" s="106"/>
      <c r="B162" s="106"/>
    </row>
    <row r="163" spans="1:2">
      <c r="A163" s="106"/>
      <c r="B163" s="106"/>
    </row>
    <row r="164" spans="1:2">
      <c r="A164" s="106"/>
      <c r="B164" s="106"/>
    </row>
    <row r="165" spans="1:2">
      <c r="A165" s="106"/>
      <c r="B165" s="106"/>
    </row>
    <row r="166" spans="1:2">
      <c r="A166" s="106"/>
      <c r="B166" s="106"/>
    </row>
    <row r="167" spans="1:2">
      <c r="A167" s="106"/>
      <c r="B167" s="106"/>
    </row>
    <row r="168" spans="1:2">
      <c r="A168" s="106"/>
      <c r="B168" s="106"/>
    </row>
    <row r="169" spans="1:2">
      <c r="A169" s="106"/>
      <c r="B169" s="106"/>
    </row>
    <row r="170" spans="1:2">
      <c r="A170" s="106"/>
      <c r="B170" s="106"/>
    </row>
    <row r="171" spans="1:2">
      <c r="A171" s="106"/>
      <c r="B171" s="106"/>
    </row>
    <row r="172" spans="1:2">
      <c r="A172" s="106"/>
      <c r="B172" s="106"/>
    </row>
    <row r="173" spans="1:2">
      <c r="A173" s="106"/>
      <c r="B173" s="106"/>
    </row>
    <row r="174" spans="1:2">
      <c r="A174" s="106"/>
      <c r="B174" s="106"/>
    </row>
    <row r="175" spans="1:2">
      <c r="A175" s="106"/>
      <c r="B175" s="106"/>
    </row>
    <row r="176" spans="1:2">
      <c r="A176" s="106"/>
      <c r="B176" s="106"/>
    </row>
    <row r="177" spans="1:2">
      <c r="A177" s="106"/>
      <c r="B177" s="106"/>
    </row>
    <row r="178" spans="1:2">
      <c r="A178" s="106"/>
      <c r="B178" s="106"/>
    </row>
    <row r="179" spans="1:2">
      <c r="A179" s="106"/>
      <c r="B179" s="106"/>
    </row>
    <row r="180" spans="1:2">
      <c r="A180" s="106"/>
      <c r="B180" s="106"/>
    </row>
    <row r="181" spans="1:2">
      <c r="A181" s="106"/>
      <c r="B181" s="106"/>
    </row>
    <row r="182" spans="1:2">
      <c r="A182" s="106"/>
      <c r="B182" s="106"/>
    </row>
    <row r="183" spans="1:2">
      <c r="A183" s="106"/>
      <c r="B183" s="106"/>
    </row>
    <row r="184" spans="1:2">
      <c r="A184" s="106"/>
      <c r="B184" s="106"/>
    </row>
    <row r="185" spans="1:2">
      <c r="A185" s="106"/>
      <c r="B185" s="106"/>
    </row>
    <row r="186" spans="1:2">
      <c r="A186" s="106"/>
      <c r="B186" s="106"/>
    </row>
    <row r="187" spans="1:2">
      <c r="A187" s="106"/>
      <c r="B187" s="106"/>
    </row>
    <row r="188" spans="1:2">
      <c r="A188" s="106"/>
      <c r="B188" s="106"/>
    </row>
    <row r="189" spans="1:2">
      <c r="A189" s="106"/>
      <c r="B189" s="106"/>
    </row>
    <row r="190" spans="1:2">
      <c r="A190" s="106"/>
      <c r="B190" s="106"/>
    </row>
    <row r="191" spans="1:2">
      <c r="A191" s="106"/>
      <c r="B191" s="106"/>
    </row>
    <row r="192" spans="1:2">
      <c r="A192" s="106"/>
      <c r="B192" s="106"/>
    </row>
    <row r="193" spans="1:2">
      <c r="A193" s="106"/>
      <c r="B193" s="106"/>
    </row>
    <row r="194" spans="1:2">
      <c r="A194" s="106"/>
      <c r="B194" s="106"/>
    </row>
    <row r="195" spans="1:2">
      <c r="A195" s="106"/>
      <c r="B195" s="106"/>
    </row>
    <row r="196" spans="1:2">
      <c r="A196" s="106"/>
      <c r="B196" s="106"/>
    </row>
    <row r="197" spans="1:2">
      <c r="A197" s="106"/>
      <c r="B197" s="106"/>
    </row>
    <row r="198" spans="1:2">
      <c r="A198" s="106"/>
      <c r="B198" s="106"/>
    </row>
    <row r="199" spans="1:2">
      <c r="A199" s="106"/>
      <c r="B199" s="106"/>
    </row>
    <row r="200" spans="1:2">
      <c r="A200" s="106"/>
      <c r="B200" s="106"/>
    </row>
    <row r="201" spans="1:2">
      <c r="A201" s="106"/>
      <c r="B201" s="106"/>
    </row>
    <row r="202" spans="1:2">
      <c r="A202" s="106"/>
      <c r="B202" s="106"/>
    </row>
    <row r="203" spans="1:2">
      <c r="A203" s="106"/>
      <c r="B203" s="106"/>
    </row>
    <row r="204" spans="1:2">
      <c r="A204" s="106"/>
      <c r="B204" s="106"/>
    </row>
    <row r="205" spans="1:2">
      <c r="A205" s="106"/>
      <c r="B205" s="106"/>
    </row>
    <row r="206" spans="1:2">
      <c r="A206" s="106"/>
      <c r="B206" s="106"/>
    </row>
    <row r="207" spans="1:2">
      <c r="A207" s="106"/>
      <c r="B207" s="106"/>
    </row>
    <row r="208" spans="1:2">
      <c r="A208" s="106"/>
      <c r="B208" s="106"/>
    </row>
    <row r="209" spans="1:2">
      <c r="A209" s="106"/>
      <c r="B209" s="106"/>
    </row>
    <row r="210" spans="1:2">
      <c r="A210" s="106"/>
      <c r="B210" s="106"/>
    </row>
    <row r="211" spans="1:2">
      <c r="A211" s="106"/>
      <c r="B211" s="106"/>
    </row>
    <row r="212" spans="1:2">
      <c r="A212" s="106"/>
      <c r="B212" s="106"/>
    </row>
    <row r="213" spans="1:2">
      <c r="A213" s="106"/>
      <c r="B213" s="106"/>
    </row>
    <row r="214" spans="1:2">
      <c r="A214" s="106"/>
      <c r="B214" s="106"/>
    </row>
    <row r="215" spans="1:2">
      <c r="A215" s="106"/>
      <c r="B215" s="106"/>
    </row>
    <row r="216" spans="1:2">
      <c r="A216" s="106"/>
      <c r="B216" s="106"/>
    </row>
    <row r="217" spans="1:2">
      <c r="A217" s="106"/>
      <c r="B217" s="106"/>
    </row>
    <row r="218" spans="1:2">
      <c r="A218" s="106"/>
      <c r="B218" s="106"/>
    </row>
    <row r="219" spans="1:2">
      <c r="A219" s="106"/>
      <c r="B219" s="106"/>
    </row>
    <row r="220" spans="1:2">
      <c r="A220" s="106"/>
      <c r="B220" s="106"/>
    </row>
    <row r="221" spans="1:2">
      <c r="A221" s="106"/>
      <c r="B221" s="106"/>
    </row>
    <row r="222" spans="1:2">
      <c r="A222" s="106"/>
      <c r="B222" s="106"/>
    </row>
    <row r="223" spans="1:2">
      <c r="A223" s="106"/>
      <c r="B223" s="106"/>
    </row>
    <row r="224" spans="1:2">
      <c r="A224" s="106"/>
      <c r="B224" s="106"/>
    </row>
    <row r="225" spans="1:2">
      <c r="A225" s="106"/>
      <c r="B225" s="106"/>
    </row>
    <row r="226" spans="1:2">
      <c r="A226" s="106"/>
      <c r="B226" s="106"/>
    </row>
    <row r="227" spans="1:2">
      <c r="A227" s="106"/>
      <c r="B227" s="106"/>
    </row>
    <row r="228" spans="1:2">
      <c r="A228" s="106"/>
      <c r="B228" s="106"/>
    </row>
    <row r="229" spans="1:2">
      <c r="A229" s="106"/>
      <c r="B229" s="106"/>
    </row>
    <row r="230" spans="1:2">
      <c r="A230" s="106"/>
      <c r="B230" s="106"/>
    </row>
    <row r="231" spans="1:2">
      <c r="A231" s="106"/>
      <c r="B231" s="106"/>
    </row>
    <row r="232" spans="1:2">
      <c r="A232" s="106"/>
      <c r="B232" s="106"/>
    </row>
    <row r="233" spans="1:2">
      <c r="A233" s="106"/>
      <c r="B233" s="106"/>
    </row>
    <row r="234" spans="1:2">
      <c r="A234" s="106"/>
      <c r="B234" s="106"/>
    </row>
    <row r="235" spans="1:2">
      <c r="A235" s="106"/>
      <c r="B235" s="106"/>
    </row>
    <row r="236" spans="1:2">
      <c r="A236" s="106"/>
      <c r="B236" s="106"/>
    </row>
    <row r="237" spans="1:2">
      <c r="A237" s="106"/>
      <c r="B237" s="106"/>
    </row>
    <row r="238" spans="1:2">
      <c r="A238" s="106"/>
      <c r="B238" s="106"/>
    </row>
    <row r="239" spans="1:2">
      <c r="A239" s="106"/>
      <c r="B239" s="106"/>
    </row>
    <row r="240" spans="1:2">
      <c r="A240" s="106"/>
      <c r="B240" s="106"/>
    </row>
    <row r="241" spans="1:2">
      <c r="A241" s="106"/>
      <c r="B241" s="106"/>
    </row>
    <row r="242" spans="1:2">
      <c r="A242" s="106"/>
      <c r="B242" s="106"/>
    </row>
    <row r="243" spans="1:2">
      <c r="A243" s="106"/>
      <c r="B243" s="106"/>
    </row>
    <row r="244" spans="1:2">
      <c r="A244" s="106"/>
      <c r="B244" s="106"/>
    </row>
    <row r="245" spans="1:2">
      <c r="A245" s="106"/>
      <c r="B245" s="106"/>
    </row>
    <row r="246" spans="1:2">
      <c r="A246" s="106"/>
      <c r="B246" s="106"/>
    </row>
    <row r="247" spans="1:2">
      <c r="A247" s="106"/>
      <c r="B247" s="106"/>
    </row>
    <row r="248" spans="1:2">
      <c r="A248" s="106"/>
      <c r="B248" s="106"/>
    </row>
    <row r="249" spans="1:2">
      <c r="A249" s="106"/>
      <c r="B249" s="106"/>
    </row>
    <row r="250" spans="1:2">
      <c r="A250" s="106"/>
      <c r="B250" s="106"/>
    </row>
    <row r="251" spans="1:2">
      <c r="A251" s="106"/>
      <c r="B251" s="106"/>
    </row>
    <row r="252" spans="1:2">
      <c r="A252" s="106"/>
      <c r="B252" s="106"/>
    </row>
    <row r="253" spans="1:2">
      <c r="A253" s="106"/>
      <c r="B253" s="106"/>
    </row>
    <row r="254" spans="1:2">
      <c r="A254" s="106"/>
      <c r="B254" s="106"/>
    </row>
    <row r="255" spans="1:2">
      <c r="A255" s="106"/>
      <c r="B255" s="106"/>
    </row>
    <row r="256" spans="1:2">
      <c r="A256" s="106"/>
      <c r="B256" s="106"/>
    </row>
    <row r="257" spans="1:2">
      <c r="A257" s="106"/>
      <c r="B257" s="106"/>
    </row>
    <row r="258" spans="1:2">
      <c r="A258" s="106"/>
      <c r="B258" s="106"/>
    </row>
    <row r="259" spans="1:2">
      <c r="A259" s="106"/>
      <c r="B259" s="106"/>
    </row>
    <row r="260" spans="1:2">
      <c r="A260" s="106"/>
      <c r="B260" s="106"/>
    </row>
    <row r="261" spans="1:2">
      <c r="A261" s="106"/>
      <c r="B261" s="106"/>
    </row>
    <row r="262" spans="1:2">
      <c r="A262" s="106"/>
      <c r="B262" s="106"/>
    </row>
    <row r="263" spans="1:2">
      <c r="A263" s="106"/>
      <c r="B263" s="106"/>
    </row>
    <row r="264" spans="1:2">
      <c r="A264" s="106"/>
      <c r="B264" s="106"/>
    </row>
    <row r="265" spans="1:2">
      <c r="A265" s="106"/>
      <c r="B265" s="106"/>
    </row>
    <row r="266" spans="1:2">
      <c r="A266" s="106"/>
      <c r="B266" s="106"/>
    </row>
    <row r="267" spans="1:2">
      <c r="A267" s="106"/>
      <c r="B267" s="106"/>
    </row>
    <row r="268" spans="1:2">
      <c r="A268" s="106"/>
      <c r="B268" s="106"/>
    </row>
    <row r="269" spans="1:2">
      <c r="A269" s="106"/>
      <c r="B269" s="106"/>
    </row>
    <row r="270" spans="1:2">
      <c r="A270" s="106"/>
      <c r="B270" s="106"/>
    </row>
    <row r="271" spans="1:2">
      <c r="A271" s="106"/>
      <c r="B271" s="106"/>
    </row>
    <row r="272" spans="1:2">
      <c r="A272" s="106"/>
      <c r="B272" s="106"/>
    </row>
    <row r="273" spans="1:2">
      <c r="A273" s="106"/>
      <c r="B273" s="106"/>
    </row>
    <row r="274" spans="1:2">
      <c r="A274" s="106"/>
      <c r="B274" s="106"/>
    </row>
    <row r="275" spans="1:2">
      <c r="A275" s="106"/>
      <c r="B275" s="106"/>
    </row>
    <row r="276" spans="1:2">
      <c r="A276" s="106"/>
      <c r="B276" s="106"/>
    </row>
    <row r="277" spans="1:2">
      <c r="A277" s="106"/>
      <c r="B277" s="106"/>
    </row>
    <row r="278" spans="1:2">
      <c r="A278" s="106"/>
      <c r="B278" s="106"/>
    </row>
    <row r="279" spans="1:2">
      <c r="A279" s="106"/>
      <c r="B279" s="106"/>
    </row>
    <row r="280" spans="1:2">
      <c r="A280" s="106"/>
      <c r="B280" s="106"/>
    </row>
    <row r="281" spans="1:2">
      <c r="A281" s="106"/>
      <c r="B281" s="106"/>
    </row>
    <row r="282" spans="1:2">
      <c r="A282" s="106"/>
      <c r="B282" s="106"/>
    </row>
    <row r="283" spans="1:2">
      <c r="A283" s="106"/>
      <c r="B283" s="106"/>
    </row>
    <row r="284" spans="1:2">
      <c r="A284" s="106"/>
      <c r="B284" s="106"/>
    </row>
    <row r="285" spans="1:2">
      <c r="A285" s="106"/>
      <c r="B285" s="106"/>
    </row>
    <row r="286" spans="1:2">
      <c r="A286" s="106"/>
      <c r="B286" s="106"/>
    </row>
    <row r="287" spans="1:2">
      <c r="A287" s="106"/>
      <c r="B287" s="106"/>
    </row>
    <row r="288" spans="1:2">
      <c r="A288" s="106"/>
      <c r="B288" s="106"/>
    </row>
    <row r="289" spans="1:2">
      <c r="A289" s="106"/>
      <c r="B289" s="106"/>
    </row>
    <row r="290" spans="1:2">
      <c r="A290" s="106"/>
      <c r="B290" s="106"/>
    </row>
    <row r="291" spans="1:2">
      <c r="A291" s="106"/>
      <c r="B291" s="106"/>
    </row>
    <row r="292" spans="1:2">
      <c r="A292" s="106"/>
      <c r="B292" s="106"/>
    </row>
    <row r="293" spans="1:2">
      <c r="A293" s="106"/>
      <c r="B293" s="106"/>
    </row>
    <row r="294" spans="1:2">
      <c r="A294" s="106"/>
      <c r="B294" s="106"/>
    </row>
    <row r="295" spans="1:2">
      <c r="A295" s="106"/>
      <c r="B295" s="106"/>
    </row>
    <row r="296" spans="1:2">
      <c r="A296" s="106"/>
      <c r="B296" s="106"/>
    </row>
    <row r="297" spans="1:2">
      <c r="A297" s="106"/>
      <c r="B297" s="106"/>
    </row>
    <row r="298" spans="1:2">
      <c r="A298" s="106"/>
      <c r="B298" s="106"/>
    </row>
    <row r="299" spans="1:2">
      <c r="A299" s="106"/>
      <c r="B299" s="106"/>
    </row>
    <row r="300" spans="1:2">
      <c r="A300" s="106"/>
      <c r="B300" s="106"/>
    </row>
    <row r="301" spans="1:2">
      <c r="A301" s="106"/>
      <c r="B301" s="106"/>
    </row>
    <row r="302" spans="1:2">
      <c r="A302" s="106"/>
      <c r="B302" s="106"/>
    </row>
    <row r="303" spans="1:2">
      <c r="A303" s="106"/>
      <c r="B303" s="106"/>
    </row>
    <row r="304" spans="1:2">
      <c r="A304" s="106"/>
      <c r="B304" s="106"/>
    </row>
    <row r="305" spans="1:2">
      <c r="A305" s="106"/>
      <c r="B305" s="106"/>
    </row>
    <row r="306" spans="1:2">
      <c r="A306" s="106"/>
      <c r="B306" s="106"/>
    </row>
    <row r="307" spans="1:2">
      <c r="A307" s="106"/>
      <c r="B307" s="106"/>
    </row>
    <row r="308" spans="1:2">
      <c r="A308" s="106"/>
      <c r="B308" s="106"/>
    </row>
    <row r="309" spans="1:2">
      <c r="A309" s="106"/>
      <c r="B309" s="106"/>
    </row>
    <row r="310" spans="1:2">
      <c r="A310" s="106"/>
      <c r="B310" s="106"/>
    </row>
    <row r="311" spans="1:2">
      <c r="A311" s="106"/>
      <c r="B311" s="106"/>
    </row>
    <row r="312" spans="1:2">
      <c r="A312" s="106"/>
      <c r="B312" s="106"/>
    </row>
    <row r="313" spans="1:2">
      <c r="A313" s="106"/>
      <c r="B313" s="106"/>
    </row>
    <row r="314" spans="1:2">
      <c r="A314" s="106"/>
      <c r="B314" s="106"/>
    </row>
    <row r="315" spans="1:2">
      <c r="A315" s="106"/>
      <c r="B315" s="106"/>
    </row>
    <row r="316" spans="1:2">
      <c r="A316" s="106"/>
      <c r="B316" s="106"/>
    </row>
    <row r="317" spans="1:2">
      <c r="A317" s="106"/>
      <c r="B317" s="106"/>
    </row>
    <row r="318" spans="1:2">
      <c r="A318" s="106"/>
      <c r="B318" s="106"/>
    </row>
    <row r="319" spans="1:2">
      <c r="A319" s="106"/>
      <c r="B319" s="106"/>
    </row>
    <row r="320" spans="1:2">
      <c r="A320" s="106"/>
      <c r="B320" s="106"/>
    </row>
    <row r="321" spans="1:2">
      <c r="A321" s="106"/>
      <c r="B321" s="106"/>
    </row>
    <row r="322" spans="1:2">
      <c r="A322" s="106"/>
      <c r="B322" s="106"/>
    </row>
    <row r="323" spans="1:2">
      <c r="A323" s="106"/>
      <c r="B323" s="106"/>
    </row>
    <row r="324" spans="1:2">
      <c r="A324" s="106"/>
      <c r="B324" s="106"/>
    </row>
    <row r="325" spans="1:2">
      <c r="A325" s="106"/>
      <c r="B325" s="106"/>
    </row>
    <row r="326" spans="1:2">
      <c r="A326" s="106"/>
      <c r="B326" s="106"/>
    </row>
    <row r="327" spans="1:2">
      <c r="A327" s="106"/>
      <c r="B327" s="106"/>
    </row>
    <row r="328" spans="1:2">
      <c r="A328" s="106"/>
      <c r="B328" s="106"/>
    </row>
    <row r="329" spans="1:2">
      <c r="A329" s="106"/>
      <c r="B329" s="106"/>
    </row>
    <row r="330" spans="1:2">
      <c r="A330" s="106"/>
      <c r="B330" s="106"/>
    </row>
    <row r="331" spans="1:2">
      <c r="A331" s="106"/>
      <c r="B331" s="106"/>
    </row>
    <row r="332" spans="1:2">
      <c r="A332" s="106"/>
      <c r="B332" s="106"/>
    </row>
    <row r="333" spans="1:2">
      <c r="A333" s="106"/>
      <c r="B333" s="106"/>
    </row>
    <row r="334" spans="1:2">
      <c r="A334" s="106"/>
      <c r="B334" s="106"/>
    </row>
    <row r="335" spans="1:2">
      <c r="A335" s="106"/>
      <c r="B335" s="106"/>
    </row>
    <row r="336" spans="1:2">
      <c r="A336" s="106"/>
      <c r="B336" s="106"/>
    </row>
    <row r="337" spans="1:2">
      <c r="A337" s="106"/>
      <c r="B337" s="106"/>
    </row>
    <row r="338" spans="1:2">
      <c r="A338" s="106"/>
      <c r="B338" s="106"/>
    </row>
    <row r="339" spans="1:2">
      <c r="A339" s="106"/>
      <c r="B339" s="106"/>
    </row>
    <row r="340" spans="1:2">
      <c r="A340" s="106"/>
      <c r="B340" s="106"/>
    </row>
    <row r="341" spans="1:2">
      <c r="A341" s="106"/>
      <c r="B341" s="106"/>
    </row>
    <row r="342" spans="1:2">
      <c r="A342" s="106"/>
      <c r="B342" s="106"/>
    </row>
    <row r="343" spans="1:2">
      <c r="A343" s="106"/>
      <c r="B343" s="106"/>
    </row>
    <row r="344" spans="1:2">
      <c r="A344" s="106"/>
      <c r="B344" s="106"/>
    </row>
    <row r="345" spans="1:2">
      <c r="A345" s="106"/>
      <c r="B345" s="106"/>
    </row>
    <row r="346" spans="1:2">
      <c r="A346" s="106"/>
      <c r="B346" s="106"/>
    </row>
    <row r="347" spans="1:2">
      <c r="A347" s="106"/>
      <c r="B347" s="106"/>
    </row>
    <row r="348" spans="1:2">
      <c r="A348" s="106"/>
      <c r="B348" s="106"/>
    </row>
    <row r="349" spans="1:2">
      <c r="A349" s="106"/>
      <c r="B349" s="106"/>
    </row>
    <row r="350" spans="1:2">
      <c r="A350" s="106"/>
      <c r="B350" s="106"/>
    </row>
    <row r="351" spans="1:2">
      <c r="A351" s="106"/>
      <c r="B351" s="106"/>
    </row>
    <row r="352" spans="1:2">
      <c r="A352" s="106"/>
      <c r="B352" s="106"/>
    </row>
    <row r="353" spans="1:2">
      <c r="A353" s="106"/>
      <c r="B353" s="106"/>
    </row>
    <row r="354" spans="1:2">
      <c r="A354" s="106"/>
      <c r="B354" s="106"/>
    </row>
    <row r="355" spans="1:2">
      <c r="A355" s="106"/>
      <c r="B355" s="106"/>
    </row>
    <row r="356" spans="1:2">
      <c r="A356" s="106"/>
      <c r="B356" s="106"/>
    </row>
    <row r="357" spans="1:2">
      <c r="A357" s="106"/>
      <c r="B357" s="106"/>
    </row>
    <row r="358" spans="1:2">
      <c r="A358" s="106"/>
      <c r="B358" s="106"/>
    </row>
    <row r="359" spans="1:2">
      <c r="A359" s="106"/>
      <c r="B359" s="106"/>
    </row>
    <row r="360" spans="1:2">
      <c r="A360" s="106"/>
      <c r="B360" s="106"/>
    </row>
    <row r="361" spans="1:2">
      <c r="A361" s="106"/>
      <c r="B361" s="106"/>
    </row>
    <row r="362" spans="1:2">
      <c r="A362" s="106"/>
      <c r="B362" s="106"/>
    </row>
    <row r="363" spans="1:2">
      <c r="A363" s="106"/>
      <c r="B363" s="106"/>
    </row>
    <row r="364" spans="1:2">
      <c r="A364" s="106"/>
      <c r="B364" s="106"/>
    </row>
    <row r="365" spans="1:2">
      <c r="A365" s="106"/>
      <c r="B365" s="106"/>
    </row>
    <row r="366" spans="1:2">
      <c r="A366" s="106"/>
      <c r="B366" s="106"/>
    </row>
    <row r="367" spans="1:2">
      <c r="A367" s="106"/>
      <c r="B367" s="106"/>
    </row>
    <row r="368" spans="1:2">
      <c r="A368" s="106"/>
      <c r="B368" s="106"/>
    </row>
    <row r="369" spans="1:2">
      <c r="A369" s="106"/>
      <c r="B369" s="106"/>
    </row>
    <row r="370" spans="1:2">
      <c r="A370" s="106"/>
      <c r="B370" s="106"/>
    </row>
    <row r="371" spans="1:2">
      <c r="A371" s="106"/>
      <c r="B371" s="106"/>
    </row>
    <row r="372" spans="1:2">
      <c r="A372" s="106"/>
      <c r="B372" s="106"/>
    </row>
    <row r="373" spans="1:2">
      <c r="A373" s="106"/>
      <c r="B373" s="106"/>
    </row>
    <row r="374" spans="1:2">
      <c r="A374" s="106"/>
      <c r="B374" s="106"/>
    </row>
    <row r="375" spans="1:2">
      <c r="A375" s="106"/>
      <c r="B375" s="106"/>
    </row>
    <row r="376" spans="1:2">
      <c r="A376" s="106"/>
      <c r="B376" s="106"/>
    </row>
    <row r="377" spans="1:2">
      <c r="A377" s="106"/>
      <c r="B377" s="106"/>
    </row>
    <row r="378" spans="1:2">
      <c r="A378" s="106"/>
      <c r="B378" s="106"/>
    </row>
    <row r="379" spans="1:2">
      <c r="A379" s="106"/>
      <c r="B379" s="106"/>
    </row>
    <row r="380" spans="1:2">
      <c r="A380" s="106"/>
      <c r="B380" s="106"/>
    </row>
    <row r="381" spans="1:2">
      <c r="A381" s="106"/>
      <c r="B381" s="106"/>
    </row>
    <row r="382" spans="1:2">
      <c r="A382" s="106"/>
      <c r="B382" s="106"/>
    </row>
    <row r="383" spans="1:2">
      <c r="A383" s="106"/>
      <c r="B383" s="106"/>
    </row>
    <row r="384" spans="1:2">
      <c r="A384" s="106"/>
      <c r="B384" s="106"/>
    </row>
    <row r="385" spans="1:2">
      <c r="A385" s="106"/>
      <c r="B385" s="106"/>
    </row>
    <row r="386" spans="1:2">
      <c r="A386" s="106"/>
      <c r="B386" s="106"/>
    </row>
    <row r="387" spans="1:2">
      <c r="A387" s="106"/>
      <c r="B387" s="106"/>
    </row>
    <row r="388" spans="1:2">
      <c r="A388" s="106"/>
      <c r="B388" s="106"/>
    </row>
    <row r="389" spans="1:2">
      <c r="A389" s="106"/>
      <c r="B389" s="106"/>
    </row>
    <row r="390" spans="1:2">
      <c r="A390" s="106"/>
      <c r="B390" s="106"/>
    </row>
    <row r="391" spans="1:2">
      <c r="A391" s="106"/>
      <c r="B391" s="106"/>
    </row>
    <row r="392" spans="1:2">
      <c r="A392" s="106"/>
      <c r="B392" s="106"/>
    </row>
    <row r="393" spans="1:2">
      <c r="A393" s="106"/>
      <c r="B393" s="106"/>
    </row>
    <row r="394" spans="1:2">
      <c r="A394" s="106"/>
      <c r="B394" s="106"/>
    </row>
    <row r="395" spans="1:2">
      <c r="A395" s="106"/>
      <c r="B395" s="106"/>
    </row>
    <row r="396" spans="1:2">
      <c r="A396" s="106"/>
      <c r="B396" s="106"/>
    </row>
    <row r="397" spans="1:2">
      <c r="A397" s="106"/>
      <c r="B397" s="106"/>
    </row>
    <row r="398" spans="1:2">
      <c r="A398" s="106"/>
      <c r="B398" s="106"/>
    </row>
    <row r="399" spans="1:2">
      <c r="A399" s="106"/>
      <c r="B399" s="106"/>
    </row>
    <row r="400" spans="1:2">
      <c r="A400" s="106"/>
      <c r="B400" s="106"/>
    </row>
    <row r="401" spans="1:2">
      <c r="A401" s="106"/>
      <c r="B401" s="106"/>
    </row>
    <row r="402" spans="1:2">
      <c r="A402" s="106"/>
      <c r="B402" s="106"/>
    </row>
    <row r="403" spans="1:2">
      <c r="A403" s="106"/>
      <c r="B403" s="106"/>
    </row>
    <row r="404" spans="1:2">
      <c r="A404" s="106"/>
      <c r="B404" s="106"/>
    </row>
    <row r="405" spans="1:2">
      <c r="A405" s="106"/>
      <c r="B405" s="106"/>
    </row>
    <row r="406" spans="1:2">
      <c r="A406" s="106"/>
      <c r="B406" s="106"/>
    </row>
    <row r="407" spans="1:2">
      <c r="A407" s="106"/>
      <c r="B407" s="106"/>
    </row>
    <row r="408" spans="1:2">
      <c r="A408" s="106"/>
      <c r="B408" s="106"/>
    </row>
    <row r="409" spans="1:2">
      <c r="A409" s="106"/>
      <c r="B409" s="106"/>
    </row>
    <row r="410" spans="1:2">
      <c r="A410" s="106"/>
      <c r="B410" s="106"/>
    </row>
    <row r="411" spans="1:2">
      <c r="A411" s="106"/>
      <c r="B411" s="106"/>
    </row>
    <row r="412" spans="1:2">
      <c r="A412" s="106"/>
      <c r="B412" s="106"/>
    </row>
    <row r="413" spans="1:2">
      <c r="A413" s="106"/>
      <c r="B413" s="106"/>
    </row>
    <row r="414" spans="1:2">
      <c r="A414" s="106"/>
      <c r="B414" s="106"/>
    </row>
    <row r="415" spans="1:2">
      <c r="A415" s="106"/>
      <c r="B415" s="106"/>
    </row>
    <row r="416" spans="1:2">
      <c r="A416" s="106"/>
      <c r="B416" s="106"/>
    </row>
    <row r="417" spans="1:2">
      <c r="A417" s="106"/>
      <c r="B417" s="106"/>
    </row>
    <row r="418" spans="1:2">
      <c r="A418" s="106"/>
      <c r="B418" s="106"/>
    </row>
    <row r="419" spans="1:2">
      <c r="A419" s="106"/>
      <c r="B419" s="106"/>
    </row>
    <row r="420" spans="1:2">
      <c r="A420" s="106"/>
      <c r="B420" s="106"/>
    </row>
    <row r="421" spans="1:2">
      <c r="A421" s="106"/>
      <c r="B421" s="106"/>
    </row>
    <row r="422" spans="1:2">
      <c r="A422" s="106"/>
      <c r="B422" s="106"/>
    </row>
    <row r="423" spans="1:2">
      <c r="A423" s="106"/>
      <c r="B423" s="106"/>
    </row>
    <row r="424" spans="1:2">
      <c r="A424" s="106"/>
      <c r="B424" s="106"/>
    </row>
    <row r="425" spans="1:2">
      <c r="A425" s="106"/>
      <c r="B425" s="106"/>
    </row>
    <row r="426" spans="1:2">
      <c r="A426" s="106"/>
      <c r="B426" s="106"/>
    </row>
    <row r="427" spans="1:2">
      <c r="A427" s="106"/>
      <c r="B427" s="106"/>
    </row>
    <row r="428" spans="1:2">
      <c r="A428" s="106"/>
      <c r="B428" s="106"/>
    </row>
    <row r="429" spans="1:2">
      <c r="A429" s="106"/>
      <c r="B429" s="106"/>
    </row>
    <row r="430" spans="1:2">
      <c r="A430" s="106"/>
      <c r="B430" s="106"/>
    </row>
    <row r="431" spans="1:2">
      <c r="A431" s="106"/>
      <c r="B431" s="106"/>
    </row>
    <row r="432" spans="1:2">
      <c r="A432" s="106"/>
      <c r="B432" s="106"/>
    </row>
    <row r="433" spans="1:2">
      <c r="A433" s="106"/>
      <c r="B433" s="106"/>
    </row>
    <row r="434" spans="1:2">
      <c r="A434" s="106"/>
      <c r="B434" s="106"/>
    </row>
    <row r="435" spans="1:2">
      <c r="A435" s="106"/>
      <c r="B435" s="106"/>
    </row>
    <row r="436" spans="1:2">
      <c r="A436" s="106"/>
      <c r="B436" s="106"/>
    </row>
    <row r="437" spans="1:2">
      <c r="A437" s="106"/>
      <c r="B437" s="106"/>
    </row>
    <row r="438" spans="1:2">
      <c r="A438" s="106"/>
      <c r="B438" s="106"/>
    </row>
    <row r="439" spans="1:2">
      <c r="A439" s="106"/>
      <c r="B439" s="106"/>
    </row>
    <row r="440" spans="1:2">
      <c r="A440" s="106"/>
      <c r="B440" s="106"/>
    </row>
    <row r="441" spans="1:2">
      <c r="A441" s="106"/>
      <c r="B441" s="106"/>
    </row>
    <row r="442" spans="1:2">
      <c r="A442" s="106"/>
      <c r="B442" s="106"/>
    </row>
    <row r="443" spans="1:2">
      <c r="A443" s="106"/>
      <c r="B443" s="106"/>
    </row>
    <row r="444" spans="1:2">
      <c r="A444" s="106"/>
      <c r="B444" s="106"/>
    </row>
    <row r="445" spans="1:2">
      <c r="A445" s="106"/>
      <c r="B445" s="106"/>
    </row>
    <row r="446" spans="1:2">
      <c r="A446" s="106"/>
      <c r="B446" s="106"/>
    </row>
    <row r="447" spans="1:2">
      <c r="A447" s="106"/>
      <c r="B447" s="106"/>
    </row>
    <row r="448" spans="1:2">
      <c r="A448" s="106"/>
      <c r="B448" s="106"/>
    </row>
    <row r="449" spans="1:2">
      <c r="A449" s="106"/>
      <c r="B449" s="106"/>
    </row>
    <row r="450" spans="1:2">
      <c r="A450" s="106"/>
      <c r="B450" s="106"/>
    </row>
    <row r="451" spans="1:2">
      <c r="A451" s="106"/>
      <c r="B451" s="106"/>
    </row>
    <row r="452" spans="1:2">
      <c r="A452" s="106"/>
      <c r="B452" s="106"/>
    </row>
    <row r="453" spans="1:2">
      <c r="A453" s="106"/>
      <c r="B453" s="106"/>
    </row>
    <row r="454" spans="1:2">
      <c r="A454" s="106"/>
      <c r="B454" s="106"/>
    </row>
    <row r="455" spans="1:2">
      <c r="A455" s="106"/>
      <c r="B455" s="106"/>
    </row>
    <row r="456" spans="1:2">
      <c r="A456" s="106"/>
      <c r="B456" s="106"/>
    </row>
    <row r="457" spans="1:2">
      <c r="A457" s="106"/>
      <c r="B457" s="106"/>
    </row>
    <row r="458" spans="1:2">
      <c r="A458" s="106"/>
      <c r="B458" s="106"/>
    </row>
    <row r="459" spans="1:2">
      <c r="A459" s="106"/>
      <c r="B459" s="106"/>
    </row>
    <row r="460" spans="1:2">
      <c r="A460" s="106"/>
      <c r="B460" s="106"/>
    </row>
    <row r="461" spans="1:2">
      <c r="A461" s="106"/>
      <c r="B461" s="106"/>
    </row>
    <row r="462" spans="1:2">
      <c r="A462" s="106"/>
      <c r="B462" s="106"/>
    </row>
    <row r="463" spans="1:2">
      <c r="A463" s="106"/>
      <c r="B463" s="106"/>
    </row>
    <row r="464" spans="1:2">
      <c r="A464" s="106"/>
      <c r="B464" s="106"/>
    </row>
    <row r="465" spans="1:2">
      <c r="A465" s="106"/>
      <c r="B465" s="106"/>
    </row>
    <row r="466" spans="1:2">
      <c r="A466" s="106"/>
      <c r="B466" s="106"/>
    </row>
    <row r="467" spans="1:2">
      <c r="A467" s="106"/>
      <c r="B467" s="106"/>
    </row>
    <row r="468" spans="1:2">
      <c r="A468" s="106"/>
      <c r="B468" s="106"/>
    </row>
    <row r="469" spans="1:2">
      <c r="A469" s="106"/>
      <c r="B469" s="106"/>
    </row>
    <row r="470" spans="1:2">
      <c r="A470" s="106"/>
      <c r="B470" s="106"/>
    </row>
    <row r="471" spans="1:2">
      <c r="A471" s="106"/>
      <c r="B471" s="106"/>
    </row>
    <row r="472" spans="1:2">
      <c r="A472" s="106"/>
      <c r="B472" s="106"/>
    </row>
    <row r="473" spans="1:2">
      <c r="A473" s="106"/>
      <c r="B473" s="106"/>
    </row>
    <row r="474" spans="1:2">
      <c r="A474" s="106"/>
      <c r="B474" s="106"/>
    </row>
    <row r="475" spans="1:2">
      <c r="A475" s="106"/>
      <c r="B475" s="106"/>
    </row>
    <row r="476" spans="1:2">
      <c r="A476" s="106"/>
      <c r="B476" s="106"/>
    </row>
    <row r="477" spans="1:2">
      <c r="A477" s="106"/>
      <c r="B477" s="106"/>
    </row>
    <row r="478" spans="1:2">
      <c r="A478" s="106"/>
      <c r="B478" s="106"/>
    </row>
    <row r="479" spans="1:2">
      <c r="A479" s="106"/>
      <c r="B479" s="106"/>
    </row>
    <row r="480" spans="1:2">
      <c r="A480" s="106"/>
      <c r="B480" s="106"/>
    </row>
    <row r="481" spans="1:2">
      <c r="A481" s="106"/>
      <c r="B481" s="106"/>
    </row>
    <row r="482" spans="1:2">
      <c r="A482" s="106"/>
      <c r="B482" s="106"/>
    </row>
    <row r="483" spans="1:2">
      <c r="A483" s="106"/>
      <c r="B483" s="106"/>
    </row>
    <row r="484" spans="1:2">
      <c r="A484" s="106"/>
      <c r="B484" s="106"/>
    </row>
    <row r="485" spans="1:2">
      <c r="A485" s="106"/>
      <c r="B485" s="106"/>
    </row>
    <row r="486" spans="1:2">
      <c r="A486" s="106"/>
      <c r="B486" s="106"/>
    </row>
    <row r="487" spans="1:2">
      <c r="A487" s="106"/>
      <c r="B487" s="106"/>
    </row>
    <row r="488" spans="1:2">
      <c r="A488" s="106"/>
      <c r="B488" s="106"/>
    </row>
    <row r="489" spans="1:2">
      <c r="A489" s="106"/>
      <c r="B489" s="106"/>
    </row>
    <row r="490" spans="1:2">
      <c r="A490" s="106"/>
      <c r="B490" s="106"/>
    </row>
    <row r="491" spans="1:2">
      <c r="A491" s="106"/>
      <c r="B491" s="106"/>
    </row>
    <row r="492" spans="1:2">
      <c r="A492" s="106"/>
      <c r="B492" s="106"/>
    </row>
    <row r="493" spans="1:2">
      <c r="A493" s="106"/>
      <c r="B493" s="106"/>
    </row>
    <row r="494" spans="1:2">
      <c r="A494" s="106"/>
      <c r="B494" s="106"/>
    </row>
    <row r="495" spans="1:2">
      <c r="A495" s="106"/>
      <c r="B495" s="106"/>
    </row>
    <row r="496" spans="1:2">
      <c r="A496" s="106"/>
      <c r="B496" s="106"/>
    </row>
    <row r="497" spans="1:2">
      <c r="A497" s="106"/>
      <c r="B497" s="106"/>
    </row>
    <row r="498" spans="1:2">
      <c r="A498" s="106"/>
      <c r="B498" s="106"/>
    </row>
    <row r="499" spans="1:2">
      <c r="A499" s="106"/>
      <c r="B499" s="106"/>
    </row>
    <row r="500" spans="1:2">
      <c r="A500" s="106"/>
      <c r="B500" s="106"/>
    </row>
    <row r="501" spans="1:2">
      <c r="A501" s="106"/>
      <c r="B501" s="106"/>
    </row>
    <row r="502" spans="1:2">
      <c r="A502" s="106"/>
      <c r="B502" s="106"/>
    </row>
    <row r="503" spans="1:2">
      <c r="A503" s="106"/>
      <c r="B503" s="106"/>
    </row>
    <row r="504" spans="1:2">
      <c r="A504" s="106"/>
      <c r="B504" s="106"/>
    </row>
    <row r="505" spans="1:2">
      <c r="A505" s="106"/>
      <c r="B505" s="106"/>
    </row>
    <row r="506" spans="1:2">
      <c r="A506" s="106"/>
      <c r="B506" s="106"/>
    </row>
    <row r="507" spans="1:2">
      <c r="A507" s="106"/>
      <c r="B507" s="106"/>
    </row>
    <row r="508" spans="1:2">
      <c r="A508" s="106"/>
      <c r="B508" s="106"/>
    </row>
    <row r="509" spans="1:2">
      <c r="A509" s="106"/>
      <c r="B509" s="106"/>
    </row>
    <row r="510" spans="1:2">
      <c r="A510" s="106"/>
      <c r="B510" s="106"/>
    </row>
    <row r="511" spans="1:2">
      <c r="A511" s="106"/>
      <c r="B511" s="106"/>
    </row>
    <row r="512" spans="1:2">
      <c r="A512" s="106"/>
      <c r="B512" s="106"/>
    </row>
    <row r="513" spans="1:2">
      <c r="A513" s="106"/>
      <c r="B513" s="106"/>
    </row>
    <row r="514" spans="1:2">
      <c r="A514" s="106"/>
      <c r="B514" s="106"/>
    </row>
    <row r="515" spans="1:2">
      <c r="A515" s="106"/>
      <c r="B515" s="106"/>
    </row>
    <row r="516" spans="1:2">
      <c r="A516" s="106"/>
      <c r="B516" s="106"/>
    </row>
    <row r="517" spans="1:2">
      <c r="A517" s="106"/>
      <c r="B517" s="106"/>
    </row>
    <row r="518" spans="1:2">
      <c r="A518" s="106"/>
      <c r="B518" s="106"/>
    </row>
    <row r="519" spans="1:2">
      <c r="A519" s="106"/>
      <c r="B519" s="106"/>
    </row>
    <row r="520" spans="1:2">
      <c r="A520" s="106"/>
      <c r="B520" s="106"/>
    </row>
    <row r="521" spans="1:2">
      <c r="A521" s="106"/>
      <c r="B521" s="106"/>
    </row>
    <row r="522" spans="1:2">
      <c r="A522" s="106"/>
      <c r="B522" s="106"/>
    </row>
    <row r="523" spans="1:2">
      <c r="A523" s="106"/>
      <c r="B523" s="106"/>
    </row>
    <row r="524" spans="1:2">
      <c r="A524" s="106"/>
      <c r="B524" s="106"/>
    </row>
    <row r="525" spans="1:2">
      <c r="A525" s="106"/>
      <c r="B525" s="106"/>
    </row>
    <row r="526" spans="1:2">
      <c r="A526" s="106"/>
      <c r="B526" s="106"/>
    </row>
    <row r="527" spans="1:2">
      <c r="A527" s="106"/>
      <c r="B527" s="106"/>
    </row>
    <row r="528" spans="1:2">
      <c r="A528" s="106"/>
      <c r="B528" s="106"/>
    </row>
    <row r="529" spans="1:2">
      <c r="A529" s="106"/>
      <c r="B529" s="106"/>
    </row>
    <row r="530" spans="1:2">
      <c r="A530" s="106"/>
      <c r="B530" s="106"/>
    </row>
    <row r="531" spans="1:2">
      <c r="A531" s="106"/>
      <c r="B531" s="106"/>
    </row>
    <row r="532" spans="1:2">
      <c r="A532" s="106"/>
      <c r="B532" s="106"/>
    </row>
    <row r="533" spans="1:2">
      <c r="A533" s="106"/>
      <c r="B533" s="106"/>
    </row>
    <row r="534" spans="1:2">
      <c r="A534" s="106"/>
      <c r="B534" s="106"/>
    </row>
    <row r="535" spans="1:2">
      <c r="A535" s="106"/>
      <c r="B535" s="106"/>
    </row>
    <row r="536" spans="1:2">
      <c r="A536" s="106"/>
      <c r="B536" s="106"/>
    </row>
    <row r="537" spans="1:2">
      <c r="A537" s="106"/>
      <c r="B537" s="106"/>
    </row>
    <row r="538" spans="1:2">
      <c r="A538" s="106"/>
      <c r="B538" s="106"/>
    </row>
    <row r="539" spans="1:2">
      <c r="A539" s="106"/>
      <c r="B539" s="106"/>
    </row>
    <row r="540" spans="1:2">
      <c r="A540" s="106"/>
      <c r="B540" s="106"/>
    </row>
    <row r="541" spans="1:2">
      <c r="A541" s="106"/>
      <c r="B541" s="106"/>
    </row>
    <row r="542" spans="1:2">
      <c r="A542" s="106"/>
      <c r="B542" s="106"/>
    </row>
    <row r="543" spans="1:2">
      <c r="A543" s="106"/>
      <c r="B543" s="106"/>
    </row>
    <row r="544" spans="1:2">
      <c r="A544" s="106"/>
      <c r="B544" s="106"/>
    </row>
    <row r="545" spans="1:2">
      <c r="A545" s="106"/>
      <c r="B545" s="106"/>
    </row>
    <row r="546" spans="1:2">
      <c r="A546" s="106"/>
      <c r="B546" s="106"/>
    </row>
    <row r="547" spans="1:2">
      <c r="A547" s="106"/>
      <c r="B547" s="106"/>
    </row>
    <row r="548" spans="1:2">
      <c r="A548" s="106"/>
      <c r="B548" s="106"/>
    </row>
    <row r="549" spans="1:2">
      <c r="A549" s="106"/>
      <c r="B549" s="106"/>
    </row>
    <row r="550" spans="1:2">
      <c r="A550" s="106"/>
      <c r="B550" s="106"/>
    </row>
    <row r="551" spans="1:2">
      <c r="A551" s="106"/>
      <c r="B551" s="106"/>
    </row>
    <row r="552" spans="1:2">
      <c r="A552" s="106"/>
      <c r="B552" s="106"/>
    </row>
    <row r="553" spans="1:2">
      <c r="A553" s="106"/>
      <c r="B553" s="106"/>
    </row>
    <row r="554" spans="1:2">
      <c r="A554" s="106"/>
      <c r="B554" s="106"/>
    </row>
    <row r="555" spans="1:2">
      <c r="A555" s="106"/>
      <c r="B555" s="106"/>
    </row>
    <row r="556" spans="1:2">
      <c r="A556" s="106"/>
      <c r="B556" s="106"/>
    </row>
    <row r="557" spans="1:2">
      <c r="A557" s="106"/>
      <c r="B557" s="106"/>
    </row>
    <row r="558" spans="1:2">
      <c r="A558" s="106"/>
      <c r="B558" s="106"/>
    </row>
    <row r="559" spans="1:2">
      <c r="A559" s="106"/>
      <c r="B559" s="106"/>
    </row>
    <row r="560" spans="1:2">
      <c r="A560" s="106"/>
      <c r="B560" s="106"/>
    </row>
    <row r="561" spans="1:2">
      <c r="A561" s="106"/>
      <c r="B561" s="106"/>
    </row>
    <row r="562" spans="1:2">
      <c r="A562" s="106"/>
      <c r="B562" s="106"/>
    </row>
    <row r="563" spans="1:2">
      <c r="A563" s="106"/>
      <c r="B563" s="106"/>
    </row>
    <row r="564" spans="1:2">
      <c r="A564" s="106"/>
      <c r="B564" s="106"/>
    </row>
    <row r="565" spans="1:2">
      <c r="A565" s="106"/>
      <c r="B565" s="106"/>
    </row>
    <row r="566" spans="1:2">
      <c r="A566" s="106"/>
      <c r="B566" s="106"/>
    </row>
    <row r="567" spans="1:2">
      <c r="A567" s="106"/>
      <c r="B567" s="106"/>
    </row>
    <row r="568" spans="1:2">
      <c r="A568" s="106"/>
      <c r="B568" s="106"/>
    </row>
    <row r="569" spans="1:2">
      <c r="A569" s="106"/>
      <c r="B569" s="106"/>
    </row>
    <row r="570" spans="1:2">
      <c r="A570" s="106"/>
      <c r="B570" s="106"/>
    </row>
    <row r="571" spans="1:2">
      <c r="A571" s="106"/>
      <c r="B571" s="106"/>
    </row>
    <row r="572" spans="1:2">
      <c r="A572" s="106"/>
      <c r="B572" s="106"/>
    </row>
    <row r="573" spans="1:2">
      <c r="A573" s="106"/>
      <c r="B573" s="106"/>
    </row>
    <row r="574" spans="1:2">
      <c r="A574" s="106"/>
      <c r="B574" s="106"/>
    </row>
    <row r="575" spans="1:2">
      <c r="A575" s="106"/>
      <c r="B575" s="106"/>
    </row>
    <row r="576" spans="1:2">
      <c r="A576" s="106"/>
      <c r="B576" s="106"/>
    </row>
    <row r="577" spans="1:2">
      <c r="A577" s="106"/>
      <c r="B577" s="106"/>
    </row>
    <row r="578" spans="1:2">
      <c r="A578" s="106"/>
      <c r="B578" s="106"/>
    </row>
    <row r="579" spans="1:2">
      <c r="A579" s="106"/>
      <c r="B579" s="106"/>
    </row>
    <row r="580" spans="1:2">
      <c r="A580" s="106"/>
      <c r="B580" s="106"/>
    </row>
    <row r="581" spans="1:2">
      <c r="A581" s="106"/>
      <c r="B581" s="106"/>
    </row>
    <row r="582" spans="1:2">
      <c r="A582" s="106"/>
      <c r="B582" s="106"/>
    </row>
    <row r="583" spans="1:2">
      <c r="A583" s="106"/>
      <c r="B583" s="106"/>
    </row>
    <row r="584" spans="1:2">
      <c r="A584" s="106"/>
      <c r="B584" s="106"/>
    </row>
    <row r="585" spans="1:2">
      <c r="A585" s="106"/>
      <c r="B585" s="106"/>
    </row>
    <row r="586" spans="1:2">
      <c r="A586" s="106"/>
      <c r="B586" s="106"/>
    </row>
    <row r="587" spans="1:2">
      <c r="A587" s="106"/>
      <c r="B587" s="106"/>
    </row>
    <row r="588" spans="1:2">
      <c r="A588" s="106"/>
      <c r="B588" s="106"/>
    </row>
    <row r="589" spans="1:2">
      <c r="A589" s="106"/>
      <c r="B589" s="106"/>
    </row>
    <row r="590" spans="1:2">
      <c r="A590" s="106"/>
      <c r="B590" s="106"/>
    </row>
    <row r="591" spans="1:2">
      <c r="A591" s="106"/>
      <c r="B591" s="106"/>
    </row>
    <row r="592" spans="1:2">
      <c r="A592" s="106"/>
      <c r="B592" s="106"/>
    </row>
    <row r="593" spans="1:2">
      <c r="A593" s="106"/>
      <c r="B593" s="106"/>
    </row>
    <row r="594" spans="1:2">
      <c r="A594" s="106"/>
      <c r="B594" s="106"/>
    </row>
    <row r="595" spans="1:2">
      <c r="A595" s="106"/>
      <c r="B595" s="106"/>
    </row>
    <row r="596" spans="1:2">
      <c r="A596" s="106"/>
      <c r="B596" s="106"/>
    </row>
    <row r="597" spans="1:2">
      <c r="A597" s="106"/>
      <c r="B597" s="106"/>
    </row>
    <row r="598" spans="1:2">
      <c r="A598" s="106"/>
      <c r="B598" s="106"/>
    </row>
    <row r="599" spans="1:2">
      <c r="A599" s="106"/>
      <c r="B599" s="106"/>
    </row>
    <row r="600" spans="1:2">
      <c r="A600" s="106"/>
      <c r="B600" s="106"/>
    </row>
    <row r="601" spans="1:2">
      <c r="A601" s="106"/>
      <c r="B601" s="106"/>
    </row>
    <row r="602" spans="1:2">
      <c r="A602" s="106"/>
      <c r="B602" s="106"/>
    </row>
    <row r="603" spans="1:2">
      <c r="A603" s="106"/>
      <c r="B603" s="106"/>
    </row>
    <row r="604" spans="1:2">
      <c r="A604" s="106"/>
      <c r="B604" s="106"/>
    </row>
    <row r="605" spans="1:2">
      <c r="A605" s="106"/>
      <c r="B605" s="106"/>
    </row>
    <row r="606" spans="1:2">
      <c r="A606" s="106"/>
      <c r="B606" s="106"/>
    </row>
    <row r="607" spans="1:2">
      <c r="A607" s="106"/>
      <c r="B607" s="106"/>
    </row>
    <row r="608" spans="1:2">
      <c r="A608" s="106"/>
      <c r="B608" s="106"/>
    </row>
    <row r="609" spans="1:2">
      <c r="A609" s="106"/>
      <c r="B609" s="106"/>
    </row>
    <row r="610" spans="1:2">
      <c r="A610" s="106"/>
      <c r="B610" s="106"/>
    </row>
    <row r="611" spans="1:2">
      <c r="A611" s="106"/>
      <c r="B611" s="106"/>
    </row>
    <row r="612" spans="1:2">
      <c r="A612" s="106"/>
      <c r="B612" s="106"/>
    </row>
    <row r="613" spans="1:2">
      <c r="A613" s="106"/>
      <c r="B613" s="106"/>
    </row>
    <row r="614" spans="1:2">
      <c r="A614" s="106"/>
      <c r="B614" s="106"/>
    </row>
    <row r="615" spans="1:2">
      <c r="A615" s="106"/>
      <c r="B615" s="106"/>
    </row>
    <row r="616" spans="1:2">
      <c r="A616" s="106"/>
      <c r="B616" s="106"/>
    </row>
    <row r="617" spans="1:2">
      <c r="A617" s="106"/>
      <c r="B617" s="106"/>
    </row>
    <row r="618" spans="1:2">
      <c r="A618" s="106"/>
      <c r="B618" s="106"/>
    </row>
    <row r="619" spans="1:2">
      <c r="A619" s="106"/>
      <c r="B619" s="106"/>
    </row>
    <row r="620" spans="1:2">
      <c r="A620" s="106"/>
      <c r="B620" s="106"/>
    </row>
    <row r="621" spans="1:2">
      <c r="A621" s="106"/>
      <c r="B621" s="106"/>
    </row>
    <row r="622" spans="1:2">
      <c r="A622" s="106"/>
      <c r="B622" s="106"/>
    </row>
    <row r="623" spans="1:2">
      <c r="A623" s="106"/>
      <c r="B623" s="106"/>
    </row>
    <row r="624" spans="1:2">
      <c r="A624" s="106"/>
      <c r="B624" s="106"/>
    </row>
    <row r="625" spans="1:2">
      <c r="A625" s="106"/>
      <c r="B625" s="106"/>
    </row>
    <row r="626" spans="1:2">
      <c r="A626" s="106"/>
      <c r="B626" s="106"/>
    </row>
    <row r="627" spans="1:2">
      <c r="A627" s="106"/>
      <c r="B627" s="106"/>
    </row>
    <row r="628" spans="1:2">
      <c r="A628" s="106"/>
      <c r="B628" s="106"/>
    </row>
    <row r="629" spans="1:2">
      <c r="A629" s="106"/>
      <c r="B629" s="106"/>
    </row>
    <row r="630" spans="1:2">
      <c r="A630" s="106"/>
      <c r="B630" s="106"/>
    </row>
    <row r="631" spans="1:2">
      <c r="A631" s="106"/>
      <c r="B631" s="106"/>
    </row>
    <row r="632" spans="1:2">
      <c r="A632" s="106"/>
      <c r="B632" s="106"/>
    </row>
    <row r="633" spans="1:2">
      <c r="A633" s="106"/>
      <c r="B633" s="106"/>
    </row>
    <row r="634" spans="1:2">
      <c r="A634" s="106"/>
      <c r="B634" s="106"/>
    </row>
    <row r="635" spans="1:2">
      <c r="A635" s="106"/>
      <c r="B635" s="106"/>
    </row>
    <row r="636" spans="1:2">
      <c r="A636" s="106"/>
      <c r="B636" s="106"/>
    </row>
    <row r="637" spans="1:2">
      <c r="A637" s="106"/>
      <c r="B637" s="106"/>
    </row>
    <row r="638" spans="1:2">
      <c r="A638" s="106"/>
      <c r="B638" s="106"/>
    </row>
    <row r="639" spans="1:2">
      <c r="A639" s="106"/>
      <c r="B639" s="106"/>
    </row>
    <row r="640" spans="1:2">
      <c r="A640" s="106"/>
      <c r="B640" s="106"/>
    </row>
    <row r="641" spans="1:2">
      <c r="A641" s="106"/>
      <c r="B641" s="106"/>
    </row>
    <row r="642" spans="1:2">
      <c r="A642" s="106"/>
      <c r="B642" s="106"/>
    </row>
    <row r="643" spans="1:2">
      <c r="A643" s="106"/>
      <c r="B643" s="106"/>
    </row>
    <row r="644" spans="1:2">
      <c r="A644" s="106"/>
      <c r="B644" s="106"/>
    </row>
    <row r="645" spans="1:2">
      <c r="A645" s="106"/>
      <c r="B645" s="106"/>
    </row>
    <row r="646" spans="1:2">
      <c r="A646" s="106"/>
      <c r="B646" s="106"/>
    </row>
    <row r="647" spans="1:2">
      <c r="A647" s="106"/>
      <c r="B647" s="106"/>
    </row>
    <row r="648" spans="1:2">
      <c r="A648" s="106"/>
      <c r="B648" s="106"/>
    </row>
    <row r="649" spans="1:2">
      <c r="A649" s="106"/>
      <c r="B649" s="106"/>
    </row>
    <row r="650" spans="1:2">
      <c r="A650" s="106"/>
      <c r="B650" s="106"/>
    </row>
    <row r="651" spans="1:2">
      <c r="A651" s="106"/>
      <c r="B651" s="106"/>
    </row>
    <row r="652" spans="1:2">
      <c r="A652" s="106"/>
      <c r="B652" s="106"/>
    </row>
    <row r="653" spans="1:2">
      <c r="A653" s="106"/>
      <c r="B653" s="106"/>
    </row>
    <row r="654" spans="1:2">
      <c r="A654" s="106"/>
      <c r="B654" s="106"/>
    </row>
    <row r="655" spans="1:2">
      <c r="A655" s="106"/>
      <c r="B655" s="106"/>
    </row>
    <row r="656" spans="1:2">
      <c r="A656" s="106"/>
      <c r="B656" s="106"/>
    </row>
    <row r="657" spans="1:2">
      <c r="A657" s="106"/>
      <c r="B657" s="106"/>
    </row>
    <row r="658" spans="1:2">
      <c r="A658" s="106"/>
      <c r="B658" s="106"/>
    </row>
    <row r="659" spans="1:2">
      <c r="A659" s="106"/>
      <c r="B659" s="106"/>
    </row>
    <row r="660" spans="1:2">
      <c r="A660" s="106"/>
      <c r="B660" s="106"/>
    </row>
    <row r="661" spans="1:2">
      <c r="A661" s="106"/>
      <c r="B661" s="106"/>
    </row>
    <row r="662" spans="1:2">
      <c r="A662" s="106"/>
      <c r="B662" s="106"/>
    </row>
    <row r="663" spans="1:2">
      <c r="A663" s="106"/>
      <c r="B663" s="106"/>
    </row>
    <row r="664" spans="1:2">
      <c r="A664" s="106"/>
      <c r="B664" s="106"/>
    </row>
    <row r="665" spans="1:2">
      <c r="A665" s="106"/>
      <c r="B665" s="106"/>
    </row>
    <row r="666" spans="1:2">
      <c r="A666" s="106"/>
      <c r="B666" s="106"/>
    </row>
    <row r="667" spans="1:2">
      <c r="A667" s="106"/>
      <c r="B667" s="106"/>
    </row>
    <row r="668" spans="1:2">
      <c r="A668" s="106"/>
      <c r="B668" s="106"/>
    </row>
    <row r="669" spans="1:2">
      <c r="A669" s="106"/>
      <c r="B669" s="106"/>
    </row>
    <row r="670" spans="1:2">
      <c r="A670" s="106"/>
      <c r="B670" s="106"/>
    </row>
    <row r="671" spans="1:2">
      <c r="A671" s="106"/>
      <c r="B671" s="106"/>
    </row>
    <row r="672" spans="1:2">
      <c r="A672" s="106"/>
      <c r="B672" s="106"/>
    </row>
    <row r="673" spans="1:2">
      <c r="A673" s="106"/>
      <c r="B673" s="106"/>
    </row>
    <row r="674" spans="1:2">
      <c r="A674" s="106"/>
      <c r="B674" s="106"/>
    </row>
    <row r="675" spans="1:2">
      <c r="A675" s="106"/>
      <c r="B675" s="106"/>
    </row>
    <row r="676" spans="1:2">
      <c r="A676" s="106"/>
      <c r="B676" s="106"/>
    </row>
    <row r="677" spans="1:2">
      <c r="A677" s="106"/>
      <c r="B677" s="106"/>
    </row>
    <row r="678" spans="1:2">
      <c r="A678" s="106"/>
      <c r="B678" s="106"/>
    </row>
    <row r="679" spans="1:2">
      <c r="A679" s="106"/>
      <c r="B679" s="106"/>
    </row>
    <row r="680" spans="1:2">
      <c r="A680" s="106"/>
      <c r="B680" s="106"/>
    </row>
    <row r="681" spans="1:2">
      <c r="A681" s="106"/>
      <c r="B681" s="106"/>
    </row>
    <row r="682" spans="1:2">
      <c r="A682" s="106"/>
      <c r="B682" s="106"/>
    </row>
    <row r="683" spans="1:2">
      <c r="A683" s="106"/>
      <c r="B683" s="106"/>
    </row>
    <row r="684" spans="1:2">
      <c r="A684" s="106"/>
      <c r="B684" s="106"/>
    </row>
    <row r="685" spans="1:2">
      <c r="A685" s="106"/>
      <c r="B685" s="106"/>
    </row>
    <row r="686" spans="1:2">
      <c r="A686" s="106"/>
      <c r="B686" s="106"/>
    </row>
    <row r="687" spans="1:2">
      <c r="A687" s="106"/>
      <c r="B687" s="106"/>
    </row>
    <row r="688" spans="1:2">
      <c r="A688" s="106"/>
      <c r="B688" s="106"/>
    </row>
    <row r="689" spans="1:2">
      <c r="A689" s="106"/>
      <c r="B689" s="106"/>
    </row>
    <row r="690" spans="1:2">
      <c r="A690" s="106"/>
      <c r="B690" s="106"/>
    </row>
    <row r="691" spans="1:2">
      <c r="A691" s="106"/>
      <c r="B691" s="106"/>
    </row>
    <row r="692" spans="1:2">
      <c r="A692" s="106"/>
      <c r="B692" s="106"/>
    </row>
    <row r="693" spans="1:2">
      <c r="A693" s="106"/>
      <c r="B693" s="106"/>
    </row>
    <row r="694" spans="1:2">
      <c r="A694" s="106"/>
      <c r="B694" s="106"/>
    </row>
    <row r="695" spans="1:2">
      <c r="A695" s="106"/>
      <c r="B695" s="106"/>
    </row>
    <row r="696" spans="1:2">
      <c r="A696" s="106"/>
      <c r="B696" s="106"/>
    </row>
    <row r="697" spans="1:2">
      <c r="A697" s="106"/>
      <c r="B697" s="106"/>
    </row>
    <row r="698" spans="1:2">
      <c r="A698" s="106"/>
      <c r="B698" s="106"/>
    </row>
    <row r="699" spans="1:2">
      <c r="A699" s="106"/>
      <c r="B699" s="106"/>
    </row>
    <row r="700" spans="1:2">
      <c r="A700" s="106"/>
      <c r="B700" s="106"/>
    </row>
    <row r="701" spans="1:2">
      <c r="A701" s="106"/>
      <c r="B701" s="106"/>
    </row>
    <row r="702" spans="1:2">
      <c r="A702" s="106"/>
      <c r="B702" s="106"/>
    </row>
    <row r="703" spans="1:2">
      <c r="A703" s="106"/>
      <c r="B703" s="106"/>
    </row>
    <row r="704" spans="1:2">
      <c r="A704" s="106"/>
      <c r="B704" s="106"/>
    </row>
    <row r="705" spans="1:2">
      <c r="A705" s="106"/>
      <c r="B705" s="106"/>
    </row>
    <row r="706" spans="1:2">
      <c r="A706" s="106"/>
      <c r="B706" s="106"/>
    </row>
    <row r="707" spans="1:2">
      <c r="A707" s="106"/>
      <c r="B707" s="106"/>
    </row>
    <row r="708" spans="1:2">
      <c r="A708" s="106"/>
      <c r="B708" s="106"/>
    </row>
    <row r="709" spans="1:2">
      <c r="A709" s="106"/>
      <c r="B709" s="106"/>
    </row>
    <row r="710" spans="1:2">
      <c r="A710" s="106"/>
      <c r="B710" s="106"/>
    </row>
    <row r="711" spans="1:2">
      <c r="A711" s="106"/>
      <c r="B711" s="106"/>
    </row>
    <row r="712" spans="1:2">
      <c r="A712" s="106"/>
      <c r="B712" s="106"/>
    </row>
    <row r="713" spans="1:2">
      <c r="A713" s="106"/>
      <c r="B713" s="106"/>
    </row>
    <row r="714" spans="1:2">
      <c r="A714" s="106"/>
      <c r="B714" s="106"/>
    </row>
    <row r="715" spans="1:2">
      <c r="A715" s="106"/>
      <c r="B715" s="106"/>
    </row>
    <row r="716" spans="1:2">
      <c r="A716" s="106"/>
      <c r="B716" s="106"/>
    </row>
    <row r="717" spans="1:2">
      <c r="A717" s="106"/>
      <c r="B717" s="106"/>
    </row>
    <row r="718" spans="1:2">
      <c r="A718" s="106"/>
      <c r="B718" s="106"/>
    </row>
    <row r="719" spans="1:2">
      <c r="A719" s="106"/>
      <c r="B719" s="106"/>
    </row>
    <row r="720" spans="1:2">
      <c r="A720" s="106"/>
      <c r="B720" s="106"/>
    </row>
    <row r="721" spans="1:2">
      <c r="A721" s="106"/>
      <c r="B721" s="106"/>
    </row>
    <row r="722" spans="1:2">
      <c r="A722" s="106"/>
      <c r="B722" s="106"/>
    </row>
    <row r="723" spans="1:2">
      <c r="A723" s="106"/>
      <c r="B723" s="106"/>
    </row>
    <row r="724" spans="1:2">
      <c r="A724" s="106"/>
      <c r="B724" s="106"/>
    </row>
    <row r="725" spans="1:2">
      <c r="A725" s="106"/>
      <c r="B725" s="106"/>
    </row>
    <row r="726" spans="1:2">
      <c r="A726" s="106"/>
      <c r="B726" s="106"/>
    </row>
    <row r="727" spans="1:2">
      <c r="A727" s="106"/>
      <c r="B727" s="106"/>
    </row>
    <row r="728" spans="1:2">
      <c r="A728" s="106"/>
      <c r="B728" s="106"/>
    </row>
    <row r="729" spans="1:2">
      <c r="A729" s="106"/>
      <c r="B729" s="106"/>
    </row>
    <row r="730" spans="1:2">
      <c r="A730" s="106"/>
      <c r="B730" s="106"/>
    </row>
    <row r="731" spans="1:2">
      <c r="A731" s="106"/>
      <c r="B731" s="106"/>
    </row>
    <row r="732" spans="1:2">
      <c r="A732" s="106"/>
      <c r="B732" s="106"/>
    </row>
    <row r="733" spans="1:2">
      <c r="A733" s="106"/>
      <c r="B733" s="106"/>
    </row>
    <row r="734" spans="1:2">
      <c r="A734" s="106"/>
      <c r="B734" s="106"/>
    </row>
    <row r="735" spans="1:2">
      <c r="A735" s="106"/>
      <c r="B735" s="106"/>
    </row>
    <row r="736" spans="1:2">
      <c r="A736" s="106"/>
      <c r="B736" s="106"/>
    </row>
    <row r="737" spans="1:2">
      <c r="A737" s="106"/>
      <c r="B737" s="106"/>
    </row>
    <row r="738" spans="1:2">
      <c r="A738" s="106"/>
      <c r="B738" s="106"/>
    </row>
    <row r="739" spans="1:2">
      <c r="A739" s="106"/>
      <c r="B739" s="106"/>
    </row>
    <row r="740" spans="1:2">
      <c r="A740" s="106"/>
      <c r="B740" s="106"/>
    </row>
    <row r="741" spans="1:2">
      <c r="A741" s="106"/>
      <c r="B741" s="106"/>
    </row>
    <row r="742" spans="1:2">
      <c r="A742" s="106"/>
      <c r="B742" s="106"/>
    </row>
    <row r="743" spans="1:2">
      <c r="A743" s="106"/>
      <c r="B743" s="106"/>
    </row>
    <row r="744" spans="1:2">
      <c r="A744" s="106"/>
      <c r="B744" s="106"/>
    </row>
    <row r="745" spans="1:2">
      <c r="A745" s="106"/>
      <c r="B745" s="106"/>
    </row>
    <row r="746" spans="1:2">
      <c r="A746" s="106"/>
      <c r="B746" s="106"/>
    </row>
    <row r="747" spans="1:2">
      <c r="A747" s="106"/>
      <c r="B747" s="106"/>
    </row>
    <row r="748" spans="1:2">
      <c r="A748" s="106"/>
      <c r="B748" s="106"/>
    </row>
    <row r="749" spans="1:2">
      <c r="A749" s="106"/>
      <c r="B749" s="106"/>
    </row>
    <row r="750" spans="1:2">
      <c r="A750" s="106"/>
      <c r="B750" s="106"/>
    </row>
    <row r="751" spans="1:2">
      <c r="A751" s="106"/>
      <c r="B751" s="106"/>
    </row>
    <row r="752" spans="1:2">
      <c r="A752" s="106"/>
      <c r="B752" s="106"/>
    </row>
    <row r="753" spans="1:2">
      <c r="A753" s="106"/>
      <c r="B753" s="106"/>
    </row>
    <row r="754" spans="1:2">
      <c r="A754" s="106"/>
      <c r="B754" s="106"/>
    </row>
    <row r="755" spans="1:2">
      <c r="A755" s="106"/>
      <c r="B755" s="106"/>
    </row>
    <row r="756" spans="1:2">
      <c r="A756" s="106"/>
      <c r="B756" s="106"/>
    </row>
    <row r="757" spans="1:2">
      <c r="A757" s="106"/>
      <c r="B757" s="106"/>
    </row>
    <row r="758" spans="1:2">
      <c r="A758" s="106"/>
      <c r="B758" s="106"/>
    </row>
    <row r="759" spans="1:2">
      <c r="A759" s="106"/>
      <c r="B759" s="106"/>
    </row>
    <row r="760" spans="1:2">
      <c r="A760" s="106"/>
      <c r="B760" s="106"/>
    </row>
    <row r="761" spans="1:2">
      <c r="A761" s="106"/>
      <c r="B761" s="106"/>
    </row>
    <row r="762" spans="1:2">
      <c r="A762" s="106"/>
      <c r="B762" s="106"/>
    </row>
    <row r="763" spans="1:2">
      <c r="A763" s="106"/>
      <c r="B763" s="106"/>
    </row>
    <row r="764" spans="1:2">
      <c r="A764" s="106"/>
      <c r="B764" s="106"/>
    </row>
    <row r="765" spans="1:2">
      <c r="A765" s="106"/>
      <c r="B765" s="106"/>
    </row>
    <row r="766" spans="1:2">
      <c r="A766" s="106"/>
      <c r="B766" s="106"/>
    </row>
  </sheetData>
  <mergeCells count="17">
    <mergeCell ref="N2:N4"/>
    <mergeCell ref="A73:B73"/>
    <mergeCell ref="A133:H134"/>
    <mergeCell ref="A5:B5"/>
    <mergeCell ref="A1:M1"/>
    <mergeCell ref="G2:G4"/>
    <mergeCell ref="F2:F4"/>
    <mergeCell ref="L2:L4"/>
    <mergeCell ref="M2:M4"/>
    <mergeCell ref="E2:E4"/>
    <mergeCell ref="H2:H4"/>
    <mergeCell ref="I2:I4"/>
    <mergeCell ref="J2:J4"/>
    <mergeCell ref="K2:K4"/>
    <mergeCell ref="A2:B4"/>
    <mergeCell ref="C2:C4"/>
    <mergeCell ref="D2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N122"/>
  <sheetViews>
    <sheetView view="pageBreakPreview" zoomScaleNormal="60" zoomScaleSheetLayoutView="100" workbookViewId="0">
      <selection activeCell="G13" sqref="G13"/>
    </sheetView>
  </sheetViews>
  <sheetFormatPr defaultColWidth="82.28515625" defaultRowHeight="12.75"/>
  <cols>
    <col min="1" max="1" width="5.140625" style="129" bestFit="1" customWidth="1"/>
    <col min="2" max="2" width="90.140625" style="129" customWidth="1"/>
    <col min="3" max="8" width="15.7109375" style="129" customWidth="1"/>
    <col min="9" max="9" width="16.7109375" style="129" customWidth="1"/>
    <col min="10" max="14" width="15.7109375" style="129" customWidth="1"/>
    <col min="15" max="16384" width="82.28515625" style="129"/>
  </cols>
  <sheetData>
    <row r="1" spans="1:14" ht="15.75">
      <c r="A1" s="302" t="s">
        <v>818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173" t="s">
        <v>721</v>
      </c>
    </row>
    <row r="2" spans="1:14" ht="63">
      <c r="A2" s="300"/>
      <c r="B2" s="301"/>
      <c r="C2" s="83" t="s">
        <v>478</v>
      </c>
      <c r="D2" s="83" t="s">
        <v>477</v>
      </c>
      <c r="E2" s="83" t="s">
        <v>479</v>
      </c>
      <c r="F2" s="83" t="s">
        <v>481</v>
      </c>
      <c r="G2" s="83" t="s">
        <v>480</v>
      </c>
      <c r="H2" s="83" t="s">
        <v>483</v>
      </c>
      <c r="I2" s="83" t="s">
        <v>487</v>
      </c>
      <c r="J2" s="83" t="s">
        <v>813</v>
      </c>
      <c r="K2" s="83" t="s">
        <v>482</v>
      </c>
      <c r="L2" s="83" t="s">
        <v>485</v>
      </c>
      <c r="M2" s="83" t="s">
        <v>486</v>
      </c>
      <c r="N2" s="83" t="s">
        <v>471</v>
      </c>
    </row>
    <row r="3" spans="1:14" ht="15.75">
      <c r="A3" s="174" t="s">
        <v>427</v>
      </c>
      <c r="B3" s="175" t="s">
        <v>722</v>
      </c>
      <c r="C3" s="124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 ht="15.75">
      <c r="A4" s="176" t="s">
        <v>400</v>
      </c>
      <c r="B4" s="177" t="s">
        <v>723</v>
      </c>
      <c r="C4" s="125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21"/>
    </row>
    <row r="5" spans="1:14" ht="15.75">
      <c r="A5" s="178" t="s">
        <v>426</v>
      </c>
      <c r="B5" s="177" t="s">
        <v>724</v>
      </c>
      <c r="C5" s="126">
        <v>3813.5450100000012</v>
      </c>
      <c r="D5" s="131">
        <v>59357</v>
      </c>
      <c r="E5" s="131">
        <v>12481</v>
      </c>
      <c r="F5" s="131">
        <v>140</v>
      </c>
      <c r="G5" s="131">
        <v>16970.203700000002</v>
      </c>
      <c r="H5" s="131">
        <v>471.82187999999996</v>
      </c>
      <c r="I5" s="131">
        <v>1865</v>
      </c>
      <c r="J5" s="131">
        <v>68</v>
      </c>
      <c r="K5" s="131">
        <v>1190</v>
      </c>
      <c r="L5" s="131">
        <v>146</v>
      </c>
      <c r="M5" s="131">
        <v>0</v>
      </c>
      <c r="N5" s="118">
        <v>96502.570590000003</v>
      </c>
    </row>
    <row r="6" spans="1:14" ht="31.5">
      <c r="A6" s="178"/>
      <c r="B6" s="177" t="s">
        <v>725</v>
      </c>
      <c r="C6" s="126">
        <v>0</v>
      </c>
      <c r="D6" s="131">
        <v>-533</v>
      </c>
      <c r="E6" s="131">
        <v>-258</v>
      </c>
      <c r="F6" s="131">
        <v>-3</v>
      </c>
      <c r="G6" s="131">
        <v>-751.25161000000014</v>
      </c>
      <c r="H6" s="131">
        <v>-38.576929999999997</v>
      </c>
      <c r="I6" s="131">
        <v>0</v>
      </c>
      <c r="J6" s="131">
        <v>0</v>
      </c>
      <c r="K6" s="131">
        <v>0</v>
      </c>
      <c r="L6" s="131">
        <v>-1</v>
      </c>
      <c r="M6" s="131">
        <v>0</v>
      </c>
      <c r="N6" s="118">
        <v>-1584.8285400000002</v>
      </c>
    </row>
    <row r="7" spans="1:14" ht="15.75">
      <c r="A7" s="178" t="s">
        <v>726</v>
      </c>
      <c r="B7" s="177" t="s">
        <v>727</v>
      </c>
      <c r="C7" s="126">
        <v>-1730.11096</v>
      </c>
      <c r="D7" s="131">
        <v>-38694</v>
      </c>
      <c r="E7" s="131">
        <v>-465</v>
      </c>
      <c r="F7" s="131">
        <v>-18</v>
      </c>
      <c r="G7" s="131">
        <v>-2045.1304599999999</v>
      </c>
      <c r="H7" s="131">
        <v>0</v>
      </c>
      <c r="I7" s="131">
        <v>0</v>
      </c>
      <c r="J7" s="131">
        <v>-16</v>
      </c>
      <c r="K7" s="131">
        <v>0</v>
      </c>
      <c r="L7" s="131">
        <v>0</v>
      </c>
      <c r="M7" s="131">
        <v>0</v>
      </c>
      <c r="N7" s="118">
        <v>-42968.241419999998</v>
      </c>
    </row>
    <row r="8" spans="1:14" ht="15.75">
      <c r="A8" s="178" t="s">
        <v>728</v>
      </c>
      <c r="B8" s="177" t="s">
        <v>729</v>
      </c>
      <c r="C8" s="126">
        <v>139.84260000000009</v>
      </c>
      <c r="D8" s="131">
        <v>-3561</v>
      </c>
      <c r="E8" s="131">
        <v>-583</v>
      </c>
      <c r="F8" s="131">
        <v>23</v>
      </c>
      <c r="G8" s="131">
        <v>-1490.3927599999038</v>
      </c>
      <c r="H8" s="131">
        <v>78.009309999999999</v>
      </c>
      <c r="I8" s="131">
        <v>267</v>
      </c>
      <c r="J8" s="131">
        <v>4</v>
      </c>
      <c r="K8" s="131">
        <v>-9</v>
      </c>
      <c r="L8" s="131">
        <v>57</v>
      </c>
      <c r="M8" s="131">
        <v>0</v>
      </c>
      <c r="N8" s="118">
        <v>-5074.5408499999039</v>
      </c>
    </row>
    <row r="9" spans="1:14" ht="15.75">
      <c r="A9" s="178"/>
      <c r="B9" s="177" t="s">
        <v>730</v>
      </c>
      <c r="C9" s="126">
        <v>0</v>
      </c>
      <c r="D9" s="131">
        <v>0</v>
      </c>
      <c r="E9" s="131">
        <v>0</v>
      </c>
      <c r="F9" s="131">
        <v>0</v>
      </c>
      <c r="G9" s="131">
        <v>0</v>
      </c>
      <c r="H9" s="131">
        <v>0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18">
        <v>0</v>
      </c>
    </row>
    <row r="10" spans="1:14" ht="15.75">
      <c r="A10" s="178" t="s">
        <v>731</v>
      </c>
      <c r="B10" s="177" t="s">
        <v>732</v>
      </c>
      <c r="C10" s="126">
        <v>0</v>
      </c>
      <c r="D10" s="131">
        <v>-546</v>
      </c>
      <c r="E10" s="131">
        <v>-19</v>
      </c>
      <c r="F10" s="131">
        <v>-1</v>
      </c>
      <c r="G10" s="131">
        <v>562.07829336392786</v>
      </c>
      <c r="H10" s="131">
        <v>0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18">
        <v>-3.9217066360721446</v>
      </c>
    </row>
    <row r="11" spans="1:14" ht="15.75">
      <c r="A11" s="179"/>
      <c r="B11" s="180" t="s">
        <v>733</v>
      </c>
      <c r="C11" s="126">
        <v>2223.2766500000012</v>
      </c>
      <c r="D11" s="131">
        <v>16556</v>
      </c>
      <c r="E11" s="131">
        <v>11414</v>
      </c>
      <c r="F11" s="131">
        <v>144</v>
      </c>
      <c r="G11" s="131">
        <v>13996.758773364025</v>
      </c>
      <c r="H11" s="131">
        <v>549.83118999999999</v>
      </c>
      <c r="I11" s="131">
        <v>2132</v>
      </c>
      <c r="J11" s="131">
        <v>56</v>
      </c>
      <c r="K11" s="131">
        <v>1181</v>
      </c>
      <c r="L11" s="131">
        <v>203</v>
      </c>
      <c r="M11" s="131">
        <v>0</v>
      </c>
      <c r="N11" s="118">
        <v>48455.866613364022</v>
      </c>
    </row>
    <row r="12" spans="1:14" ht="15.75">
      <c r="A12" s="181" t="s">
        <v>401</v>
      </c>
      <c r="B12" s="177" t="s">
        <v>734</v>
      </c>
      <c r="C12" s="126">
        <v>0</v>
      </c>
      <c r="D12" s="131">
        <v>129</v>
      </c>
      <c r="E12" s="131">
        <v>210</v>
      </c>
      <c r="F12" s="131">
        <v>0</v>
      </c>
      <c r="G12" s="131">
        <v>147.79948466855467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18">
        <v>486.79948466855467</v>
      </c>
    </row>
    <row r="13" spans="1:14" ht="15.75">
      <c r="A13" s="181" t="s">
        <v>402</v>
      </c>
      <c r="B13" s="177" t="s">
        <v>735</v>
      </c>
      <c r="C13" s="126">
        <v>0</v>
      </c>
      <c r="D13" s="131">
        <v>1696</v>
      </c>
      <c r="E13" s="131">
        <v>2</v>
      </c>
      <c r="F13" s="131">
        <v>0</v>
      </c>
      <c r="G13" s="131">
        <v>-0.91974999999999996</v>
      </c>
      <c r="H13" s="131">
        <v>0</v>
      </c>
      <c r="I13" s="131">
        <v>0</v>
      </c>
      <c r="J13" s="131">
        <v>0</v>
      </c>
      <c r="K13" s="131">
        <v>0</v>
      </c>
      <c r="L13" s="131">
        <v>30</v>
      </c>
      <c r="M13" s="131">
        <v>0</v>
      </c>
      <c r="N13" s="118">
        <v>1727.08025</v>
      </c>
    </row>
    <row r="14" spans="1:14" ht="15.75">
      <c r="A14" s="176" t="s">
        <v>403</v>
      </c>
      <c r="B14" s="177" t="s">
        <v>736</v>
      </c>
      <c r="C14" s="127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22"/>
    </row>
    <row r="15" spans="1:14" ht="15.75">
      <c r="A15" s="178" t="s">
        <v>426</v>
      </c>
      <c r="B15" s="177" t="s">
        <v>737</v>
      </c>
      <c r="C15" s="127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22"/>
    </row>
    <row r="16" spans="1:14" ht="15.75">
      <c r="A16" s="178" t="s">
        <v>428</v>
      </c>
      <c r="B16" s="177" t="s">
        <v>738</v>
      </c>
      <c r="C16" s="126">
        <v>-1446.6358899999998</v>
      </c>
      <c r="D16" s="131">
        <v>-18968</v>
      </c>
      <c r="E16" s="131">
        <v>-4646</v>
      </c>
      <c r="F16" s="131">
        <v>-25</v>
      </c>
      <c r="G16" s="131">
        <v>-4975.058173108202</v>
      </c>
      <c r="H16" s="131">
        <v>-125.88</v>
      </c>
      <c r="I16" s="131">
        <v>-1066</v>
      </c>
      <c r="J16" s="131">
        <v>-7</v>
      </c>
      <c r="K16" s="131">
        <v>-36</v>
      </c>
      <c r="L16" s="131">
        <v>-158</v>
      </c>
      <c r="M16" s="131">
        <v>0</v>
      </c>
      <c r="N16" s="118">
        <v>-31453.574063108204</v>
      </c>
    </row>
    <row r="17" spans="1:14" ht="15.75">
      <c r="A17" s="178" t="s">
        <v>739</v>
      </c>
      <c r="B17" s="177" t="s">
        <v>740</v>
      </c>
      <c r="C17" s="126">
        <v>1126.8419799999999</v>
      </c>
      <c r="D17" s="131">
        <v>9398</v>
      </c>
      <c r="E17" s="131">
        <v>87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18">
        <v>10611.841979999999</v>
      </c>
    </row>
    <row r="18" spans="1:14" ht="15.75">
      <c r="A18" s="179"/>
      <c r="B18" s="182" t="s">
        <v>741</v>
      </c>
      <c r="C18" s="126">
        <v>-319.79390999999987</v>
      </c>
      <c r="D18" s="131">
        <v>-9570</v>
      </c>
      <c r="E18" s="131">
        <v>-4559</v>
      </c>
      <c r="F18" s="131">
        <v>-25</v>
      </c>
      <c r="G18" s="131">
        <v>-4975.058173108202</v>
      </c>
      <c r="H18" s="131">
        <v>-125.88</v>
      </c>
      <c r="I18" s="131">
        <v>-1066</v>
      </c>
      <c r="J18" s="131">
        <v>-7</v>
      </c>
      <c r="K18" s="131">
        <v>-36</v>
      </c>
      <c r="L18" s="131">
        <v>-158</v>
      </c>
      <c r="M18" s="131">
        <v>0</v>
      </c>
      <c r="N18" s="118">
        <v>-20841.732083108203</v>
      </c>
    </row>
    <row r="19" spans="1:14" ht="15.75">
      <c r="A19" s="178" t="s">
        <v>726</v>
      </c>
      <c r="B19" s="177" t="s">
        <v>742</v>
      </c>
      <c r="C19" s="126">
        <v>-1715.4089500000002</v>
      </c>
      <c r="D19" s="131">
        <v>-4977</v>
      </c>
      <c r="E19" s="131">
        <v>118</v>
      </c>
      <c r="F19" s="131">
        <v>2</v>
      </c>
      <c r="G19" s="131">
        <v>-111.74319257197756</v>
      </c>
      <c r="H19" s="131">
        <v>-67.081269999999989</v>
      </c>
      <c r="I19" s="131">
        <v>3</v>
      </c>
      <c r="J19" s="131">
        <v>7</v>
      </c>
      <c r="K19" s="131">
        <v>-39</v>
      </c>
      <c r="L19" s="131">
        <v>4</v>
      </c>
      <c r="M19" s="131">
        <v>0</v>
      </c>
      <c r="N19" s="118">
        <v>-6776.2334125719772</v>
      </c>
    </row>
    <row r="20" spans="1:14" ht="15.75">
      <c r="A20" s="178" t="s">
        <v>728</v>
      </c>
      <c r="B20" s="177" t="s">
        <v>743</v>
      </c>
      <c r="C20" s="126">
        <v>1478.17777</v>
      </c>
      <c r="D20" s="131">
        <v>4224</v>
      </c>
      <c r="E20" s="131">
        <v>-13</v>
      </c>
      <c r="F20" s="131">
        <v>-2</v>
      </c>
      <c r="G20" s="131">
        <v>66.710850000000008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18">
        <v>5753.8886200000006</v>
      </c>
    </row>
    <row r="21" spans="1:14" ht="15.75">
      <c r="A21" s="179"/>
      <c r="B21" s="180" t="s">
        <v>744</v>
      </c>
      <c r="C21" s="126">
        <v>-557.02509000000009</v>
      </c>
      <c r="D21" s="131">
        <v>-10323</v>
      </c>
      <c r="E21" s="131">
        <v>-4454</v>
      </c>
      <c r="F21" s="131">
        <v>-25</v>
      </c>
      <c r="G21" s="131">
        <v>-5020.0905156801791</v>
      </c>
      <c r="H21" s="131">
        <v>-192.96126999999998</v>
      </c>
      <c r="I21" s="131">
        <v>-1063</v>
      </c>
      <c r="J21" s="131">
        <v>0</v>
      </c>
      <c r="K21" s="131">
        <v>-75</v>
      </c>
      <c r="L21" s="131">
        <v>-154</v>
      </c>
      <c r="M21" s="131">
        <v>0</v>
      </c>
      <c r="N21" s="118">
        <v>-21864.076875680177</v>
      </c>
    </row>
    <row r="22" spans="1:14" ht="15.75">
      <c r="A22" s="176" t="s">
        <v>404</v>
      </c>
      <c r="B22" s="177" t="s">
        <v>745</v>
      </c>
      <c r="C22" s="127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22"/>
    </row>
    <row r="23" spans="1:14" ht="15.75">
      <c r="A23" s="178" t="s">
        <v>426</v>
      </c>
      <c r="B23" s="177" t="s">
        <v>746</v>
      </c>
      <c r="C23" s="126">
        <v>0</v>
      </c>
      <c r="D23" s="131">
        <v>-3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18">
        <v>-3</v>
      </c>
    </row>
    <row r="24" spans="1:14" ht="15.75">
      <c r="A24" s="178" t="s">
        <v>726</v>
      </c>
      <c r="B24" s="177" t="s">
        <v>747</v>
      </c>
      <c r="C24" s="126">
        <v>0</v>
      </c>
      <c r="D24" s="131">
        <v>0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18">
        <v>0</v>
      </c>
    </row>
    <row r="25" spans="1:14" ht="15.75">
      <c r="A25" s="176"/>
      <c r="B25" s="180" t="s">
        <v>748</v>
      </c>
      <c r="C25" s="126">
        <v>0</v>
      </c>
      <c r="D25" s="131">
        <v>-3</v>
      </c>
      <c r="E25" s="131">
        <v>0</v>
      </c>
      <c r="F25" s="131">
        <v>0</v>
      </c>
      <c r="G25" s="131">
        <v>0</v>
      </c>
      <c r="H25" s="131">
        <v>0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18">
        <v>-3</v>
      </c>
    </row>
    <row r="26" spans="1:14" ht="15.75">
      <c r="A26" s="176" t="s">
        <v>405</v>
      </c>
      <c r="B26" s="177" t="s">
        <v>749</v>
      </c>
      <c r="C26" s="126">
        <v>0</v>
      </c>
      <c r="D26" s="131">
        <v>6</v>
      </c>
      <c r="E26" s="131">
        <v>-343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-70</v>
      </c>
      <c r="L26" s="131">
        <v>0</v>
      </c>
      <c r="M26" s="131">
        <v>0</v>
      </c>
      <c r="N26" s="118">
        <v>-407</v>
      </c>
    </row>
    <row r="27" spans="1:14" ht="15.75">
      <c r="A27" s="176" t="s">
        <v>406</v>
      </c>
      <c r="B27" s="177" t="s">
        <v>750</v>
      </c>
      <c r="C27" s="127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22"/>
    </row>
    <row r="28" spans="1:14" ht="15.75">
      <c r="A28" s="178" t="s">
        <v>426</v>
      </c>
      <c r="B28" s="177" t="s">
        <v>751</v>
      </c>
      <c r="C28" s="126">
        <v>-540.39171999999996</v>
      </c>
      <c r="D28" s="131">
        <v>-3584</v>
      </c>
      <c r="E28" s="131">
        <v>-2480</v>
      </c>
      <c r="F28" s="131">
        <v>-7</v>
      </c>
      <c r="G28" s="131">
        <v>-5375.934582349616</v>
      </c>
      <c r="H28" s="131">
        <v>-123.57993746962129</v>
      </c>
      <c r="I28" s="131">
        <v>-482</v>
      </c>
      <c r="J28" s="131">
        <v>-9</v>
      </c>
      <c r="K28" s="131">
        <v>-541</v>
      </c>
      <c r="L28" s="131">
        <v>-27</v>
      </c>
      <c r="M28" s="131">
        <v>0</v>
      </c>
      <c r="N28" s="118">
        <v>-13169.906239819236</v>
      </c>
    </row>
    <row r="29" spans="1:14" ht="15.75">
      <c r="A29" s="178" t="s">
        <v>726</v>
      </c>
      <c r="B29" s="177" t="s">
        <v>752</v>
      </c>
      <c r="C29" s="126">
        <v>-13.960559999999997</v>
      </c>
      <c r="D29" s="131">
        <v>491</v>
      </c>
      <c r="E29" s="131">
        <v>0</v>
      </c>
      <c r="F29" s="131">
        <v>0</v>
      </c>
      <c r="G29" s="131">
        <v>0</v>
      </c>
      <c r="H29" s="131">
        <v>-20.342950000000005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18">
        <v>456.69648999999998</v>
      </c>
    </row>
    <row r="30" spans="1:14" ht="15.75">
      <c r="A30" s="178" t="s">
        <v>728</v>
      </c>
      <c r="B30" s="177" t="s">
        <v>753</v>
      </c>
      <c r="C30" s="126">
        <v>-975.23160999999982</v>
      </c>
      <c r="D30" s="131">
        <v>-2162</v>
      </c>
      <c r="E30" s="131">
        <v>-2628</v>
      </c>
      <c r="F30" s="131">
        <v>-21</v>
      </c>
      <c r="G30" s="131">
        <v>-1409.5795974227069</v>
      </c>
      <c r="H30" s="131">
        <v>-369.22036389909272</v>
      </c>
      <c r="I30" s="131">
        <v>-468</v>
      </c>
      <c r="J30" s="131">
        <v>-15</v>
      </c>
      <c r="K30" s="131">
        <v>-213</v>
      </c>
      <c r="L30" s="131">
        <v>-32</v>
      </c>
      <c r="M30" s="131">
        <v>0</v>
      </c>
      <c r="N30" s="118">
        <v>-8293.0315713217988</v>
      </c>
    </row>
    <row r="31" spans="1:14" ht="15.75">
      <c r="A31" s="178" t="s">
        <v>731</v>
      </c>
      <c r="B31" s="177" t="s">
        <v>754</v>
      </c>
      <c r="C31" s="126">
        <v>46.417730000000006</v>
      </c>
      <c r="D31" s="131">
        <v>1967</v>
      </c>
      <c r="E31" s="131">
        <v>96</v>
      </c>
      <c r="F31" s="131">
        <v>4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18">
        <v>2113.4177300000001</v>
      </c>
    </row>
    <row r="32" spans="1:14" ht="15.75">
      <c r="A32" s="183"/>
      <c r="B32" s="180" t="s">
        <v>755</v>
      </c>
      <c r="C32" s="126">
        <v>-1483.1661599999998</v>
      </c>
      <c r="D32" s="131">
        <v>-3288</v>
      </c>
      <c r="E32" s="131">
        <v>-5012</v>
      </c>
      <c r="F32" s="131">
        <v>-24</v>
      </c>
      <c r="G32" s="131">
        <v>-6785.5141797723227</v>
      </c>
      <c r="H32" s="131">
        <v>-513.143251368714</v>
      </c>
      <c r="I32" s="131">
        <v>-950</v>
      </c>
      <c r="J32" s="131">
        <v>-24</v>
      </c>
      <c r="K32" s="131">
        <v>-754</v>
      </c>
      <c r="L32" s="131">
        <v>-59</v>
      </c>
      <c r="M32" s="131">
        <v>0</v>
      </c>
      <c r="N32" s="118">
        <v>-18892.823591141037</v>
      </c>
    </row>
    <row r="33" spans="1:14" ht="15.75">
      <c r="A33" s="176" t="s">
        <v>407</v>
      </c>
      <c r="B33" s="177" t="s">
        <v>756</v>
      </c>
      <c r="C33" s="126">
        <v>0</v>
      </c>
      <c r="D33" s="131">
        <v>-2091</v>
      </c>
      <c r="E33" s="131">
        <v>-1105</v>
      </c>
      <c r="F33" s="131">
        <v>-1</v>
      </c>
      <c r="G33" s="131">
        <v>-731.59012661309987</v>
      </c>
      <c r="H33" s="131">
        <v>-22.75446388177253</v>
      </c>
      <c r="I33" s="131">
        <v>-45</v>
      </c>
      <c r="J33" s="131">
        <v>-4</v>
      </c>
      <c r="K33" s="131">
        <v>0</v>
      </c>
      <c r="L33" s="131">
        <v>-18</v>
      </c>
      <c r="M33" s="131">
        <v>0</v>
      </c>
      <c r="N33" s="118">
        <v>-4018.3445904948726</v>
      </c>
    </row>
    <row r="34" spans="1:14" ht="31.5">
      <c r="A34" s="176"/>
      <c r="B34" s="177" t="s">
        <v>757</v>
      </c>
      <c r="C34" s="126">
        <v>0</v>
      </c>
      <c r="D34" s="131">
        <v>-1861</v>
      </c>
      <c r="E34" s="131">
        <v>-1105</v>
      </c>
      <c r="F34" s="131">
        <v>-1</v>
      </c>
      <c r="G34" s="131">
        <v>-410.83596999999997</v>
      </c>
      <c r="H34" s="131">
        <v>-5.3888800000000012</v>
      </c>
      <c r="I34" s="131">
        <v>-42</v>
      </c>
      <c r="J34" s="131">
        <v>-3</v>
      </c>
      <c r="K34" s="131">
        <v>0</v>
      </c>
      <c r="L34" s="131">
        <v>-9</v>
      </c>
      <c r="M34" s="131">
        <v>0</v>
      </c>
      <c r="N34" s="118">
        <v>-3437.2248500000001</v>
      </c>
    </row>
    <row r="35" spans="1:14" ht="15.75">
      <c r="A35" s="176" t="s">
        <v>408</v>
      </c>
      <c r="B35" s="177" t="s">
        <v>758</v>
      </c>
      <c r="C35" s="126">
        <v>0</v>
      </c>
      <c r="D35" s="131">
        <v>0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18">
        <v>0</v>
      </c>
    </row>
    <row r="36" spans="1:14" ht="15.75">
      <c r="A36" s="176" t="s">
        <v>409</v>
      </c>
      <c r="B36" s="177" t="s">
        <v>759</v>
      </c>
      <c r="C36" s="126">
        <v>183.0854000000013</v>
      </c>
      <c r="D36" s="131">
        <v>2682</v>
      </c>
      <c r="E36" s="131">
        <v>712</v>
      </c>
      <c r="F36" s="131">
        <v>94</v>
      </c>
      <c r="G36" s="131">
        <v>1606.4436859669772</v>
      </c>
      <c r="H36" s="131">
        <v>-179.02779525048655</v>
      </c>
      <c r="I36" s="131">
        <v>74</v>
      </c>
      <c r="J36" s="131">
        <v>28</v>
      </c>
      <c r="K36" s="131">
        <v>282</v>
      </c>
      <c r="L36" s="131">
        <v>2</v>
      </c>
      <c r="M36" s="131">
        <v>0</v>
      </c>
      <c r="N36" s="118">
        <v>5484.5012907164919</v>
      </c>
    </row>
    <row r="37" spans="1:14" ht="15.75">
      <c r="A37" s="184" t="s">
        <v>423</v>
      </c>
      <c r="B37" s="185" t="s">
        <v>760</v>
      </c>
      <c r="C37" s="127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22"/>
    </row>
    <row r="38" spans="1:14" ht="15.75">
      <c r="A38" s="176" t="s">
        <v>400</v>
      </c>
      <c r="B38" s="177" t="s">
        <v>723</v>
      </c>
      <c r="C38" s="127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22"/>
    </row>
    <row r="39" spans="1:14" ht="15.75">
      <c r="A39" s="186" t="s">
        <v>426</v>
      </c>
      <c r="B39" s="187" t="s">
        <v>724</v>
      </c>
      <c r="C39" s="126">
        <v>34060.806079999995</v>
      </c>
      <c r="D39" s="131">
        <v>52918</v>
      </c>
      <c r="E39" s="131">
        <v>43698</v>
      </c>
      <c r="F39" s="131">
        <v>23088</v>
      </c>
      <c r="G39" s="131">
        <v>40297.634159999994</v>
      </c>
      <c r="H39" s="131">
        <v>8258.2685099999999</v>
      </c>
      <c r="I39" s="131">
        <v>814</v>
      </c>
      <c r="J39" s="131">
        <v>3465</v>
      </c>
      <c r="K39" s="131">
        <v>8351</v>
      </c>
      <c r="L39" s="131">
        <v>1856</v>
      </c>
      <c r="M39" s="131">
        <v>1691</v>
      </c>
      <c r="N39" s="118">
        <v>218497.70874999999</v>
      </c>
    </row>
    <row r="40" spans="1:14" ht="31.5">
      <c r="A40" s="182"/>
      <c r="B40" s="177" t="s">
        <v>725</v>
      </c>
      <c r="C40" s="126">
        <v>0</v>
      </c>
      <c r="D40" s="131">
        <v>-2304</v>
      </c>
      <c r="E40" s="131">
        <v>-2028</v>
      </c>
      <c r="F40" s="131">
        <v>-424</v>
      </c>
      <c r="G40" s="131">
        <v>-282.49936999999989</v>
      </c>
      <c r="H40" s="131">
        <v>-817.57676000000004</v>
      </c>
      <c r="I40" s="131">
        <v>0</v>
      </c>
      <c r="J40" s="131">
        <v>0</v>
      </c>
      <c r="K40" s="131">
        <v>-3</v>
      </c>
      <c r="L40" s="131">
        <v>-156</v>
      </c>
      <c r="M40" s="131">
        <v>0</v>
      </c>
      <c r="N40" s="118">
        <v>-6015.0761299999995</v>
      </c>
    </row>
    <row r="41" spans="1:14" ht="15.75">
      <c r="A41" s="186" t="s">
        <v>726</v>
      </c>
      <c r="B41" s="187" t="s">
        <v>727</v>
      </c>
      <c r="C41" s="126">
        <v>-826.68933000000015</v>
      </c>
      <c r="D41" s="131">
        <v>-6611</v>
      </c>
      <c r="E41" s="131">
        <v>-133</v>
      </c>
      <c r="F41" s="131">
        <v>-416</v>
      </c>
      <c r="G41" s="131">
        <v>-276.11451000000022</v>
      </c>
      <c r="H41" s="131">
        <v>-69.930210000000002</v>
      </c>
      <c r="I41" s="131">
        <v>0</v>
      </c>
      <c r="J41" s="131">
        <v>-132</v>
      </c>
      <c r="K41" s="131">
        <v>-293</v>
      </c>
      <c r="L41" s="131">
        <v>0</v>
      </c>
      <c r="M41" s="131">
        <v>-179</v>
      </c>
      <c r="N41" s="118">
        <v>-8936.7340500000009</v>
      </c>
    </row>
    <row r="42" spans="1:14" ht="15.75">
      <c r="A42" s="186" t="s">
        <v>728</v>
      </c>
      <c r="B42" s="177" t="s">
        <v>761</v>
      </c>
      <c r="C42" s="126">
        <v>-138.55459000000008</v>
      </c>
      <c r="D42" s="131">
        <v>-2691</v>
      </c>
      <c r="E42" s="131">
        <v>-3699</v>
      </c>
      <c r="F42" s="131">
        <v>3636</v>
      </c>
      <c r="G42" s="131">
        <v>117.46240999990403</v>
      </c>
      <c r="H42" s="131">
        <v>-657.84466999999938</v>
      </c>
      <c r="I42" s="131">
        <v>-28</v>
      </c>
      <c r="J42" s="131">
        <v>-15</v>
      </c>
      <c r="K42" s="131">
        <v>1</v>
      </c>
      <c r="L42" s="131">
        <v>-24</v>
      </c>
      <c r="M42" s="131">
        <v>-41</v>
      </c>
      <c r="N42" s="118">
        <v>-3539.9368500000951</v>
      </c>
    </row>
    <row r="43" spans="1:14" ht="15.75">
      <c r="A43" s="186" t="s">
        <v>731</v>
      </c>
      <c r="B43" s="187" t="s">
        <v>732</v>
      </c>
      <c r="C43" s="126">
        <v>0</v>
      </c>
      <c r="D43" s="131">
        <v>723</v>
      </c>
      <c r="E43" s="131">
        <v>-18</v>
      </c>
      <c r="F43" s="131">
        <v>29</v>
      </c>
      <c r="G43" s="131">
        <v>0</v>
      </c>
      <c r="H43" s="131">
        <v>0</v>
      </c>
      <c r="I43" s="131">
        <v>0</v>
      </c>
      <c r="J43" s="131">
        <v>0</v>
      </c>
      <c r="K43" s="131">
        <v>-4</v>
      </c>
      <c r="L43" s="131">
        <v>0</v>
      </c>
      <c r="M43" s="131">
        <v>37</v>
      </c>
      <c r="N43" s="118">
        <v>767</v>
      </c>
    </row>
    <row r="44" spans="1:14" ht="15.75">
      <c r="A44" s="179"/>
      <c r="B44" s="180" t="s">
        <v>762</v>
      </c>
      <c r="C44" s="126">
        <v>33095.562159999994</v>
      </c>
      <c r="D44" s="131">
        <v>44339</v>
      </c>
      <c r="E44" s="131">
        <v>39848</v>
      </c>
      <c r="F44" s="131">
        <v>26337</v>
      </c>
      <c r="G44" s="131">
        <v>40138.9820599999</v>
      </c>
      <c r="H44" s="131">
        <v>7530.4936299999999</v>
      </c>
      <c r="I44" s="131">
        <v>786</v>
      </c>
      <c r="J44" s="131">
        <v>3318</v>
      </c>
      <c r="K44" s="131">
        <v>8055</v>
      </c>
      <c r="L44" s="131">
        <v>1832</v>
      </c>
      <c r="M44" s="131">
        <v>1508</v>
      </c>
      <c r="N44" s="118">
        <v>206788.03784999991</v>
      </c>
    </row>
    <row r="45" spans="1:14" ht="15.75">
      <c r="A45" s="183" t="s">
        <v>401</v>
      </c>
      <c r="B45" s="177" t="s">
        <v>763</v>
      </c>
      <c r="C45" s="127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22"/>
    </row>
    <row r="46" spans="1:14" ht="15.75">
      <c r="A46" s="186" t="s">
        <v>426</v>
      </c>
      <c r="B46" s="188" t="s">
        <v>764</v>
      </c>
      <c r="C46" s="126">
        <v>0</v>
      </c>
      <c r="D46" s="131">
        <v>297</v>
      </c>
      <c r="E46" s="131">
        <v>54</v>
      </c>
      <c r="F46" s="131">
        <v>0</v>
      </c>
      <c r="G46" s="131">
        <v>0</v>
      </c>
      <c r="H46" s="131">
        <v>0</v>
      </c>
      <c r="I46" s="131">
        <v>0</v>
      </c>
      <c r="J46" s="131">
        <v>141</v>
      </c>
      <c r="K46" s="131">
        <v>0</v>
      </c>
      <c r="L46" s="131">
        <v>0</v>
      </c>
      <c r="M46" s="131">
        <v>1</v>
      </c>
      <c r="N46" s="118">
        <v>493</v>
      </c>
    </row>
    <row r="47" spans="1:14" ht="15.75">
      <c r="A47" s="189"/>
      <c r="B47" s="188" t="s">
        <v>765</v>
      </c>
      <c r="C47" s="126">
        <v>0</v>
      </c>
      <c r="D47" s="131">
        <v>0</v>
      </c>
      <c r="E47" s="131">
        <v>0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18">
        <v>0</v>
      </c>
    </row>
    <row r="48" spans="1:14" ht="15.75">
      <c r="A48" s="189" t="s">
        <v>726</v>
      </c>
      <c r="B48" s="188" t="s">
        <v>766</v>
      </c>
      <c r="C48" s="127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22"/>
    </row>
    <row r="49" spans="1:14" ht="15.75">
      <c r="A49" s="189"/>
      <c r="B49" s="188" t="s">
        <v>765</v>
      </c>
      <c r="C49" s="126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1">
        <v>0</v>
      </c>
      <c r="J49" s="131">
        <v>0</v>
      </c>
      <c r="K49" s="131">
        <v>0</v>
      </c>
      <c r="L49" s="131">
        <v>0</v>
      </c>
      <c r="M49" s="131">
        <v>0</v>
      </c>
      <c r="N49" s="118">
        <v>0</v>
      </c>
    </row>
    <row r="50" spans="1:14" ht="15.75">
      <c r="A50" s="190" t="s">
        <v>767</v>
      </c>
      <c r="B50" s="177" t="s">
        <v>768</v>
      </c>
      <c r="C50" s="126">
        <v>587.31146000000001</v>
      </c>
      <c r="D50" s="131">
        <v>0</v>
      </c>
      <c r="E50" s="131">
        <v>0</v>
      </c>
      <c r="F50" s="131">
        <v>0</v>
      </c>
      <c r="G50" s="131">
        <v>504.30403999999999</v>
      </c>
      <c r="H50" s="131">
        <v>0</v>
      </c>
      <c r="I50" s="131">
        <v>0</v>
      </c>
      <c r="J50" s="131">
        <v>0</v>
      </c>
      <c r="K50" s="131">
        <v>0</v>
      </c>
      <c r="L50" s="131">
        <v>9</v>
      </c>
      <c r="M50" s="131">
        <v>0</v>
      </c>
      <c r="N50" s="118">
        <v>1100.6154999999999</v>
      </c>
    </row>
    <row r="51" spans="1:14" ht="15.75">
      <c r="A51" s="190" t="s">
        <v>769</v>
      </c>
      <c r="B51" s="177" t="s">
        <v>770</v>
      </c>
      <c r="C51" s="126">
        <v>8478.0701700000009</v>
      </c>
      <c r="D51" s="131">
        <v>2208</v>
      </c>
      <c r="E51" s="131">
        <v>1505</v>
      </c>
      <c r="F51" s="131">
        <v>2998</v>
      </c>
      <c r="G51" s="131">
        <v>2885.3999199999998</v>
      </c>
      <c r="H51" s="131">
        <v>0</v>
      </c>
      <c r="I51" s="131">
        <v>0</v>
      </c>
      <c r="J51" s="131">
        <v>405</v>
      </c>
      <c r="K51" s="131">
        <v>59</v>
      </c>
      <c r="L51" s="131">
        <v>25</v>
      </c>
      <c r="M51" s="131">
        <v>10</v>
      </c>
      <c r="N51" s="118">
        <v>18573.470090000003</v>
      </c>
    </row>
    <row r="52" spans="1:14" ht="15.75">
      <c r="A52" s="191"/>
      <c r="B52" s="182" t="s">
        <v>771</v>
      </c>
      <c r="C52" s="126">
        <v>9065.3816300000017</v>
      </c>
      <c r="D52" s="131">
        <v>2208</v>
      </c>
      <c r="E52" s="131">
        <v>1505</v>
      </c>
      <c r="F52" s="131">
        <v>2998</v>
      </c>
      <c r="G52" s="131">
        <v>3389.7039599999998</v>
      </c>
      <c r="H52" s="131">
        <v>0</v>
      </c>
      <c r="I52" s="131">
        <v>0</v>
      </c>
      <c r="J52" s="131">
        <v>405</v>
      </c>
      <c r="K52" s="131">
        <v>59</v>
      </c>
      <c r="L52" s="131">
        <v>34</v>
      </c>
      <c r="M52" s="131">
        <v>10</v>
      </c>
      <c r="N52" s="118">
        <v>19674.085590000002</v>
      </c>
    </row>
    <row r="53" spans="1:14" ht="15.75">
      <c r="A53" s="189" t="s">
        <v>728</v>
      </c>
      <c r="B53" s="177" t="s">
        <v>772</v>
      </c>
      <c r="C53" s="126">
        <v>10184.650519999999</v>
      </c>
      <c r="D53" s="131">
        <v>1976</v>
      </c>
      <c r="E53" s="131">
        <v>9744</v>
      </c>
      <c r="F53" s="131">
        <v>0</v>
      </c>
      <c r="G53" s="131">
        <v>35.786010000000005</v>
      </c>
      <c r="H53" s="131">
        <v>0</v>
      </c>
      <c r="I53" s="131">
        <v>0</v>
      </c>
      <c r="J53" s="131">
        <v>3377</v>
      </c>
      <c r="K53" s="131">
        <v>0</v>
      </c>
      <c r="L53" s="131">
        <v>857</v>
      </c>
      <c r="M53" s="131">
        <v>1587</v>
      </c>
      <c r="N53" s="118">
        <v>27761.436529999999</v>
      </c>
    </row>
    <row r="54" spans="1:14" ht="15.75">
      <c r="A54" s="189" t="s">
        <v>731</v>
      </c>
      <c r="B54" s="177" t="s">
        <v>773</v>
      </c>
      <c r="C54" s="126">
        <v>4201.78568</v>
      </c>
      <c r="D54" s="131">
        <v>598</v>
      </c>
      <c r="E54" s="131">
        <v>23</v>
      </c>
      <c r="F54" s="131">
        <v>0</v>
      </c>
      <c r="G54" s="131">
        <v>1593.66606</v>
      </c>
      <c r="H54" s="131">
        <v>0</v>
      </c>
      <c r="I54" s="131">
        <v>0</v>
      </c>
      <c r="J54" s="131">
        <v>20</v>
      </c>
      <c r="K54" s="131">
        <v>0</v>
      </c>
      <c r="L54" s="131">
        <v>34</v>
      </c>
      <c r="M54" s="131">
        <v>104</v>
      </c>
      <c r="N54" s="118">
        <v>6574.4517400000004</v>
      </c>
    </row>
    <row r="55" spans="1:14" ht="15.75">
      <c r="A55" s="174"/>
      <c r="B55" s="180" t="s">
        <v>774</v>
      </c>
      <c r="C55" s="126">
        <v>23451.81783</v>
      </c>
      <c r="D55" s="131">
        <v>5079</v>
      </c>
      <c r="E55" s="131">
        <v>11326</v>
      </c>
      <c r="F55" s="131">
        <v>2998</v>
      </c>
      <c r="G55" s="131">
        <v>5019.1560300000001</v>
      </c>
      <c r="H55" s="131">
        <v>0</v>
      </c>
      <c r="I55" s="131">
        <v>0</v>
      </c>
      <c r="J55" s="131">
        <v>3943</v>
      </c>
      <c r="K55" s="131">
        <v>59</v>
      </c>
      <c r="L55" s="131">
        <v>925</v>
      </c>
      <c r="M55" s="131">
        <v>1702</v>
      </c>
      <c r="N55" s="118">
        <v>54502.973859999998</v>
      </c>
    </row>
    <row r="56" spans="1:14" ht="15.75">
      <c r="A56" s="183" t="s">
        <v>402</v>
      </c>
      <c r="B56" s="191" t="s">
        <v>735</v>
      </c>
      <c r="C56" s="126">
        <v>1461.9403500000001</v>
      </c>
      <c r="D56" s="131">
        <v>671</v>
      </c>
      <c r="E56" s="131">
        <v>89</v>
      </c>
      <c r="F56" s="131">
        <v>67</v>
      </c>
      <c r="G56" s="131">
        <v>1415.5833594387989</v>
      </c>
      <c r="H56" s="131">
        <v>94.461939999999998</v>
      </c>
      <c r="I56" s="131">
        <v>0</v>
      </c>
      <c r="J56" s="131">
        <v>0</v>
      </c>
      <c r="K56" s="131">
        <v>19</v>
      </c>
      <c r="L56" s="131">
        <v>218</v>
      </c>
      <c r="M56" s="131">
        <v>131</v>
      </c>
      <c r="N56" s="118">
        <v>4166.9856494387986</v>
      </c>
    </row>
    <row r="57" spans="1:14" ht="15.75">
      <c r="A57" s="183" t="s">
        <v>403</v>
      </c>
      <c r="B57" s="177" t="s">
        <v>736</v>
      </c>
      <c r="C57" s="127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22"/>
    </row>
    <row r="58" spans="1:14" ht="15.75">
      <c r="A58" s="186" t="s">
        <v>426</v>
      </c>
      <c r="B58" s="187" t="s">
        <v>775</v>
      </c>
      <c r="C58" s="127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22"/>
    </row>
    <row r="59" spans="1:14" ht="15.75">
      <c r="A59" s="186" t="s">
        <v>428</v>
      </c>
      <c r="B59" s="187" t="s">
        <v>738</v>
      </c>
      <c r="C59" s="126">
        <v>-25816.663529999998</v>
      </c>
      <c r="D59" s="131">
        <v>-15903.772999999999</v>
      </c>
      <c r="E59" s="131">
        <v>-6434</v>
      </c>
      <c r="F59" s="131">
        <v>-6910</v>
      </c>
      <c r="G59" s="131">
        <v>-20363.11125165816</v>
      </c>
      <c r="H59" s="131">
        <v>-2728.66536</v>
      </c>
      <c r="I59" s="131">
        <v>-438</v>
      </c>
      <c r="J59" s="131">
        <v>-3180</v>
      </c>
      <c r="K59" s="131">
        <v>-2297</v>
      </c>
      <c r="L59" s="131">
        <v>-300</v>
      </c>
      <c r="M59" s="131">
        <v>-495</v>
      </c>
      <c r="N59" s="118">
        <v>-84866.213141658154</v>
      </c>
    </row>
    <row r="60" spans="1:14" ht="15.75">
      <c r="A60" s="186" t="s">
        <v>739</v>
      </c>
      <c r="B60" s="188" t="s">
        <v>740</v>
      </c>
      <c r="C60" s="126">
        <v>418.06490000000008</v>
      </c>
      <c r="D60" s="131">
        <v>288</v>
      </c>
      <c r="E60" s="131">
        <v>0</v>
      </c>
      <c r="F60" s="131">
        <v>151</v>
      </c>
      <c r="G60" s="131">
        <v>4.3463700000000003</v>
      </c>
      <c r="H60" s="131">
        <v>29.60426</v>
      </c>
      <c r="I60" s="131">
        <v>0</v>
      </c>
      <c r="J60" s="131">
        <v>119</v>
      </c>
      <c r="K60" s="131">
        <v>0</v>
      </c>
      <c r="L60" s="131">
        <v>0</v>
      </c>
      <c r="M60" s="131">
        <v>49</v>
      </c>
      <c r="N60" s="118">
        <v>1059.0155300000001</v>
      </c>
    </row>
    <row r="61" spans="1:14" ht="15.75">
      <c r="A61" s="179"/>
      <c r="B61" s="182" t="s">
        <v>776</v>
      </c>
      <c r="C61" s="126">
        <v>-25398.598629999997</v>
      </c>
      <c r="D61" s="131">
        <v>-15615.772999999999</v>
      </c>
      <c r="E61" s="131">
        <v>-6434</v>
      </c>
      <c r="F61" s="131">
        <v>-6759</v>
      </c>
      <c r="G61" s="131">
        <v>-20358.76488165816</v>
      </c>
      <c r="H61" s="131">
        <v>-2699.0610999999999</v>
      </c>
      <c r="I61" s="131">
        <v>-438</v>
      </c>
      <c r="J61" s="131">
        <v>-3061</v>
      </c>
      <c r="K61" s="131">
        <v>-2297</v>
      </c>
      <c r="L61" s="131">
        <v>-300</v>
      </c>
      <c r="M61" s="131">
        <v>-446</v>
      </c>
      <c r="N61" s="118">
        <v>-83807.197611658165</v>
      </c>
    </row>
    <row r="62" spans="1:14" ht="15.75">
      <c r="A62" s="189" t="s">
        <v>726</v>
      </c>
      <c r="B62" s="188" t="s">
        <v>777</v>
      </c>
      <c r="C62" s="127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22"/>
    </row>
    <row r="63" spans="1:14" ht="15.75">
      <c r="A63" s="190" t="s">
        <v>767</v>
      </c>
      <c r="B63" s="187" t="s">
        <v>738</v>
      </c>
      <c r="C63" s="126">
        <v>-408.91847999999959</v>
      </c>
      <c r="D63" s="131">
        <v>255</v>
      </c>
      <c r="E63" s="131">
        <v>-120</v>
      </c>
      <c r="F63" s="131">
        <v>112</v>
      </c>
      <c r="G63" s="131">
        <v>-495.10420742802069</v>
      </c>
      <c r="H63" s="131">
        <v>40.878059999997234</v>
      </c>
      <c r="I63" s="131">
        <v>-25</v>
      </c>
      <c r="J63" s="131">
        <v>287</v>
      </c>
      <c r="K63" s="131">
        <v>-601</v>
      </c>
      <c r="L63" s="131">
        <v>18</v>
      </c>
      <c r="M63" s="131">
        <v>-195</v>
      </c>
      <c r="N63" s="118">
        <v>-1132.1446274280229</v>
      </c>
    </row>
    <row r="64" spans="1:14" ht="15.75">
      <c r="A64" s="190" t="s">
        <v>769</v>
      </c>
      <c r="B64" s="188" t="s">
        <v>740</v>
      </c>
      <c r="C64" s="126">
        <v>0</v>
      </c>
      <c r="D64" s="131">
        <v>-85</v>
      </c>
      <c r="E64" s="131">
        <v>0</v>
      </c>
      <c r="F64" s="131">
        <v>-24</v>
      </c>
      <c r="G64" s="131">
        <v>-30.263079999999995</v>
      </c>
      <c r="H64" s="131">
        <v>0</v>
      </c>
      <c r="I64" s="131">
        <v>0</v>
      </c>
      <c r="J64" s="131">
        <v>0</v>
      </c>
      <c r="K64" s="131">
        <v>118</v>
      </c>
      <c r="L64" s="131">
        <v>0</v>
      </c>
      <c r="M64" s="131">
        <v>-62</v>
      </c>
      <c r="N64" s="118">
        <v>-83.263080000000002</v>
      </c>
    </row>
    <row r="65" spans="1:14" ht="15.75">
      <c r="A65" s="179"/>
      <c r="B65" s="182" t="s">
        <v>778</v>
      </c>
      <c r="C65" s="126">
        <v>-408.91847999999959</v>
      </c>
      <c r="D65" s="131">
        <v>170</v>
      </c>
      <c r="E65" s="131">
        <v>-120</v>
      </c>
      <c r="F65" s="131">
        <v>88</v>
      </c>
      <c r="G65" s="131">
        <v>-525.36728742802063</v>
      </c>
      <c r="H65" s="131">
        <v>40.878059999997234</v>
      </c>
      <c r="I65" s="131">
        <v>-25</v>
      </c>
      <c r="J65" s="131">
        <v>287</v>
      </c>
      <c r="K65" s="131">
        <v>-483</v>
      </c>
      <c r="L65" s="131">
        <v>18</v>
      </c>
      <c r="M65" s="131">
        <v>-257</v>
      </c>
      <c r="N65" s="118">
        <v>-1215.4077074280231</v>
      </c>
    </row>
    <row r="66" spans="1:14" ht="15.75">
      <c r="A66" s="183"/>
      <c r="B66" s="192" t="s">
        <v>744</v>
      </c>
      <c r="C66" s="126">
        <v>-25807.517109999997</v>
      </c>
      <c r="D66" s="131">
        <v>-15445.772999999999</v>
      </c>
      <c r="E66" s="131">
        <v>-6554</v>
      </c>
      <c r="F66" s="131">
        <v>-6671</v>
      </c>
      <c r="G66" s="131">
        <v>-20884.132169086181</v>
      </c>
      <c r="H66" s="131">
        <v>-2658.1830400000026</v>
      </c>
      <c r="I66" s="131">
        <v>-463</v>
      </c>
      <c r="J66" s="131">
        <v>-2774</v>
      </c>
      <c r="K66" s="131">
        <v>-2780</v>
      </c>
      <c r="L66" s="131">
        <v>-282</v>
      </c>
      <c r="M66" s="131">
        <v>-703</v>
      </c>
      <c r="N66" s="118">
        <v>-85022.605319086171</v>
      </c>
    </row>
    <row r="67" spans="1:14" ht="15.75">
      <c r="A67" s="176">
        <v>5</v>
      </c>
      <c r="B67" s="177" t="s">
        <v>779</v>
      </c>
      <c r="C67" s="127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22"/>
    </row>
    <row r="68" spans="1:14" ht="15.75">
      <c r="A68" s="186" t="s">
        <v>426</v>
      </c>
      <c r="B68" s="193" t="s">
        <v>780</v>
      </c>
      <c r="C68" s="128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22"/>
    </row>
    <row r="69" spans="1:14" ht="15.75">
      <c r="A69" s="186" t="s">
        <v>428</v>
      </c>
      <c r="B69" s="187" t="s">
        <v>738</v>
      </c>
      <c r="C69" s="126">
        <v>-4632.1248500000002</v>
      </c>
      <c r="D69" s="131">
        <v>-14352</v>
      </c>
      <c r="E69" s="131">
        <v>-3805</v>
      </c>
      <c r="F69" s="131">
        <v>-14261</v>
      </c>
      <c r="G69" s="131">
        <v>-7301.4597494387981</v>
      </c>
      <c r="H69" s="131">
        <v>156.15082999999822</v>
      </c>
      <c r="I69" s="131">
        <v>-210</v>
      </c>
      <c r="J69" s="131">
        <v>341</v>
      </c>
      <c r="K69" s="131">
        <v>-193</v>
      </c>
      <c r="L69" s="131">
        <v>-4</v>
      </c>
      <c r="M69" s="131">
        <v>-164</v>
      </c>
      <c r="N69" s="118">
        <v>-44425.433769438801</v>
      </c>
    </row>
    <row r="70" spans="1:14" ht="15.75">
      <c r="A70" s="186" t="s">
        <v>739</v>
      </c>
      <c r="B70" s="188" t="s">
        <v>740</v>
      </c>
      <c r="C70" s="126">
        <v>0</v>
      </c>
      <c r="D70" s="131">
        <v>-1</v>
      </c>
      <c r="E70" s="131">
        <v>0</v>
      </c>
      <c r="F70" s="131">
        <v>0</v>
      </c>
      <c r="G70" s="131">
        <v>0</v>
      </c>
      <c r="H70" s="131">
        <v>4.629150000000009</v>
      </c>
      <c r="I70" s="131">
        <v>0</v>
      </c>
      <c r="J70" s="131">
        <v>3</v>
      </c>
      <c r="K70" s="131">
        <v>0</v>
      </c>
      <c r="L70" s="131">
        <v>0</v>
      </c>
      <c r="M70" s="131">
        <v>0</v>
      </c>
      <c r="N70" s="118">
        <v>6.629150000000009</v>
      </c>
    </row>
    <row r="71" spans="1:14" ht="15.75">
      <c r="A71" s="179"/>
      <c r="B71" s="182" t="s">
        <v>776</v>
      </c>
      <c r="C71" s="126">
        <v>-4632.1248500000002</v>
      </c>
      <c r="D71" s="131">
        <v>-14353</v>
      </c>
      <c r="E71" s="131">
        <v>-3805</v>
      </c>
      <c r="F71" s="131">
        <v>-14261</v>
      </c>
      <c r="G71" s="131">
        <v>-7301.4597494387981</v>
      </c>
      <c r="H71" s="131">
        <v>160.77997999999823</v>
      </c>
      <c r="I71" s="131">
        <v>-210</v>
      </c>
      <c r="J71" s="131">
        <v>344</v>
      </c>
      <c r="K71" s="131">
        <v>-193</v>
      </c>
      <c r="L71" s="131">
        <v>-4</v>
      </c>
      <c r="M71" s="131">
        <v>-164</v>
      </c>
      <c r="N71" s="118">
        <v>-44418.804619438801</v>
      </c>
    </row>
    <row r="72" spans="1:14" ht="15.75">
      <c r="A72" s="189" t="s">
        <v>726</v>
      </c>
      <c r="B72" s="188" t="s">
        <v>781</v>
      </c>
      <c r="C72" s="126">
        <v>0</v>
      </c>
      <c r="D72" s="131">
        <v>-4</v>
      </c>
      <c r="E72" s="131">
        <v>0</v>
      </c>
      <c r="F72" s="131">
        <v>-2830</v>
      </c>
      <c r="G72" s="131">
        <v>1014.1388824887335</v>
      </c>
      <c r="H72" s="131">
        <v>5.03125</v>
      </c>
      <c r="I72" s="131">
        <v>0</v>
      </c>
      <c r="J72" s="131">
        <v>-51</v>
      </c>
      <c r="K72" s="131">
        <v>-53</v>
      </c>
      <c r="L72" s="131">
        <v>0</v>
      </c>
      <c r="M72" s="131">
        <v>0</v>
      </c>
      <c r="N72" s="118">
        <v>-1918.8298675112665</v>
      </c>
    </row>
    <row r="73" spans="1:14" ht="15.75">
      <c r="A73" s="179"/>
      <c r="B73" s="180" t="s">
        <v>782</v>
      </c>
      <c r="C73" s="126">
        <v>-4632.1248500000002</v>
      </c>
      <c r="D73" s="131">
        <v>-14357</v>
      </c>
      <c r="E73" s="131">
        <v>-3805</v>
      </c>
      <c r="F73" s="131">
        <v>-17091</v>
      </c>
      <c r="G73" s="131">
        <v>-6287.3208669500646</v>
      </c>
      <c r="H73" s="131">
        <v>165.81122999999823</v>
      </c>
      <c r="I73" s="131">
        <v>-210</v>
      </c>
      <c r="J73" s="131">
        <v>293</v>
      </c>
      <c r="K73" s="131">
        <v>-246</v>
      </c>
      <c r="L73" s="131">
        <v>-4</v>
      </c>
      <c r="M73" s="131">
        <v>-164</v>
      </c>
      <c r="N73" s="118">
        <v>-46337.634486950068</v>
      </c>
    </row>
    <row r="74" spans="1:14" ht="15.75">
      <c r="A74" s="176">
        <v>6</v>
      </c>
      <c r="B74" s="177" t="s">
        <v>749</v>
      </c>
      <c r="C74" s="126">
        <v>0</v>
      </c>
      <c r="D74" s="131">
        <v>-618</v>
      </c>
      <c r="E74" s="131">
        <v>-7156</v>
      </c>
      <c r="F74" s="131">
        <v>0</v>
      </c>
      <c r="G74" s="131">
        <v>-1.0829000000000002</v>
      </c>
      <c r="H74" s="131">
        <v>0</v>
      </c>
      <c r="I74" s="131">
        <v>0</v>
      </c>
      <c r="J74" s="131">
        <v>0</v>
      </c>
      <c r="K74" s="131">
        <v>-1187</v>
      </c>
      <c r="L74" s="131">
        <v>0</v>
      </c>
      <c r="M74" s="131">
        <v>0</v>
      </c>
      <c r="N74" s="118">
        <v>-8962.0829000000012</v>
      </c>
    </row>
    <row r="75" spans="1:14" ht="15.75">
      <c r="A75" s="176">
        <v>7</v>
      </c>
      <c r="B75" s="177" t="s">
        <v>750</v>
      </c>
      <c r="C75" s="128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22"/>
    </row>
    <row r="76" spans="1:14" ht="15.75">
      <c r="A76" s="186" t="s">
        <v>426</v>
      </c>
      <c r="B76" s="177" t="s">
        <v>783</v>
      </c>
      <c r="C76" s="126">
        <v>-4209.8880900000004</v>
      </c>
      <c r="D76" s="131">
        <v>-13584</v>
      </c>
      <c r="E76" s="131">
        <v>-11491</v>
      </c>
      <c r="F76" s="131">
        <v>-3694</v>
      </c>
      <c r="G76" s="131">
        <v>-6795.3986334810797</v>
      </c>
      <c r="H76" s="131">
        <v>-1896.6751525303787</v>
      </c>
      <c r="I76" s="131">
        <v>-210</v>
      </c>
      <c r="J76" s="131">
        <v>-61</v>
      </c>
      <c r="K76" s="131">
        <v>-1874</v>
      </c>
      <c r="L76" s="131">
        <v>-631</v>
      </c>
      <c r="M76" s="131">
        <v>-574</v>
      </c>
      <c r="N76" s="118">
        <v>-45020.961876011461</v>
      </c>
    </row>
    <row r="77" spans="1:14" ht="15.75">
      <c r="A77" s="186" t="s">
        <v>726</v>
      </c>
      <c r="B77" s="177" t="s">
        <v>752</v>
      </c>
      <c r="C77" s="126">
        <v>-1551.8385499999999</v>
      </c>
      <c r="D77" s="131">
        <v>1702</v>
      </c>
      <c r="E77" s="131">
        <v>0</v>
      </c>
      <c r="F77" s="131">
        <v>0</v>
      </c>
      <c r="G77" s="131">
        <v>-513.71276999999998</v>
      </c>
      <c r="H77" s="131">
        <v>68.936230000001203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18">
        <v>-294.6150899999987</v>
      </c>
    </row>
    <row r="78" spans="1:14" ht="15.75">
      <c r="A78" s="186" t="s">
        <v>728</v>
      </c>
      <c r="B78" s="177" t="s">
        <v>753</v>
      </c>
      <c r="C78" s="126">
        <v>-5739.6118500000002</v>
      </c>
      <c r="D78" s="131">
        <v>-4041</v>
      </c>
      <c r="E78" s="131">
        <v>-2454.4741399999998</v>
      </c>
      <c r="F78" s="131">
        <v>-2537</v>
      </c>
      <c r="G78" s="131">
        <v>-3457.713381980233</v>
      </c>
      <c r="H78" s="131">
        <v>-2092.4829961009063</v>
      </c>
      <c r="I78" s="131">
        <v>-204</v>
      </c>
      <c r="J78" s="131">
        <v>-771</v>
      </c>
      <c r="K78" s="131">
        <v>-2156</v>
      </c>
      <c r="L78" s="131">
        <v>-497</v>
      </c>
      <c r="M78" s="131">
        <v>-572</v>
      </c>
      <c r="N78" s="118">
        <v>-24522.282368081138</v>
      </c>
    </row>
    <row r="79" spans="1:14" ht="15.75">
      <c r="A79" s="186" t="s">
        <v>731</v>
      </c>
      <c r="B79" s="177" t="s">
        <v>784</v>
      </c>
      <c r="C79" s="126">
        <v>60.29522</v>
      </c>
      <c r="D79" s="131">
        <v>265</v>
      </c>
      <c r="E79" s="131">
        <v>2</v>
      </c>
      <c r="F79" s="131">
        <v>104</v>
      </c>
      <c r="G79" s="131">
        <v>0</v>
      </c>
      <c r="H79" s="131">
        <v>0</v>
      </c>
      <c r="I79" s="131">
        <v>0</v>
      </c>
      <c r="J79" s="131">
        <v>0</v>
      </c>
      <c r="K79" s="131">
        <v>-67</v>
      </c>
      <c r="L79" s="131">
        <v>0</v>
      </c>
      <c r="M79" s="131">
        <v>0</v>
      </c>
      <c r="N79" s="118">
        <v>364.29521999999997</v>
      </c>
    </row>
    <row r="80" spans="1:14" ht="15.75">
      <c r="A80" s="183"/>
      <c r="B80" s="180" t="s">
        <v>755</v>
      </c>
      <c r="C80" s="126">
        <v>-11441.043270000002</v>
      </c>
      <c r="D80" s="131">
        <v>-15658</v>
      </c>
      <c r="E80" s="131">
        <v>-13943.47414</v>
      </c>
      <c r="F80" s="131">
        <v>-6127</v>
      </c>
      <c r="G80" s="131">
        <v>-10766.824785461313</v>
      </c>
      <c r="H80" s="131">
        <v>-3920.2219186312841</v>
      </c>
      <c r="I80" s="131">
        <v>-414</v>
      </c>
      <c r="J80" s="131">
        <v>-832</v>
      </c>
      <c r="K80" s="131">
        <v>-4097</v>
      </c>
      <c r="L80" s="131">
        <v>-1128</v>
      </c>
      <c r="M80" s="131">
        <v>-1146</v>
      </c>
      <c r="N80" s="118">
        <v>-69473.564114092602</v>
      </c>
    </row>
    <row r="81" spans="1:14" ht="15.75">
      <c r="A81" s="176">
        <v>8</v>
      </c>
      <c r="B81" s="177" t="s">
        <v>785</v>
      </c>
      <c r="C81" s="128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22"/>
    </row>
    <row r="82" spans="1:14" ht="15.75">
      <c r="A82" s="186" t="s">
        <v>426</v>
      </c>
      <c r="B82" s="177" t="s">
        <v>786</v>
      </c>
      <c r="C82" s="126">
        <v>-257.74034999999998</v>
      </c>
      <c r="D82" s="131">
        <v>-194</v>
      </c>
      <c r="E82" s="131">
        <v>-80</v>
      </c>
      <c r="F82" s="131">
        <v>0</v>
      </c>
      <c r="G82" s="131">
        <v>0</v>
      </c>
      <c r="H82" s="131">
        <v>0</v>
      </c>
      <c r="I82" s="131">
        <v>0</v>
      </c>
      <c r="J82" s="131">
        <v>-11</v>
      </c>
      <c r="K82" s="131">
        <v>-4</v>
      </c>
      <c r="L82" s="131">
        <v>0</v>
      </c>
      <c r="M82" s="131">
        <v>-5</v>
      </c>
      <c r="N82" s="118">
        <v>-551.74035000000003</v>
      </c>
    </row>
    <row r="83" spans="1:14" ht="15.75">
      <c r="A83" s="186" t="s">
        <v>726</v>
      </c>
      <c r="B83" s="177" t="s">
        <v>787</v>
      </c>
      <c r="C83" s="126">
        <v>-8964.5027599999994</v>
      </c>
      <c r="D83" s="131">
        <v>-163</v>
      </c>
      <c r="E83" s="131">
        <v>-1411</v>
      </c>
      <c r="F83" s="131">
        <v>0</v>
      </c>
      <c r="G83" s="131">
        <v>-12.489700000000001</v>
      </c>
      <c r="H83" s="131">
        <v>0</v>
      </c>
      <c r="I83" s="131">
        <v>0</v>
      </c>
      <c r="J83" s="131">
        <v>-3849</v>
      </c>
      <c r="K83" s="131">
        <v>0</v>
      </c>
      <c r="L83" s="131">
        <v>-903</v>
      </c>
      <c r="M83" s="131">
        <v>-1184</v>
      </c>
      <c r="N83" s="118">
        <v>-16486.992460000001</v>
      </c>
    </row>
    <row r="84" spans="1:14" ht="15.75">
      <c r="A84" s="186" t="s">
        <v>728</v>
      </c>
      <c r="B84" s="177" t="s">
        <v>788</v>
      </c>
      <c r="C84" s="126">
        <v>-73.318269999999998</v>
      </c>
      <c r="D84" s="131">
        <v>-299</v>
      </c>
      <c r="E84" s="131">
        <v>-4</v>
      </c>
      <c r="F84" s="131">
        <v>0</v>
      </c>
      <c r="G84" s="131">
        <v>-1949.63265</v>
      </c>
      <c r="H84" s="131">
        <v>0</v>
      </c>
      <c r="I84" s="131">
        <v>0</v>
      </c>
      <c r="J84" s="131">
        <v>-61</v>
      </c>
      <c r="K84" s="131">
        <v>-8</v>
      </c>
      <c r="L84" s="131">
        <v>-1</v>
      </c>
      <c r="M84" s="131">
        <v>-21</v>
      </c>
      <c r="N84" s="118">
        <v>-2416.9509200000002</v>
      </c>
    </row>
    <row r="85" spans="1:14" ht="15.75">
      <c r="A85" s="182"/>
      <c r="B85" s="180" t="s">
        <v>789</v>
      </c>
      <c r="C85" s="126">
        <v>-9295.5613799999992</v>
      </c>
      <c r="D85" s="131">
        <v>-656</v>
      </c>
      <c r="E85" s="131">
        <v>-1495</v>
      </c>
      <c r="F85" s="131">
        <v>0</v>
      </c>
      <c r="G85" s="131">
        <v>-1962.1223500000001</v>
      </c>
      <c r="H85" s="131">
        <v>0</v>
      </c>
      <c r="I85" s="131">
        <v>0</v>
      </c>
      <c r="J85" s="131">
        <v>-3921</v>
      </c>
      <c r="K85" s="131">
        <v>-12</v>
      </c>
      <c r="L85" s="131">
        <v>-904</v>
      </c>
      <c r="M85" s="131">
        <v>-1210</v>
      </c>
      <c r="N85" s="118">
        <v>-19455.683729999997</v>
      </c>
    </row>
    <row r="86" spans="1:14" ht="15.75">
      <c r="A86" s="176">
        <v>9</v>
      </c>
      <c r="B86" s="188" t="s">
        <v>790</v>
      </c>
      <c r="C86" s="126">
        <v>-32.576189999999997</v>
      </c>
      <c r="D86" s="131">
        <v>-2069</v>
      </c>
      <c r="E86" s="131">
        <v>-6250</v>
      </c>
      <c r="F86" s="131">
        <v>-187</v>
      </c>
      <c r="G86" s="131">
        <v>-1834.2256433868999</v>
      </c>
      <c r="H86" s="131">
        <v>-608.72971611822754</v>
      </c>
      <c r="I86" s="131">
        <v>-365</v>
      </c>
      <c r="J86" s="131">
        <v>-127</v>
      </c>
      <c r="K86" s="131">
        <v>-186</v>
      </c>
      <c r="L86" s="131">
        <v>-647</v>
      </c>
      <c r="M86" s="131">
        <v>-45</v>
      </c>
      <c r="N86" s="118">
        <v>-12351.531549505127</v>
      </c>
    </row>
    <row r="87" spans="1:14" ht="31.5">
      <c r="A87" s="176"/>
      <c r="B87" s="177" t="s">
        <v>757</v>
      </c>
      <c r="C87" s="126">
        <v>0</v>
      </c>
      <c r="D87" s="131">
        <v>-1698</v>
      </c>
      <c r="E87" s="131">
        <v>-6250</v>
      </c>
      <c r="F87" s="131">
        <v>-187</v>
      </c>
      <c r="G87" s="131">
        <v>-1036.8274100000001</v>
      </c>
      <c r="H87" s="131">
        <v>-415.38732999999979</v>
      </c>
      <c r="I87" s="131">
        <v>-363</v>
      </c>
      <c r="J87" s="131">
        <v>-94</v>
      </c>
      <c r="K87" s="131">
        <v>0</v>
      </c>
      <c r="L87" s="131">
        <v>-380</v>
      </c>
      <c r="M87" s="131">
        <v>-45</v>
      </c>
      <c r="N87" s="118">
        <v>-10469.214739999999</v>
      </c>
    </row>
    <row r="88" spans="1:14" ht="15.75">
      <c r="A88" s="176" t="s">
        <v>409</v>
      </c>
      <c r="B88" s="177" t="s">
        <v>791</v>
      </c>
      <c r="C88" s="126">
        <v>0</v>
      </c>
      <c r="D88" s="131">
        <v>0</v>
      </c>
      <c r="E88" s="131">
        <v>0</v>
      </c>
      <c r="F88" s="131">
        <v>0</v>
      </c>
      <c r="G88" s="131">
        <v>-147.79948466855467</v>
      </c>
      <c r="H88" s="131">
        <v>0</v>
      </c>
      <c r="I88" s="131">
        <v>0</v>
      </c>
      <c r="J88" s="131">
        <v>0</v>
      </c>
      <c r="K88" s="131">
        <v>0</v>
      </c>
      <c r="L88" s="131">
        <v>0</v>
      </c>
      <c r="M88" s="131">
        <v>0</v>
      </c>
      <c r="N88" s="118">
        <v>-147.79948466855467</v>
      </c>
    </row>
    <row r="89" spans="1:14" ht="15.75">
      <c r="A89" s="176" t="s">
        <v>792</v>
      </c>
      <c r="B89" s="177" t="s">
        <v>793</v>
      </c>
      <c r="C89" s="126">
        <v>0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31">
        <v>0</v>
      </c>
      <c r="J89" s="131">
        <v>0</v>
      </c>
      <c r="K89" s="131">
        <v>0</v>
      </c>
      <c r="L89" s="131">
        <v>0</v>
      </c>
      <c r="M89" s="131">
        <v>0</v>
      </c>
      <c r="N89" s="118">
        <v>0</v>
      </c>
    </row>
    <row r="90" spans="1:14" ht="15.75">
      <c r="A90" s="176" t="s">
        <v>410</v>
      </c>
      <c r="B90" s="177" t="s">
        <v>794</v>
      </c>
      <c r="C90" s="126">
        <v>6800.497539999993</v>
      </c>
      <c r="D90" s="131">
        <v>1285.226999999999</v>
      </c>
      <c r="E90" s="131">
        <v>12059.525860000002</v>
      </c>
      <c r="F90" s="131">
        <v>-674</v>
      </c>
      <c r="G90" s="131">
        <v>4690.2132498856881</v>
      </c>
      <c r="H90" s="131">
        <v>603.63212525048425</v>
      </c>
      <c r="I90" s="131">
        <v>-666</v>
      </c>
      <c r="J90" s="131">
        <v>-100</v>
      </c>
      <c r="K90" s="131">
        <v>-375</v>
      </c>
      <c r="L90" s="131">
        <v>10</v>
      </c>
      <c r="M90" s="131">
        <v>73</v>
      </c>
      <c r="N90" s="118">
        <v>23707.095775136168</v>
      </c>
    </row>
    <row r="91" spans="1:14" ht="15.75">
      <c r="A91" s="174" t="s">
        <v>429</v>
      </c>
      <c r="B91" s="185" t="s">
        <v>795</v>
      </c>
      <c r="C91" s="128"/>
      <c r="D91" s="104"/>
      <c r="E91" s="104"/>
      <c r="F91" s="104"/>
      <c r="G91" s="104"/>
      <c r="H91" s="104"/>
      <c r="I91" s="104"/>
      <c r="J91" s="104"/>
      <c r="K91" s="104"/>
      <c r="L91" s="104"/>
      <c r="M91" s="104"/>
      <c r="N91" s="122"/>
    </row>
    <row r="92" spans="1:14" ht="15.75">
      <c r="A92" s="176" t="s">
        <v>400</v>
      </c>
      <c r="B92" s="177" t="s">
        <v>796</v>
      </c>
      <c r="C92" s="126">
        <v>183.0854000000013</v>
      </c>
      <c r="D92" s="131">
        <v>2682</v>
      </c>
      <c r="E92" s="131">
        <v>712</v>
      </c>
      <c r="F92" s="131">
        <v>94</v>
      </c>
      <c r="G92" s="131">
        <v>1606.4436859669772</v>
      </c>
      <c r="H92" s="131">
        <v>-179.02779525048655</v>
      </c>
      <c r="I92" s="131">
        <v>74</v>
      </c>
      <c r="J92" s="131">
        <v>28</v>
      </c>
      <c r="K92" s="131">
        <v>282</v>
      </c>
      <c r="L92" s="131">
        <v>2</v>
      </c>
      <c r="M92" s="131">
        <v>0</v>
      </c>
      <c r="N92" s="118">
        <v>5484.5012907164919</v>
      </c>
    </row>
    <row r="93" spans="1:14" ht="15.75">
      <c r="A93" s="176" t="s">
        <v>401</v>
      </c>
      <c r="B93" s="177" t="s">
        <v>797</v>
      </c>
      <c r="C93" s="126">
        <v>6800.497539999993</v>
      </c>
      <c r="D93" s="131">
        <v>1285.226999999999</v>
      </c>
      <c r="E93" s="131">
        <v>12059.525860000002</v>
      </c>
      <c r="F93" s="131">
        <v>-674</v>
      </c>
      <c r="G93" s="131">
        <v>4690.2132498856881</v>
      </c>
      <c r="H93" s="131">
        <v>603.63212525048425</v>
      </c>
      <c r="I93" s="131">
        <v>-666</v>
      </c>
      <c r="J93" s="131">
        <v>-100</v>
      </c>
      <c r="K93" s="131">
        <v>-375</v>
      </c>
      <c r="L93" s="131">
        <v>10</v>
      </c>
      <c r="M93" s="131">
        <v>73</v>
      </c>
      <c r="N93" s="118">
        <v>23707.095775136168</v>
      </c>
    </row>
    <row r="94" spans="1:14" ht="15.75">
      <c r="A94" s="194" t="s">
        <v>402</v>
      </c>
      <c r="B94" s="177" t="s">
        <v>798</v>
      </c>
      <c r="C94" s="126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22"/>
    </row>
    <row r="95" spans="1:14" ht="15.75">
      <c r="A95" s="178" t="s">
        <v>426</v>
      </c>
      <c r="B95" s="177" t="s">
        <v>764</v>
      </c>
      <c r="C95" s="126">
        <v>0</v>
      </c>
      <c r="D95" s="131">
        <v>24</v>
      </c>
      <c r="E95" s="131">
        <v>0</v>
      </c>
      <c r="F95" s="131">
        <v>0</v>
      </c>
      <c r="G95" s="131">
        <v>0</v>
      </c>
      <c r="H95" s="131">
        <v>0</v>
      </c>
      <c r="I95" s="131">
        <v>0</v>
      </c>
      <c r="J95" s="131">
        <v>0</v>
      </c>
      <c r="K95" s="131">
        <v>0</v>
      </c>
      <c r="L95" s="131">
        <v>0</v>
      </c>
      <c r="M95" s="131">
        <v>0</v>
      </c>
      <c r="N95" s="118">
        <v>24</v>
      </c>
    </row>
    <row r="96" spans="1:14" ht="15.75">
      <c r="A96" s="195"/>
      <c r="B96" s="177" t="s">
        <v>765</v>
      </c>
      <c r="C96" s="126">
        <v>0</v>
      </c>
      <c r="D96" s="131">
        <v>0</v>
      </c>
      <c r="E96" s="131">
        <v>0</v>
      </c>
      <c r="F96" s="131">
        <v>0</v>
      </c>
      <c r="G96" s="131">
        <v>0</v>
      </c>
      <c r="H96" s="131">
        <v>0</v>
      </c>
      <c r="I96" s="131">
        <v>0</v>
      </c>
      <c r="J96" s="131">
        <v>0</v>
      </c>
      <c r="K96" s="131">
        <v>0</v>
      </c>
      <c r="L96" s="131">
        <v>0</v>
      </c>
      <c r="M96" s="131">
        <v>0</v>
      </c>
      <c r="N96" s="118">
        <v>0</v>
      </c>
    </row>
    <row r="97" spans="1:14" ht="15.75">
      <c r="A97" s="195" t="s">
        <v>726</v>
      </c>
      <c r="B97" s="177" t="s">
        <v>766</v>
      </c>
      <c r="C97" s="126">
        <v>0</v>
      </c>
      <c r="D97" s="131">
        <v>0</v>
      </c>
      <c r="E97" s="131">
        <v>0</v>
      </c>
      <c r="F97" s="131">
        <v>0</v>
      </c>
      <c r="G97" s="131">
        <v>0</v>
      </c>
      <c r="H97" s="131">
        <v>0</v>
      </c>
      <c r="I97" s="131">
        <v>0</v>
      </c>
      <c r="J97" s="131">
        <v>0</v>
      </c>
      <c r="K97" s="131">
        <v>0</v>
      </c>
      <c r="L97" s="131">
        <v>0</v>
      </c>
      <c r="M97" s="131">
        <v>0</v>
      </c>
      <c r="N97" s="118">
        <v>0</v>
      </c>
    </row>
    <row r="98" spans="1:14" ht="15.75">
      <c r="A98" s="195"/>
      <c r="B98" s="177" t="s">
        <v>765</v>
      </c>
      <c r="C98" s="126">
        <v>0</v>
      </c>
      <c r="D98" s="131">
        <v>0</v>
      </c>
      <c r="E98" s="131">
        <v>0</v>
      </c>
      <c r="F98" s="131">
        <v>0</v>
      </c>
      <c r="G98" s="131">
        <v>0</v>
      </c>
      <c r="H98" s="131">
        <v>0</v>
      </c>
      <c r="I98" s="131">
        <v>0</v>
      </c>
      <c r="J98" s="131">
        <v>0</v>
      </c>
      <c r="K98" s="131">
        <v>0</v>
      </c>
      <c r="L98" s="131">
        <v>0</v>
      </c>
      <c r="M98" s="131">
        <v>0</v>
      </c>
      <c r="N98" s="118">
        <v>0</v>
      </c>
    </row>
    <row r="99" spans="1:14" ht="15.75">
      <c r="A99" s="196" t="s">
        <v>767</v>
      </c>
      <c r="B99" s="177" t="s">
        <v>768</v>
      </c>
      <c r="C99" s="126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1">
        <v>0</v>
      </c>
      <c r="J99" s="131">
        <v>0</v>
      </c>
      <c r="K99" s="131">
        <v>0</v>
      </c>
      <c r="L99" s="131">
        <v>0</v>
      </c>
      <c r="M99" s="131">
        <v>0</v>
      </c>
      <c r="N99" s="118">
        <v>0</v>
      </c>
    </row>
    <row r="100" spans="1:14" ht="15.75">
      <c r="A100" s="196" t="s">
        <v>769</v>
      </c>
      <c r="B100" s="177" t="s">
        <v>770</v>
      </c>
      <c r="C100" s="126">
        <v>0</v>
      </c>
      <c r="D100" s="131">
        <v>51</v>
      </c>
      <c r="E100" s="131">
        <v>0</v>
      </c>
      <c r="F100" s="131">
        <v>5359</v>
      </c>
      <c r="G100" s="131">
        <v>188.46216000000001</v>
      </c>
      <c r="H100" s="131">
        <v>666.47937999999999</v>
      </c>
      <c r="I100" s="131">
        <v>1044</v>
      </c>
      <c r="J100" s="131">
        <v>0</v>
      </c>
      <c r="K100" s="131">
        <v>4</v>
      </c>
      <c r="L100" s="131">
        <v>0</v>
      </c>
      <c r="M100" s="131">
        <v>0</v>
      </c>
      <c r="N100" s="118">
        <v>7312.9415399999998</v>
      </c>
    </row>
    <row r="101" spans="1:14" ht="15.75">
      <c r="A101" s="191"/>
      <c r="B101" s="182" t="s">
        <v>771</v>
      </c>
      <c r="C101" s="126">
        <v>0</v>
      </c>
      <c r="D101" s="131">
        <v>51</v>
      </c>
      <c r="E101" s="131">
        <v>0</v>
      </c>
      <c r="F101" s="131">
        <v>5359</v>
      </c>
      <c r="G101" s="131">
        <v>188.46216000000001</v>
      </c>
      <c r="H101" s="131">
        <v>666.47937999999999</v>
      </c>
      <c r="I101" s="131">
        <v>1044</v>
      </c>
      <c r="J101" s="131">
        <v>0</v>
      </c>
      <c r="K101" s="131">
        <v>4</v>
      </c>
      <c r="L101" s="131">
        <v>0</v>
      </c>
      <c r="M101" s="131">
        <v>0</v>
      </c>
      <c r="N101" s="118">
        <v>7312.9415399999998</v>
      </c>
    </row>
    <row r="102" spans="1:14" ht="15.75">
      <c r="A102" s="195" t="s">
        <v>728</v>
      </c>
      <c r="B102" s="177" t="s">
        <v>772</v>
      </c>
      <c r="C102" s="126">
        <v>0</v>
      </c>
      <c r="D102" s="131">
        <v>493</v>
      </c>
      <c r="E102" s="131">
        <v>0</v>
      </c>
      <c r="F102" s="131">
        <v>0</v>
      </c>
      <c r="G102" s="131">
        <v>10.511719999999999</v>
      </c>
      <c r="H102" s="131">
        <v>0</v>
      </c>
      <c r="I102" s="131">
        <v>0</v>
      </c>
      <c r="J102" s="131">
        <v>0</v>
      </c>
      <c r="K102" s="131">
        <v>0</v>
      </c>
      <c r="L102" s="131">
        <v>0</v>
      </c>
      <c r="M102" s="131">
        <v>0</v>
      </c>
      <c r="N102" s="118">
        <v>503.51172000000003</v>
      </c>
    </row>
    <row r="103" spans="1:14" ht="15.75">
      <c r="A103" s="195" t="s">
        <v>731</v>
      </c>
      <c r="B103" s="177" t="s">
        <v>773</v>
      </c>
      <c r="C103" s="126">
        <v>0</v>
      </c>
      <c r="D103" s="131">
        <v>30</v>
      </c>
      <c r="E103" s="131">
        <v>0</v>
      </c>
      <c r="F103" s="131">
        <v>0</v>
      </c>
      <c r="G103" s="131">
        <v>0</v>
      </c>
      <c r="H103" s="131">
        <v>0</v>
      </c>
      <c r="I103" s="131">
        <v>0</v>
      </c>
      <c r="J103" s="131">
        <v>0</v>
      </c>
      <c r="K103" s="131">
        <v>338</v>
      </c>
      <c r="L103" s="131">
        <v>0</v>
      </c>
      <c r="M103" s="131">
        <v>0</v>
      </c>
      <c r="N103" s="118">
        <v>368</v>
      </c>
    </row>
    <row r="104" spans="1:14" ht="15.75">
      <c r="A104" s="174"/>
      <c r="B104" s="180" t="s">
        <v>799</v>
      </c>
      <c r="C104" s="126">
        <v>0</v>
      </c>
      <c r="D104" s="131">
        <v>598</v>
      </c>
      <c r="E104" s="131">
        <v>0</v>
      </c>
      <c r="F104" s="131">
        <v>5359</v>
      </c>
      <c r="G104" s="131">
        <v>198.97388000000001</v>
      </c>
      <c r="H104" s="131">
        <v>666.47937999999999</v>
      </c>
      <c r="I104" s="131">
        <v>1044</v>
      </c>
      <c r="J104" s="131">
        <v>0</v>
      </c>
      <c r="K104" s="131">
        <v>342</v>
      </c>
      <c r="L104" s="131">
        <v>0</v>
      </c>
      <c r="M104" s="131">
        <v>0</v>
      </c>
      <c r="N104" s="118">
        <v>8208.4532599999984</v>
      </c>
    </row>
    <row r="105" spans="1:14" ht="15.75">
      <c r="A105" s="183" t="s">
        <v>403</v>
      </c>
      <c r="B105" s="177" t="s">
        <v>800</v>
      </c>
      <c r="C105" s="126">
        <v>0</v>
      </c>
      <c r="D105" s="131">
        <v>0</v>
      </c>
      <c r="E105" s="131">
        <v>-210</v>
      </c>
      <c r="F105" s="131">
        <v>0</v>
      </c>
      <c r="G105" s="131">
        <v>147.79948466855467</v>
      </c>
      <c r="H105" s="131">
        <v>0</v>
      </c>
      <c r="I105" s="131">
        <v>0</v>
      </c>
      <c r="J105" s="131">
        <v>0</v>
      </c>
      <c r="K105" s="131">
        <v>0</v>
      </c>
      <c r="L105" s="131">
        <v>0</v>
      </c>
      <c r="M105" s="131">
        <v>0</v>
      </c>
      <c r="N105" s="118">
        <v>-62.200515331445331</v>
      </c>
    </row>
    <row r="106" spans="1:14" ht="15.75">
      <c r="A106" s="197" t="s">
        <v>404</v>
      </c>
      <c r="B106" s="177" t="s">
        <v>801</v>
      </c>
      <c r="C106" s="127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22"/>
    </row>
    <row r="107" spans="1:14" ht="15.75">
      <c r="A107" s="178" t="s">
        <v>426</v>
      </c>
      <c r="B107" s="177" t="s">
        <v>802</v>
      </c>
      <c r="C107" s="126">
        <v>0</v>
      </c>
      <c r="D107" s="131">
        <v>-177</v>
      </c>
      <c r="E107" s="131">
        <v>0</v>
      </c>
      <c r="F107" s="131">
        <v>-837</v>
      </c>
      <c r="G107" s="131">
        <v>-132.28819000000001</v>
      </c>
      <c r="H107" s="131">
        <v>0</v>
      </c>
      <c r="I107" s="131">
        <v>-144</v>
      </c>
      <c r="J107" s="131">
        <v>0</v>
      </c>
      <c r="K107" s="131">
        <v>0</v>
      </c>
      <c r="L107" s="131">
        <v>0</v>
      </c>
      <c r="M107" s="131">
        <v>0</v>
      </c>
      <c r="N107" s="118">
        <v>-1290.28819</v>
      </c>
    </row>
    <row r="108" spans="1:14" ht="15.75">
      <c r="A108" s="178" t="s">
        <v>726</v>
      </c>
      <c r="B108" s="177" t="s">
        <v>787</v>
      </c>
      <c r="C108" s="126">
        <v>0</v>
      </c>
      <c r="D108" s="131">
        <v>-390</v>
      </c>
      <c r="E108" s="131">
        <v>0</v>
      </c>
      <c r="F108" s="131">
        <v>0</v>
      </c>
      <c r="G108" s="131">
        <v>-3.1777099999999989</v>
      </c>
      <c r="H108" s="131">
        <v>0</v>
      </c>
      <c r="I108" s="131">
        <v>0</v>
      </c>
      <c r="J108" s="131">
        <v>0</v>
      </c>
      <c r="K108" s="131">
        <v>0</v>
      </c>
      <c r="L108" s="131">
        <v>0</v>
      </c>
      <c r="M108" s="131">
        <v>0</v>
      </c>
      <c r="N108" s="118">
        <v>-393.17770999999999</v>
      </c>
    </row>
    <row r="109" spans="1:14" ht="15.75">
      <c r="A109" s="178" t="s">
        <v>728</v>
      </c>
      <c r="B109" s="177" t="s">
        <v>788</v>
      </c>
      <c r="C109" s="126">
        <v>0</v>
      </c>
      <c r="D109" s="131">
        <v>-15</v>
      </c>
      <c r="E109" s="131">
        <v>0</v>
      </c>
      <c r="F109" s="131">
        <v>0</v>
      </c>
      <c r="G109" s="131">
        <v>0</v>
      </c>
      <c r="H109" s="131">
        <v>0</v>
      </c>
      <c r="I109" s="131">
        <v>0</v>
      </c>
      <c r="J109" s="131">
        <v>0</v>
      </c>
      <c r="K109" s="131">
        <v>-1</v>
      </c>
      <c r="L109" s="131">
        <v>0</v>
      </c>
      <c r="M109" s="131">
        <v>0</v>
      </c>
      <c r="N109" s="118">
        <v>-16</v>
      </c>
    </row>
    <row r="110" spans="1:14" ht="15.75">
      <c r="A110" s="182"/>
      <c r="B110" s="180" t="s">
        <v>782</v>
      </c>
      <c r="C110" s="126">
        <v>0</v>
      </c>
      <c r="D110" s="131">
        <v>-582</v>
      </c>
      <c r="E110" s="131">
        <v>0</v>
      </c>
      <c r="F110" s="131">
        <v>-837</v>
      </c>
      <c r="G110" s="131">
        <v>-135.4659</v>
      </c>
      <c r="H110" s="131">
        <v>0</v>
      </c>
      <c r="I110" s="131">
        <v>-144</v>
      </c>
      <c r="J110" s="131">
        <v>0</v>
      </c>
      <c r="K110" s="131">
        <v>-1</v>
      </c>
      <c r="L110" s="131">
        <v>0</v>
      </c>
      <c r="M110" s="131">
        <v>0</v>
      </c>
      <c r="N110" s="118">
        <v>-1699.4658999999999</v>
      </c>
    </row>
    <row r="111" spans="1:14" ht="15.75">
      <c r="A111" s="183" t="s">
        <v>405</v>
      </c>
      <c r="B111" s="177" t="s">
        <v>803</v>
      </c>
      <c r="C111" s="126">
        <v>0</v>
      </c>
      <c r="D111" s="131">
        <v>0</v>
      </c>
      <c r="E111" s="131">
        <v>0</v>
      </c>
      <c r="F111" s="131">
        <v>0</v>
      </c>
      <c r="G111" s="131">
        <v>-147.79948466855467</v>
      </c>
      <c r="H111" s="131">
        <v>0</v>
      </c>
      <c r="I111" s="131">
        <v>0</v>
      </c>
      <c r="J111" s="131">
        <v>0</v>
      </c>
      <c r="K111" s="131">
        <v>0</v>
      </c>
      <c r="L111" s="131">
        <v>0</v>
      </c>
      <c r="M111" s="131">
        <v>0</v>
      </c>
      <c r="N111" s="118">
        <v>-147.79948466855467</v>
      </c>
    </row>
    <row r="112" spans="1:14" ht="15.75">
      <c r="A112" s="183" t="s">
        <v>406</v>
      </c>
      <c r="B112" s="177" t="s">
        <v>804</v>
      </c>
      <c r="C112" s="126">
        <v>0</v>
      </c>
      <c r="D112" s="131">
        <v>9</v>
      </c>
      <c r="E112" s="131">
        <v>116</v>
      </c>
      <c r="F112" s="131">
        <v>0</v>
      </c>
      <c r="G112" s="131">
        <v>227.28085999999999</v>
      </c>
      <c r="H112" s="131">
        <v>4.8999999999999998E-4</v>
      </c>
      <c r="I112" s="131">
        <v>31</v>
      </c>
      <c r="J112" s="131">
        <v>29</v>
      </c>
      <c r="K112" s="131">
        <v>5</v>
      </c>
      <c r="L112" s="131">
        <v>0</v>
      </c>
      <c r="M112" s="131">
        <v>6</v>
      </c>
      <c r="N112" s="118">
        <v>423.28134999999997</v>
      </c>
    </row>
    <row r="113" spans="1:14" ht="15.75">
      <c r="A113" s="183" t="s">
        <v>407</v>
      </c>
      <c r="B113" s="177" t="s">
        <v>805</v>
      </c>
      <c r="C113" s="126">
        <v>-461.01195999999999</v>
      </c>
      <c r="D113" s="131">
        <v>0</v>
      </c>
      <c r="E113" s="131">
        <v>-96</v>
      </c>
      <c r="F113" s="131">
        <v>-2</v>
      </c>
      <c r="G113" s="131">
        <v>0.87620000000000031</v>
      </c>
      <c r="H113" s="131">
        <v>-3.2570099999999997</v>
      </c>
      <c r="I113" s="131">
        <v>-45</v>
      </c>
      <c r="J113" s="131">
        <v>-41</v>
      </c>
      <c r="K113" s="131">
        <v>0</v>
      </c>
      <c r="L113" s="131">
        <v>0</v>
      </c>
      <c r="M113" s="131">
        <v>-42</v>
      </c>
      <c r="N113" s="118">
        <v>-689.39277000000004</v>
      </c>
    </row>
    <row r="114" spans="1:14" ht="15.75">
      <c r="A114" s="183" t="s">
        <v>408</v>
      </c>
      <c r="B114" s="177" t="s">
        <v>806</v>
      </c>
      <c r="C114" s="126">
        <v>6522.570979999995</v>
      </c>
      <c r="D114" s="131">
        <v>3992.226999999999</v>
      </c>
      <c r="E114" s="131">
        <v>12581.525860000002</v>
      </c>
      <c r="F114" s="131">
        <v>3940</v>
      </c>
      <c r="G114" s="131">
        <v>6588.3219758526629</v>
      </c>
      <c r="H114" s="131">
        <v>1087.8271899999975</v>
      </c>
      <c r="I114" s="131">
        <v>294</v>
      </c>
      <c r="J114" s="131">
        <v>-84</v>
      </c>
      <c r="K114" s="131">
        <v>253</v>
      </c>
      <c r="L114" s="131">
        <v>12</v>
      </c>
      <c r="M114" s="131">
        <v>37</v>
      </c>
      <c r="N114" s="118">
        <v>35224.473005852655</v>
      </c>
    </row>
    <row r="115" spans="1:14" ht="15.75">
      <c r="A115" s="183" t="s">
        <v>409</v>
      </c>
      <c r="B115" s="177" t="s">
        <v>807</v>
      </c>
      <c r="C115" s="126">
        <v>0</v>
      </c>
      <c r="D115" s="131">
        <v>0</v>
      </c>
      <c r="E115" s="131">
        <v>0</v>
      </c>
      <c r="F115" s="131">
        <v>0</v>
      </c>
      <c r="G115" s="131">
        <v>17.449349999999999</v>
      </c>
      <c r="H115" s="131">
        <v>5.5094899999999996</v>
      </c>
      <c r="I115" s="131">
        <v>0</v>
      </c>
      <c r="J115" s="131">
        <v>0</v>
      </c>
      <c r="K115" s="131">
        <v>0</v>
      </c>
      <c r="L115" s="131">
        <v>0</v>
      </c>
      <c r="M115" s="131">
        <v>0</v>
      </c>
      <c r="N115" s="118">
        <v>22.958839999999999</v>
      </c>
    </row>
    <row r="116" spans="1:14" ht="15.75">
      <c r="A116" s="183" t="s">
        <v>410</v>
      </c>
      <c r="B116" s="177" t="s">
        <v>808</v>
      </c>
      <c r="C116" s="126">
        <v>0</v>
      </c>
      <c r="D116" s="131">
        <v>0</v>
      </c>
      <c r="E116" s="131">
        <v>0</v>
      </c>
      <c r="F116" s="131">
        <v>0</v>
      </c>
      <c r="G116" s="131">
        <v>-5.79E-3</v>
      </c>
      <c r="H116" s="131">
        <v>-0.25074999999999997</v>
      </c>
      <c r="I116" s="131">
        <v>0</v>
      </c>
      <c r="J116" s="131">
        <v>0</v>
      </c>
      <c r="K116" s="131">
        <v>0</v>
      </c>
      <c r="L116" s="131">
        <v>0</v>
      </c>
      <c r="M116" s="131">
        <v>0</v>
      </c>
      <c r="N116" s="118">
        <v>-0.25653999999999999</v>
      </c>
    </row>
    <row r="117" spans="1:14" ht="15.75">
      <c r="A117" s="183" t="s">
        <v>430</v>
      </c>
      <c r="B117" s="177" t="s">
        <v>809</v>
      </c>
      <c r="C117" s="126">
        <v>0</v>
      </c>
      <c r="D117" s="131">
        <v>0</v>
      </c>
      <c r="E117" s="131">
        <v>0</v>
      </c>
      <c r="F117" s="131">
        <v>0</v>
      </c>
      <c r="G117" s="131">
        <v>17.443559999999998</v>
      </c>
      <c r="H117" s="131">
        <v>5.2587399999999995</v>
      </c>
      <c r="I117" s="131">
        <v>0</v>
      </c>
      <c r="J117" s="131">
        <v>0</v>
      </c>
      <c r="K117" s="131">
        <v>0</v>
      </c>
      <c r="L117" s="131">
        <v>0</v>
      </c>
      <c r="M117" s="131">
        <v>0</v>
      </c>
      <c r="N117" s="118">
        <v>22.702299999999997</v>
      </c>
    </row>
    <row r="118" spans="1:14" ht="15.75">
      <c r="A118" s="183" t="s">
        <v>431</v>
      </c>
      <c r="B118" s="177" t="s">
        <v>810</v>
      </c>
      <c r="C118" s="126">
        <v>-652.25707999999997</v>
      </c>
      <c r="D118" s="131">
        <v>-162</v>
      </c>
      <c r="E118" s="131">
        <v>0</v>
      </c>
      <c r="F118" s="131">
        <v>-398</v>
      </c>
      <c r="G118" s="131">
        <v>-717.23934999999994</v>
      </c>
      <c r="H118" s="131">
        <v>0</v>
      </c>
      <c r="I118" s="131">
        <v>0</v>
      </c>
      <c r="J118" s="131">
        <v>0</v>
      </c>
      <c r="K118" s="131">
        <v>0</v>
      </c>
      <c r="L118" s="131">
        <v>0</v>
      </c>
      <c r="M118" s="131">
        <v>0</v>
      </c>
      <c r="N118" s="118">
        <v>-1929.4964299999997</v>
      </c>
    </row>
    <row r="119" spans="1:14" ht="15.75">
      <c r="A119" s="183" t="s">
        <v>432</v>
      </c>
      <c r="B119" s="177" t="s">
        <v>811</v>
      </c>
      <c r="C119" s="126">
        <v>0</v>
      </c>
      <c r="D119" s="131">
        <v>0</v>
      </c>
      <c r="E119" s="131">
        <v>0</v>
      </c>
      <c r="F119" s="131">
        <v>0</v>
      </c>
      <c r="G119" s="131">
        <v>145.10120999999998</v>
      </c>
      <c r="H119" s="131">
        <v>0</v>
      </c>
      <c r="I119" s="131">
        <v>0</v>
      </c>
      <c r="J119" s="131">
        <v>0</v>
      </c>
      <c r="K119" s="131">
        <v>0</v>
      </c>
      <c r="L119" s="131">
        <v>0</v>
      </c>
      <c r="M119" s="131">
        <v>0</v>
      </c>
      <c r="N119" s="118">
        <v>145.10120999999998</v>
      </c>
    </row>
    <row r="120" spans="1:14" ht="15.75">
      <c r="A120" s="183" t="s">
        <v>433</v>
      </c>
      <c r="B120" s="177" t="s">
        <v>812</v>
      </c>
      <c r="C120" s="126">
        <v>5870.3138999999946</v>
      </c>
      <c r="D120" s="131">
        <v>3830.226999999999</v>
      </c>
      <c r="E120" s="131">
        <v>12581.525860000002</v>
      </c>
      <c r="F120" s="131">
        <v>3542</v>
      </c>
      <c r="G120" s="131">
        <v>6033.6273958526626</v>
      </c>
      <c r="H120" s="131">
        <v>1093.0859299999975</v>
      </c>
      <c r="I120" s="131">
        <v>294</v>
      </c>
      <c r="J120" s="131">
        <v>-84</v>
      </c>
      <c r="K120" s="131">
        <v>253</v>
      </c>
      <c r="L120" s="131">
        <v>12</v>
      </c>
      <c r="M120" s="131">
        <v>37</v>
      </c>
      <c r="N120" s="118">
        <v>33462.780085852653</v>
      </c>
    </row>
    <row r="121" spans="1:14">
      <c r="A121" s="297" t="s">
        <v>605</v>
      </c>
      <c r="B121" s="297"/>
      <c r="C121" s="297"/>
      <c r="D121" s="297"/>
      <c r="E121" s="297"/>
      <c r="F121" s="297"/>
      <c r="G121" s="297"/>
      <c r="H121" s="297"/>
    </row>
    <row r="122" spans="1:14">
      <c r="A122" s="297"/>
      <c r="B122" s="297"/>
      <c r="C122" s="297"/>
      <c r="D122" s="297"/>
      <c r="E122" s="297"/>
      <c r="F122" s="297"/>
      <c r="G122" s="297"/>
      <c r="H122" s="297"/>
    </row>
  </sheetData>
  <mergeCells count="3">
    <mergeCell ref="A2:B2"/>
    <mergeCell ref="A1:M1"/>
    <mergeCell ref="A121:H1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411</v>
      </c>
      <c r="F1" s="2" t="s">
        <v>434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418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418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448</v>
      </c>
      <c r="C12" s="45" t="s">
        <v>447</v>
      </c>
    </row>
    <row r="13" spans="1:3" ht="33">
      <c r="A13" s="40">
        <v>12</v>
      </c>
      <c r="B13" s="13" t="s">
        <v>450</v>
      </c>
      <c r="C13" s="45" t="s">
        <v>449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451</v>
      </c>
    </row>
    <row r="23" spans="1:3" ht="33">
      <c r="A23" s="4">
        <v>22</v>
      </c>
      <c r="B23" s="13" t="s">
        <v>162</v>
      </c>
      <c r="C23" s="45" t="s">
        <v>452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435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436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437</v>
      </c>
      <c r="C14" s="21"/>
    </row>
    <row r="15" spans="1:5">
      <c r="A15" s="4">
        <v>13</v>
      </c>
      <c r="B15" s="34" t="s">
        <v>438</v>
      </c>
      <c r="C15" s="21"/>
    </row>
    <row r="16" spans="1:5">
      <c r="A16" s="4">
        <v>14</v>
      </c>
      <c r="B16" s="34" t="s">
        <v>439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440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441</v>
      </c>
      <c r="C24" s="21"/>
      <c r="D24" s="21"/>
      <c r="E24" s="21"/>
    </row>
    <row r="25" spans="1:5">
      <c r="A25" s="4">
        <v>23</v>
      </c>
      <c r="B25" s="34" t="s">
        <v>442</v>
      </c>
      <c r="C25" s="21"/>
      <c r="D25" s="21"/>
      <c r="E25" s="21"/>
    </row>
    <row r="26" spans="1:5">
      <c r="A26" s="4">
        <v>24</v>
      </c>
      <c r="B26" s="34" t="s">
        <v>443</v>
      </c>
      <c r="C26" s="21"/>
      <c r="D26" s="21"/>
      <c r="E26" s="21"/>
    </row>
    <row r="27" spans="1:5">
      <c r="A27" s="4">
        <v>25</v>
      </c>
      <c r="B27" s="34" t="s">
        <v>444</v>
      </c>
      <c r="C27" s="21"/>
      <c r="D27" s="21"/>
      <c r="E27" s="21"/>
    </row>
    <row r="28" spans="1:5">
      <c r="A28" s="4">
        <v>26</v>
      </c>
      <c r="B28" s="34" t="s">
        <v>445</v>
      </c>
      <c r="C28" s="21"/>
    </row>
    <row r="29" spans="1:5">
      <c r="A29" s="4">
        <v>27</v>
      </c>
      <c r="B29" s="34" t="s">
        <v>446</v>
      </c>
      <c r="C29" s="21"/>
    </row>
    <row r="30" spans="1:5">
      <c r="A30" s="4">
        <v>28</v>
      </c>
      <c r="B30" s="34" t="s">
        <v>417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412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420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453</v>
      </c>
    </row>
    <row r="4" spans="1:2" ht="15.75">
      <c r="A4" s="33"/>
      <c r="B4" s="32" t="s">
        <v>454</v>
      </c>
    </row>
    <row r="5" spans="1:2" ht="15.75">
      <c r="A5" s="33"/>
      <c r="B5" s="32" t="s">
        <v>455</v>
      </c>
    </row>
    <row r="6" spans="1:2" ht="15.75">
      <c r="A6" s="33"/>
      <c r="B6" s="32" t="s">
        <v>456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TP-1</vt:lpstr>
      <vt:lpstr>TP-2</vt:lpstr>
      <vt:lpstr>Costs</vt:lpstr>
      <vt:lpstr>Premiums, Claims</vt:lpstr>
      <vt:lpstr>InwardRe</vt:lpstr>
      <vt:lpstr>OutwardRe</vt:lpstr>
      <vt:lpstr>EEA-L</vt:lpstr>
      <vt:lpstr>BS</vt:lpstr>
      <vt:lpstr>IS</vt:lpstr>
      <vt:lpstr>BS!Print_Area</vt:lpstr>
      <vt:lpstr>Costs!Print_Area</vt:lpstr>
      <vt:lpstr>'EEA-L'!Print_Area</vt:lpstr>
      <vt:lpstr>InwardRe!Print_Area</vt:lpstr>
      <vt:lpstr>IS!Print_Area</vt:lpstr>
      <vt:lpstr>OutwardRe!Print_Area</vt:lpstr>
      <vt:lpstr>Payments!Print_Area</vt:lpstr>
      <vt:lpstr>Premiums!Print_Area</vt:lpstr>
      <vt:lpstr>'Premiums, Claims'!Print_Area</vt:lpstr>
      <vt:lpstr>'TP-1'!Print_Area</vt:lpstr>
      <vt:lpstr>'TP-2'!Print_Area</vt:lpstr>
      <vt:lpstr>BS!Print_Titles</vt:lpstr>
      <vt:lpstr>Costs!Print_Titles</vt:lpstr>
      <vt:lpstr>IS!Print_Titles</vt:lpstr>
      <vt:lpstr>OutwardRe!Print_Titles</vt:lpstr>
      <vt:lpstr>Payments!Print_Titles</vt:lpstr>
      <vt:lpstr>Premiums!Print_Titles</vt:lpstr>
      <vt:lpstr>'Premiums, Claims'!Print_Titles</vt:lpstr>
      <vt:lpstr>'TP-1'!Print_Titles</vt:lpstr>
      <vt:lpstr>'TP-2'!Print_Titles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2019-11-15T11:32:20Z</cp:lastPrinted>
  <dcterms:created xsi:type="dcterms:W3CDTF">2002-02-28T09:17:57Z</dcterms:created>
  <dcterms:modified xsi:type="dcterms:W3CDTF">2019-11-15T11:34:21Z</dcterms:modified>
</cp:coreProperties>
</file>