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3_2019_Life\New folder\"/>
    </mc:Choice>
  </mc:AlternateContent>
  <bookViews>
    <workbookView xWindow="0" yWindow="0" windowWidth="21600" windowHeight="90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BS!$A$1:$N$134</definedName>
    <definedName name="_xlnm.Print_Area" localSheetId="4">Costs!$A$1:$J$15</definedName>
    <definedName name="_xlnm.Print_Area" localSheetId="8">'EEA-L'!$A$1:$E$15</definedName>
    <definedName name="_xlnm.Print_Area" localSheetId="6">InwardRe!$A$1:$N$15</definedName>
    <definedName name="_xlnm.Print_Area" localSheetId="10">IS!$A$1:$N$122</definedName>
    <definedName name="_xlnm.Print_Area" localSheetId="7">OutwardRe!$A$1:$P$14</definedName>
    <definedName name="_xlnm.Print_Area" localSheetId="1">Payments!$A$1:$Z$20</definedName>
    <definedName name="_xlnm.Print_Area" localSheetId="0">Premiums!$A$1:$Z$20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6" i="7052" l="1"/>
  <c r="B75" i="7052"/>
  <c r="B74" i="7052"/>
  <c r="B73" i="7052"/>
  <c r="B72" i="7052"/>
  <c r="B71" i="7052"/>
  <c r="B70" i="7052"/>
  <c r="C76" i="7052"/>
  <c r="C76" i="7051" l="1"/>
  <c r="C75" i="7051"/>
  <c r="C74" i="7051"/>
  <c r="C73" i="7051"/>
  <c r="C72" i="7051"/>
  <c r="C70" i="7051"/>
  <c r="C71" i="7051" l="1"/>
  <c r="C77" i="7051" s="1"/>
  <c r="A70" i="7051" s="1"/>
  <c r="C75" i="7052"/>
  <c r="C74" i="7052"/>
  <c r="C73" i="7052"/>
  <c r="C72" i="7052"/>
  <c r="C71" i="7052"/>
  <c r="C70" i="7052"/>
  <c r="G106" i="7051"/>
  <c r="A106" i="7051" s="1"/>
  <c r="B106" i="7051"/>
  <c r="G105" i="7051"/>
  <c r="A105" i="7051" s="1"/>
  <c r="B105" i="7051"/>
  <c r="B104" i="7051"/>
  <c r="B103" i="7051"/>
  <c r="B102" i="7051"/>
  <c r="B101" i="7051"/>
  <c r="B100" i="7051"/>
  <c r="B99" i="7051"/>
  <c r="B92" i="7052"/>
  <c r="B91" i="7052"/>
  <c r="E92" i="7052"/>
  <c r="A92" i="7052" s="1"/>
  <c r="G103" i="7051"/>
  <c r="A103" i="7051" s="1"/>
  <c r="G100" i="7051"/>
  <c r="A100" i="7051" s="1"/>
  <c r="G101" i="7051"/>
  <c r="A101" i="7051" s="1"/>
  <c r="G102" i="7051"/>
  <c r="A102" i="7051" s="1"/>
  <c r="G99" i="7051"/>
  <c r="A99" i="7051" s="1"/>
  <c r="E91" i="7052"/>
  <c r="A91" i="7052" s="1"/>
  <c r="A71" i="7051" l="1"/>
  <c r="G104" i="7051"/>
  <c r="A104" i="7051" s="1"/>
  <c r="A73" i="7051"/>
  <c r="C77" i="7052"/>
  <c r="A70" i="7052" s="1"/>
  <c r="A75" i="7051"/>
  <c r="A72" i="7051"/>
  <c r="A76" i="7051"/>
  <c r="A74" i="7051"/>
  <c r="A71" i="7052" l="1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<sst xmlns="http://schemas.openxmlformats.org/spreadsheetml/2006/main" count="1427" uniqueCount="827">
  <si>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</si>
  <si>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</si>
  <si>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</si>
  <si>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</si>
  <si>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</si>
  <si>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</si>
  <si>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</si>
  <si>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</si>
  <si>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</si>
  <si>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</si>
  <si>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</si>
  <si>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</si>
  <si>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</si>
  <si>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</si>
  <si>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</si>
  <si>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</si>
  <si>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</si>
  <si>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</si>
  <si>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</si>
  <si>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</si>
  <si>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</si>
  <si>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</si>
  <si>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</si>
  <si>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</si>
  <si>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</si>
  <si>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</si>
  <si>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</si>
  <si>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</si>
  <si>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</si>
  <si>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</si>
  <si>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</si>
  <si>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</si>
  <si>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</si>
  <si>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</si>
  <si>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</si>
  <si>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</si>
  <si>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</si>
  <si>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</si>
  <si>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</si>
  <si>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</si>
  <si>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</si>
  <si>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</si>
  <si>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</si>
  <si>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</si>
  <si>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</si>
  <si>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</si>
  <si>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</si>
  <si>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</si>
  <si>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</si>
  <si>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</si>
  <si>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</si>
  <si>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</si>
  <si>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</si>
  <si>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</si>
  <si>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</si>
  <si>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</si>
  <si>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</si>
  <si>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</si>
  <si>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</si>
  <si>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</si>
  <si>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</si>
  <si>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</si>
  <si>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</si>
  <si>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</si>
  <si>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</si>
  <si>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</si>
  <si>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</si>
  <si>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</si>
  <si>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</si>
  <si>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</si>
  <si>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</si>
  <si>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</si>
  <si>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</si>
  <si>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</si>
  <si>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</si>
  <si>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</si>
  <si>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</si>
  <si>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</si>
  <si>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</si>
  <si>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</si>
  <si>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</si>
  <si>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</si>
  <si>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</si>
  <si>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</si>
  <si>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</si>
  <si>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</si>
  <si>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</si>
  <si>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</si>
  <si>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</si>
  <si>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</si>
  <si>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</si>
  <si>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</si>
  <si>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</si>
  <si>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</si>
  <si>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</si>
  <si>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</si>
  <si>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</si>
  <si>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</si>
  <si>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</si>
  <si>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</si>
  <si>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</si>
  <si>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</si>
  <si>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</si>
  <si>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</si>
  <si>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</si>
  <si>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</si>
  <si>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</si>
  <si>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</si>
  <si>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</si>
  <si>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</si>
  <si>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</si>
  <si>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</si>
  <si>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</si>
  <si>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</si>
  <si>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</si>
  <si>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</si>
  <si>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</si>
  <si>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</si>
  <si>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</si>
  <si>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</si>
  <si>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</si>
  <si>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</si>
  <si>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</si>
  <si>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</si>
  <si>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</si>
  <si>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</si>
  <si>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</si>
  <si>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</si>
  <si>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</si>
  <si>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</si>
  <si>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</si>
  <si>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</si>
  <si>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</si>
  <si>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</si>
  <si>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</si>
  <si>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</si>
  <si>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</si>
  <si>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</si>
  <si>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</si>
  <si>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</si>
  <si>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</si>
  <si>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</si>
  <si>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</si>
  <si>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</si>
  <si>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</si>
  <si>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</si>
  <si>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</si>
  <si>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</si>
  <si>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</si>
  <si>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</si>
  <si>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</si>
  <si>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</si>
  <si>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</si>
  <si>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</si>
  <si>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</si>
  <si>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</si>
  <si>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</si>
  <si>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</si>
  <si>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</si>
  <si>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</si>
  <si>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</si>
  <si>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</si>
  <si>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</si>
  <si>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</si>
  <si>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</si>
  <si>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</si>
  <si>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</si>
  <si>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</si>
  <si>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</si>
  <si>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</si>
  <si>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</si>
  <si>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</si>
  <si>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</si>
  <si>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</si>
  <si>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</si>
  <si>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</si>
  <si>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</si>
  <si>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</si>
  <si>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</si>
  <si>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</si>
  <si>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</si>
  <si>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</si>
  <si>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</si>
  <si>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</si>
  <si>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</si>
  <si>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</si>
  <si>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</si>
  <si>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</si>
  <si>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</si>
  <si>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</si>
  <si>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</si>
  <si>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</si>
  <si>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</si>
  <si>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</si>
  <si>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</si>
  <si>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</si>
  <si>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</si>
  <si>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</si>
  <si>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</si>
  <si>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</si>
  <si>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</si>
  <si>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</si>
  <si>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</si>
  <si>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</si>
  <si>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</si>
  <si>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</si>
  <si>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</si>
  <si>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</si>
  <si>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</si>
  <si>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</si>
  <si>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</si>
  <si>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</si>
  <si>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</si>
  <si>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</si>
  <si>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</si>
  <si>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</si>
  <si>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</si>
  <si>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</si>
  <si>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</si>
  <si>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</si>
  <si>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</si>
  <si>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</si>
  <si>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</si>
  <si>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</si>
  <si>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</si>
  <si>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</si>
  <si>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</si>
  <si>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</si>
  <si>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</si>
  <si>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</si>
  <si>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</si>
  <si>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</si>
  <si>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</si>
  <si>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</si>
  <si>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</si>
  <si>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</si>
  <si>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</si>
  <si>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</si>
  <si>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</si>
  <si>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</si>
  <si>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</si>
  <si>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</si>
  <si>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</si>
  <si>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</si>
  <si>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</si>
  <si>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</si>
  <si>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</si>
  <si>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</si>
  <si>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</si>
  <si>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</si>
  <si>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</si>
  <si>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</si>
  <si>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</si>
  <si>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</si>
  <si>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</si>
  <si>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</si>
  <si>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</si>
  <si>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</si>
  <si>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</si>
  <si>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</si>
  <si>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</si>
  <si>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</si>
  <si>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</si>
  <si>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</si>
  <si>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</si>
  <si>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</si>
  <si>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</si>
  <si>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</si>
  <si>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</si>
  <si>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</si>
  <si>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</si>
  <si>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</si>
  <si>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</si>
  <si>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</si>
  <si>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</si>
  <si>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</si>
  <si>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</si>
  <si>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</si>
  <si>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</si>
  <si>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</si>
  <si>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</si>
  <si>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</si>
  <si>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</si>
  <si>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</si>
  <si>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</si>
  <si>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</si>
  <si>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</si>
  <si>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</si>
  <si>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</si>
  <si>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</si>
  <si>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</si>
  <si>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</si>
  <si>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</si>
  <si>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</si>
  <si>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</si>
  <si>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</si>
  <si>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</si>
  <si>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</si>
  <si>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</si>
  <si>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</si>
  <si>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</si>
  <si>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</si>
  <si>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</si>
  <si>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</si>
  <si>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</si>
  <si>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</si>
  <si>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</si>
  <si>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</si>
  <si>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</si>
  <si>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</si>
  <si>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</si>
  <si>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</si>
  <si>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</si>
  <si>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</si>
  <si>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</si>
  <si>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</si>
  <si>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</si>
  <si>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</si>
  <si>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</si>
  <si>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</si>
  <si>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</si>
  <si>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</si>
  <si>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</si>
  <si>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</si>
  <si>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</si>
  <si>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</si>
  <si>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</si>
  <si>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</si>
  <si>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</si>
  <si>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</si>
  <si>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</si>
  <si>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</si>
  <si>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</si>
  <si>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</si>
  <si>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</si>
  <si>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</si>
  <si>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</si>
  <si>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</si>
  <si>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</si>
  <si>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</si>
  <si>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</si>
  <si>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</si>
  <si>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</si>
  <si>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</si>
  <si>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</si>
  <si>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</si>
  <si>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</si>
  <si>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</si>
  <si>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</si>
  <si>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</si>
  <si>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</si>
  <si>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</si>
  <si>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</si>
  <si>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</si>
  <si>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</si>
  <si>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</si>
  <si>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</si>
  <si>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</si>
  <si>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</si>
  <si>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</si>
  <si>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</si>
  <si>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</si>
  <si>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</si>
  <si>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</si>
  <si>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</si>
  <si>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</si>
  <si>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</si>
  <si>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</si>
  <si>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</si>
  <si>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</si>
  <si>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</si>
  <si>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</si>
  <si>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</si>
  <si>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</si>
  <si>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</si>
  <si>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</si>
  <si>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</si>
  <si>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</si>
  <si>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</si>
  <si>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</si>
  <si>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</si>
  <si>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</si>
  <si>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</si>
  <si>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</si>
  <si>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</si>
  <si>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</si>
  <si>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</si>
  <si>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</si>
  <si>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</si>
  <si>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</si>
  <si>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</si>
  <si>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</si>
  <si>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</si>
  <si>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</si>
  <si>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</si>
  <si>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</si>
  <si>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</si>
  <si>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</si>
  <si>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</si>
  <si>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</si>
  <si>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</si>
  <si>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</si>
  <si>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</si>
  <si>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</si>
  <si>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</si>
  <si>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</si>
  <si>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</si>
  <si>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</si>
  <si>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</si>
  <si>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</si>
  <si>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</si>
  <si>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</si>
  <si>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</si>
  <si>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</si>
  <si>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</si>
  <si>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</si>
  <si>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</si>
  <si>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</si>
  <si>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</si>
  <si>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</si>
  <si>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</si>
  <si>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</si>
  <si>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</si>
  <si>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</si>
  <si>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</si>
  <si>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</si>
  <si>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</si>
  <si>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</si>
  <si>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</si>
  <si>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</si>
  <si>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</si>
  <si>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</si>
  <si>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</si>
  <si>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</si>
  <si>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</si>
  <si>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</si>
  <si>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</si>
  <si>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</si>
  <si>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</si>
  <si>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</si>
  <si>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</si>
  <si>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</si>
  <si>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</si>
  <si>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</si>
  <si>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</si>
  <si>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</si>
  <si>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</si>
  <si>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</si>
  <si>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</si>
  <si>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</si>
  <si>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</si>
  <si>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</si>
  <si>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</si>
  <si>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</si>
  <si>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</si>
  <si>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</si>
  <si>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</si>
  <si>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</si>
  <si>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</si>
  <si>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</si>
  <si>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</si>
  <si>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</si>
  <si>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</si>
  <si>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</si>
  <si>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</si>
  <si>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</si>
  <si>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</si>
  <si>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</si>
  <si>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</si>
  <si>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</si>
  <si>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</si>
  <si>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</si>
  <si>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</si>
  <si>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</si>
  <si>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</si>
  <si>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</si>
  <si>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</si>
  <si>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</si>
  <si>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</si>
  <si>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</si>
  <si>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</si>
  <si>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</si>
  <si>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</si>
  <si>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</si>
  <si>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</si>
  <si>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</si>
  <si>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</si>
  <si>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</si>
  <si>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</si>
  <si>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</si>
  <si>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</si>
  <si>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</si>
  <si>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</si>
  <si>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</si>
  <si>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</si>
  <si>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</si>
  <si>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</si>
  <si>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</si>
  <si>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</si>
  <si>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</si>
  <si>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</si>
  <si>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</si>
  <si>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</si>
  <si>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</si>
  <si>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</si>
  <si>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</si>
  <si>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</si>
  <si>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</si>
  <si>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</si>
  <si>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</si>
  <si>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</si>
  <si>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</si>
  <si>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</si>
  <si>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</si>
  <si>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</si>
  <si>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</si>
  <si>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</si>
  <si>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</si>
  <si>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</si>
  <si>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</si>
  <si>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</si>
  <si>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</si>
  <si>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</si>
  <si>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</si>
  <si>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</si>
  <si>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</si>
  <si>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</si>
  <si>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</si>
  <si>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</si>
  <si>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</si>
  <si>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</si>
  <si>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</si>
  <si>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</si>
  <si>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</si>
  <si>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</si>
  <si>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</si>
  <si>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</si>
  <si>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</si>
  <si>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</si>
  <si>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</si>
  <si>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</si>
  <si>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</si>
  <si>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</si>
  <si>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</si>
  <si>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</si>
  <si>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</si>
  <si>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</si>
  <si>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</si>
  <si>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</si>
  <si>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</si>
  <si>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</si>
  <si>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</si>
  <si>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</si>
  <si>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</si>
  <si>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</si>
  <si>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</si>
  <si>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</si>
  <si>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</si>
  <si>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</si>
  <si>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</si>
  <si>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</si>
  <si>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</si>
  <si>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</si>
  <si>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</si>
  <si>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</si>
  <si>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</si>
  <si>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</si>
  <si>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</si>
  <si>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</si>
  <si>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</si>
  <si>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</si>
  <si>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</si>
  <si>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</si>
  <si>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</si>
  <si>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</si>
  <si>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</si>
  <si>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</si>
  <si>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</si>
  <si>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</si>
  <si>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</si>
  <si>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</si>
  <si>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</si>
  <si>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</si>
  <si>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</si>
  <si>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</si>
  <si>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</si>
  <si>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</si>
  <si>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</si>
  <si>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</si>
  <si>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</si>
  <si>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</si>
  <si>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</si>
  <si>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</si>
  <si>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</si>
  <si>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</si>
  <si>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</si>
  <si>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</si>
  <si>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</si>
  <si>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</si>
  <si>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</si>
  <si>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</si>
  <si>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</si>
  <si>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</si>
  <si>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</si>
  <si>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</si>
  <si>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</si>
  <si>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</si>
  <si>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</si>
  <si>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</si>
  <si>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</si>
  <si>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</si>
  <si>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</si>
  <si>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</si>
  <si>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</si>
  <si>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</si>
  <si>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</si>
  <si>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</si>
  <si>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</si>
  <si>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</si>
  <si>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</si>
  <si>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</si>
  <si>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</si>
  <si>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</si>
  <si>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</si>
  <si>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</si>
  <si>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</si>
  <si>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</si>
  <si>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</si>
  <si>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</si>
  <si>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</si>
  <si>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</si>
  <si>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</si>
  <si>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</si>
  <si>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</si>
  <si>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</si>
  <si>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</si>
  <si>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</si>
  <si>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</si>
  <si>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</si>
  <si>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</si>
  <si>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</si>
  <si>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</si>
  <si>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</si>
  <si>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</si>
  <si>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</si>
  <si>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</si>
  <si>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</si>
  <si>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</si>
  <si>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</si>
  <si>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</si>
  <si>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</si>
  <si>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</si>
  <si>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</si>
  <si>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</si>
  <si>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</si>
  <si>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</si>
  <si>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</si>
  <si>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</si>
  <si>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</si>
  <si>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</si>
  <si>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</si>
  <si>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</si>
  <si>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</si>
  <si>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</si>
  <si>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</si>
  <si>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</si>
  <si>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</si>
  <si>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</si>
  <si>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</si>
  <si>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</si>
  <si>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</si>
  <si>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</si>
  <si>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</si>
  <si>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</si>
  <si>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</si>
  <si>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</si>
  <si>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</si>
  <si>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</si>
  <si>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</si>
  <si>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</si>
  <si>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</si>
  <si>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</si>
  <si>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</si>
  <si>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</si>
  <si>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</si>
  <si>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</si>
  <si>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</si>
  <si>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</si>
  <si>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</si>
  <si>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</si>
  <si>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</si>
  <si>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</si>
  <si>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</si>
  <si>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</si>
  <si>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</si>
  <si>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</si>
  <si>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</si>
  <si>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</si>
  <si>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</si>
  <si>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</si>
  <si>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</si>
  <si>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</si>
  <si>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</si>
  <si>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</si>
  <si>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</si>
  <si>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</si>
  <si>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</si>
  <si>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</si>
  <si>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</si>
  <si>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</si>
  <si>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</si>
  <si>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</si>
  <si>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</si>
  <si>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</si>
  <si>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</si>
  <si>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</si>
  <si>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</si>
  <si>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</si>
  <si>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</si>
  <si>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</si>
  <si>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</si>
  <si>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</si>
  <si>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</si>
  <si>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</si>
  <si>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</si>
  <si>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</si>
  <si>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</si>
  <si>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</si>
  <si>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</si>
  <si>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</si>
  <si>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</si>
  <si>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</si>
  <si>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</si>
  <si>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</si>
  <si>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</si>
  <si>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</si>
  <si>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</si>
  <si>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</si>
  <si>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</si>
  <si>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</si>
  <si>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</si>
  <si>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</si>
  <si>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</si>
  <si>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</si>
  <si>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</si>
  <si>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</si>
  <si>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</si>
  <si>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</si>
  <si>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</si>
  <si>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</si>
  <si>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</si>
  <si>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</si>
  <si>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</si>
  <si>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</si>
  <si>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</si>
  <si>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</si>
  <si>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</si>
  <si>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</si>
  <si>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</si>
  <si>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</si>
  <si>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</si>
  <si>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</si>
  <si>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</si>
  <si>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</si>
  <si>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</si>
  <si>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</si>
  <si>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</si>
  <si>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</si>
  <si>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</si>
  <si>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</si>
  <si>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</si>
  <si>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</si>
  <si>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</si>
  <si>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</si>
  <si>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</si>
  <si>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</si>
  <si>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</si>
  <si>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</si>
  <si>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</si>
  <si>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</si>
  <si>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</si>
  <si>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</si>
  <si>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</si>
  <si>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</si>
  <si>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</si>
  <si>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</si>
  <si>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</si>
  <si>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</si>
  <si>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</si>
  <si>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</si>
  <si>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</si>
  <si>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</si>
  <si>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</si>
  <si>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</si>
  <si>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</si>
  <si>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</si>
  <si>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</si>
  <si>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</si>
  <si>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</si>
  <si>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</si>
  <si>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</si>
  <si>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</si>
  <si>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</si>
  <si>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</si>
  <si>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</si>
  <si>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</si>
  <si>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</si>
  <si>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</si>
  <si>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</si>
  <si>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</si>
  <si>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</si>
  <si>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</si>
  <si>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</si>
  <si>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</si>
  <si>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t xml:space="preserve">
TOTAL TECHNICAL PROVISIONS</t>
  </si>
  <si>
    <t>EXPRESS LIFE INSURANCE</t>
  </si>
  <si>
    <r>
      <t xml:space="preserve">GROSS PREMIUMS WRITTEN BY LIFE INSURERS AND INSURERS WITH MIXED ACTIVITY* AS AT 30.09.2019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</si>
  <si>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CLAIMS PAID BY LIFE INSURERS AND INSURERS WITH MIXED ACTIVITY* AS AT 30.09.2019</t>
    </r>
    <r>
      <rPr>
        <b/>
        <vertAlign val="superscript"/>
        <sz val="10"/>
        <rFont val="Times New Roman"/>
        <family val="1"/>
        <charset val="204"/>
      </rPr>
      <t xml:space="preserve">  1 </t>
    </r>
  </si>
  <si>
    <r>
      <t xml:space="preserve"> STATEMENTS OF PROFIT OR LOSS AND OTHER COMPREHENSIVE INCOME AS AT 30.09.2019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</si>
  <si>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 OF FINANCIAL POSITION AS AT 30.09.2019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</si>
  <si>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Transactions concluded under the right of establishment or the freedom to provide services within the EEA as at 30.09.2019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</si>
  <si>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OUTWARD REINSURANCE AS AT 30.09.2019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</si>
  <si>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INWARD REINSURANCE AS AT 30.09.2019 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</si>
  <si>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GENERAL INFORMATION ABOUT THE INSURANCE PORTFOLIO AS AT 30.09.2019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</si>
  <si>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EXPENSES RELATED TO INSURANCE OPERATIONS AS AT 30.09.2019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</si>
  <si>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TECHNICAL PROVISIONS AS AT 30.09.2019 - І part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</si>
  <si>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PROVISIONS AS AT 30.09.2019 - ІІ part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</si>
</sst>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9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03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3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09" applyNumberFormat="1" applyFont="1" applyFill="1"/>
    <xf numFmtId="10" fontId="9" fillId="28" borderId="0" xfId="109" applyNumberFormat="1" applyFont="1" applyFill="1"/>
    <xf numFmtId="9" fontId="9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09" applyNumberFormat="1" applyFont="1" applyFill="1"/>
    <xf numFmtId="1" fontId="9" fillId="28" borderId="0" xfId="109" applyNumberFormat="1" applyFont="1" applyFill="1"/>
    <xf numFmtId="2" fontId="9" fillId="28" borderId="0" xfId="109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3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1" applyNumberFormat="1" applyFont="1" applyFill="1" applyAlignment="1" applyProtection="1">
      <alignment horizontal="center" vertical="center" wrapText="1"/>
    </xf>
    <xf numFmtId="3" fontId="14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1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6" applyFont="1" applyFill="1" applyBorder="1" applyAlignment="1" applyProtection="1">
      <alignment horizontal="left" vertical="center" wrapText="1"/>
    </xf>
    <xf numFmtId="0" fontId="7" fillId="27" borderId="9" xfId="146" applyFont="1" applyFill="1" applyBorder="1" applyAlignment="1" applyProtection="1">
      <alignment horizontal="left" vertical="center" wrapText="1"/>
    </xf>
    <xf numFmtId="0" fontId="9" fillId="31" borderId="13" xfId="147" applyFont="1" applyFill="1" applyBorder="1" applyAlignment="1">
      <alignment horizontal="center" vertical="center"/>
    </xf>
    <xf numFmtId="0" fontId="9" fillId="31" borderId="13" xfId="147" applyFont="1" applyFill="1" applyBorder="1" applyAlignment="1">
      <alignment horizontal="center" vertical="center" wrapText="1"/>
    </xf>
    <xf numFmtId="0" fontId="7" fillId="31" borderId="13" xfId="147" applyFont="1" applyFill="1" applyBorder="1" applyAlignment="1">
      <alignment horizontal="center" vertical="center"/>
    </xf>
    <xf numFmtId="0" fontId="7" fillId="31" borderId="13" xfId="147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8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vertical="center" wrapText="1"/>
    </xf>
    <xf numFmtId="0" fontId="11" fillId="0" borderId="13" xfId="101" applyNumberFormat="1" applyFont="1" applyFill="1" applyBorder="1" applyAlignment="1" applyProtection="1">
      <alignment horizontal="center" vertical="center" wrapText="1"/>
    </xf>
    <xf numFmtId="0" fontId="11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1" applyNumberFormat="1" applyFont="1" applyFill="1" applyBorder="1" applyAlignment="1" applyProtection="1">
      <alignment horizontal="center"/>
    </xf>
    <xf numFmtId="0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wrapText="1"/>
    </xf>
    <xf numFmtId="0" fontId="12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 vertical="center" wrapText="1"/>
    </xf>
    <xf numFmtId="0" fontId="7" fillId="0" borderId="13" xfId="101" applyNumberFormat="1" applyFont="1" applyFill="1" applyBorder="1" applyAlignment="1" applyProtection="1">
      <alignment horizontal="center" vertical="center" wrapText="1"/>
    </xf>
    <xf numFmtId="3" fontId="12" fillId="0" borderId="13" xfId="101" applyNumberFormat="1" applyFont="1" applyFill="1" applyBorder="1" applyProtection="1">
      <alignment horizontal="center" vertical="center" wrapText="1"/>
    </xf>
    <xf numFmtId="3" fontId="11" fillId="0" borderId="13" xfId="101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center"/>
    </xf>
    <xf numFmtId="3" fontId="5" fillId="0" borderId="13" xfId="101" applyNumberFormat="1" applyFont="1" applyFill="1" applyBorder="1" applyAlignment="1" applyProtection="1">
      <alignment horizontal="left" wrapText="1"/>
    </xf>
    <xf numFmtId="3" fontId="8" fillId="0" borderId="13" xfId="101" applyNumberFormat="1" applyFont="1" applyFill="1" applyBorder="1" applyAlignment="1" applyProtection="1">
      <alignment horizontal="center" vertical="center"/>
    </xf>
    <xf numFmtId="3" fontId="8" fillId="0" borderId="13" xfId="101" applyNumberFormat="1" applyFont="1" applyFill="1" applyBorder="1" applyAlignment="1" applyProtection="1">
      <alignment horizontal="left" vertical="center" wrapText="1"/>
    </xf>
    <xf numFmtId="3" fontId="8" fillId="0" borderId="25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Protection="1">
      <alignment horizontal="center" vertical="center" wrapText="1"/>
    </xf>
    <xf numFmtId="3" fontId="5" fillId="0" borderId="13" xfId="101" applyNumberFormat="1" applyFont="1" applyFill="1" applyBorder="1" applyAlignment="1" applyProtection="1">
      <alignment horizontal="center" vertical="center"/>
    </xf>
    <xf numFmtId="3" fontId="5" fillId="0" borderId="13" xfId="101" applyNumberFormat="1" applyFont="1" applyFill="1" applyBorder="1" applyAlignment="1" applyProtection="1">
      <alignment horizontal="left" vertical="center" wrapText="1"/>
    </xf>
    <xf numFmtId="3" fontId="8" fillId="0" borderId="13" xfId="101" applyNumberFormat="1" applyFont="1" applyFill="1" applyBorder="1" applyAlignment="1">
      <alignment horizontal="right" vertical="center" wrapText="1"/>
    </xf>
    <xf numFmtId="3" fontId="8" fillId="0" borderId="13" xfId="101" applyNumberFormat="1" applyFont="1" applyFill="1" applyBorder="1" applyAlignment="1">
      <alignment horizontal="left" vertical="center" wrapText="1"/>
    </xf>
    <xf numFmtId="3" fontId="8" fillId="0" borderId="13" xfId="101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1" applyNumberFormat="1" applyFont="1" applyFill="1" applyBorder="1" applyAlignment="1">
      <alignment horizontal="right" vertical="center"/>
    </xf>
    <xf numFmtId="3" fontId="8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 applyProtection="1">
      <alignment horizontal="left"/>
    </xf>
    <xf numFmtId="3" fontId="5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>
      <alignment horizontal="left"/>
    </xf>
    <xf numFmtId="3" fontId="8" fillId="0" borderId="25" xfId="101" applyNumberFormat="1" applyFont="1" applyFill="1" applyBorder="1" applyProtection="1">
      <alignment horizontal="center" vertical="center" wrapText="1"/>
    </xf>
    <xf numFmtId="3" fontId="8" fillId="0" borderId="25" xfId="101" applyNumberFormat="1" applyFont="1" applyFill="1" applyBorder="1" applyAlignment="1" applyProtection="1">
      <alignment horizontal="right" vertical="center"/>
    </xf>
    <xf numFmtId="3" fontId="8" fillId="0" borderId="25" xfId="101" applyNumberFormat="1" applyFont="1" applyFill="1" applyBorder="1" applyAlignment="1" applyProtection="1">
      <alignment horizontal="right"/>
    </xf>
    <xf numFmtId="3" fontId="8" fillId="0" borderId="25" xfId="101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77" fontId="65" fillId="28" borderId="0" xfId="109" applyNumberFormat="1" applyFont="1" applyFill="1"/>
    <xf numFmtId="3" fontId="65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177" fontId="64" fillId="28" borderId="0" xfId="0" applyNumberFormat="1" applyFont="1" applyFill="1" applyAlignment="1"/>
    <xf numFmtId="0" fontId="7" fillId="28" borderId="0" xfId="92" applyFont="1" applyFill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10" fontId="64" fillId="28" borderId="0" xfId="0" applyNumberFormat="1" applyFont="1" applyFill="1" applyAlignment="1">
      <alignment horizontal="left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177" fontId="5" fillId="28" borderId="26" xfId="109" applyNumberFormat="1" applyFont="1" applyFill="1" applyBorder="1" applyAlignment="1" applyProtection="1">
      <alignment horizontal="center" vertical="center"/>
    </xf>
    <xf numFmtId="177" fontId="5" fillId="28" borderId="33" xfId="109" applyNumberFormat="1" applyFont="1" applyFill="1" applyBorder="1" applyAlignment="1" applyProtection="1">
      <alignment horizontal="center" vertical="center"/>
    </xf>
    <xf numFmtId="3" fontId="5" fillId="28" borderId="0" xfId="0" applyFont="1" applyFill="1" applyBorder="1" applyAlignment="1">
      <alignment horizontal="right" vertical="center" wrapText="1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0" fontId="5" fillId="0" borderId="26" xfId="99" applyFont="1" applyFill="1" applyBorder="1" applyAlignment="1">
      <alignment horizontal="center" vertical="center" wrapText="1"/>
    </xf>
    <xf numFmtId="0" fontId="5" fillId="0" borderId="33" xfId="99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3" fontId="5" fillId="0" borderId="13" xfId="0" applyFont="1" applyFill="1" applyBorder="1" applyAlignment="1">
      <alignment horizontal="center" vertical="center" wrapText="1"/>
    </xf>
    <xf numFmtId="0" fontId="5" fillId="0" borderId="13" xfId="96" applyFont="1" applyFill="1" applyBorder="1" applyAlignment="1">
      <alignment horizontal="center" vertical="center" wrapText="1"/>
    </xf>
    <xf numFmtId="0" fontId="5" fillId="0" borderId="13" xfId="99" applyFont="1" applyFill="1" applyBorder="1" applyAlignment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9" xfId="102" applyNumberFormat="1" applyFont="1" applyFill="1" applyBorder="1" applyAlignment="1" applyProtection="1">
      <alignment horizontal="center" vertical="center" wrapText="1"/>
    </xf>
    <xf numFmtId="3" fontId="5" fillId="0" borderId="34" xfId="102" applyNumberFormat="1" applyFont="1" applyFill="1" applyBorder="1" applyAlignment="1" applyProtection="1">
      <alignment horizontal="center" vertical="center" wrapText="1"/>
    </xf>
    <xf numFmtId="0" fontId="5" fillId="0" borderId="13" xfId="102" applyFont="1" applyFill="1" applyBorder="1" applyAlignment="1" applyProtection="1">
      <alignment horizontal="center" vertical="center" wrapText="1"/>
    </xf>
    <xf numFmtId="0" fontId="7" fillId="0" borderId="13" xfId="10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0" applyFont="1" applyBorder="1" applyAlignment="1" applyProtection="1">
      <alignment horizontal="center" vertical="center" wrapText="1"/>
    </xf>
    <xf numFmtId="0" fontId="5" fillId="0" borderId="37" xfId="100" applyFont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33" xfId="100" applyFont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0" fontId="5" fillId="0" borderId="43" xfId="100" applyFont="1" applyBorder="1" applyAlignment="1" applyProtection="1">
      <alignment horizontal="center" vertical="center" wrapText="1"/>
    </xf>
    <xf numFmtId="0" fontId="5" fillId="0" borderId="9" xfId="100" applyFont="1" applyFill="1" applyBorder="1" applyAlignment="1" applyProtection="1">
      <alignment horizontal="center" vertical="center" wrapText="1"/>
    </xf>
    <xf numFmtId="0" fontId="5" fillId="0" borderId="34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9" xfId="100" applyFont="1" applyBorder="1" applyAlignment="1" applyProtection="1">
      <alignment horizontal="center" vertical="center" wrapText="1"/>
    </xf>
    <xf numFmtId="0" fontId="5" fillId="0" borderId="34" xfId="100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0" applyFont="1" applyBorder="1" applyAlignment="1" applyProtection="1">
      <alignment horizontal="center" vertical="top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0" borderId="9" xfId="101" applyNumberFormat="1" applyFont="1" applyBorder="1" applyAlignment="1" applyProtection="1">
      <alignment horizontal="center" vertical="center" wrapText="1"/>
    </xf>
    <xf numFmtId="3" fontId="5" fillId="0" borderId="38" xfId="101" applyNumberFormat="1" applyFont="1" applyBorder="1" applyAlignment="1" applyProtection="1">
      <alignment horizontal="center" vertical="center" wrapText="1"/>
    </xf>
    <xf numFmtId="3" fontId="5" fillId="0" borderId="34" xfId="101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1" applyNumberFormat="1" applyFont="1" applyFill="1" applyAlignment="1" applyProtection="1">
      <alignment horizontal="center" vertical="center" wrapText="1"/>
    </xf>
  </cellXfs>
  <cellStyles count="1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8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7"/>
    <cellStyle name="Normal 2_Видове застраховки" xfId="90"/>
    <cellStyle name="Normal 3" xfId="91"/>
    <cellStyle name="Normal 3 2" xfId="146"/>
    <cellStyle name="Normal 4" xfId="92"/>
    <cellStyle name="Normal 5" xfId="93"/>
    <cellStyle name="Normal 6" xfId="94"/>
    <cellStyle name="Normal 7" xfId="95"/>
    <cellStyle name="Normal_AllianzLife_2004_4_01_L" xfId="145"/>
    <cellStyle name="Normal_Book1" xfId="96"/>
    <cellStyle name="Normal_Exchanges of statistical informacion_Life_bg" xfId="97"/>
    <cellStyle name="Normal_FORMI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Title" xfId="143"/>
    <cellStyle name="zastrnadzor" xfId="144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3</a:t>
            </a:r>
            <a:r>
              <a:rPr lang="bg-BG" sz="1000" b="1" i="0" baseline="0">
                <a:effectLst/>
              </a:rPr>
              <a:t>0</a:t>
            </a:r>
            <a:r>
              <a:rPr lang="en-US" sz="1000" b="1" i="0" baseline="0">
                <a:effectLst/>
              </a:rPr>
              <a:t>.</a:t>
            </a:r>
            <a:r>
              <a:rPr lang="bg-BG" sz="1000" b="1" i="0" baseline="0">
                <a:effectLst/>
              </a:rPr>
              <a:t>0</a:t>
            </a:r>
            <a:r>
              <a:rPr lang="en-US" sz="1000" b="1" i="0" baseline="0">
                <a:effectLst/>
              </a:rPr>
              <a:t>9.201</a:t>
            </a:r>
            <a:r>
              <a:rPr lang="bg-BG" sz="1000" b="1" i="0" baseline="0">
                <a:effectLst/>
              </a:rPr>
              <a:t>9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184567150.40460905</c:v>
                </c:pt>
                <c:pt idx="1">
                  <c:v>5720971.4100000001</c:v>
                </c:pt>
                <c:pt idx="2">
                  <c:v>70507038.116100013</c:v>
                </c:pt>
                <c:pt idx="3">
                  <c:v>0</c:v>
                </c:pt>
                <c:pt idx="4">
                  <c:v>20424259.560601298</c:v>
                </c:pt>
                <c:pt idx="5">
                  <c:v>14592540.456199998</c:v>
                </c:pt>
                <c:pt idx="6">
                  <c:v>81911707.160000011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3</a:t>
            </a:r>
            <a:r>
              <a:rPr lang="bg-BG" sz="1000" b="1" i="0" baseline="0">
                <a:effectLst/>
              </a:rPr>
              <a:t>0</a:t>
            </a:r>
            <a:r>
              <a:rPr lang="en-US" sz="1000" b="1" i="0" baseline="0">
                <a:effectLst/>
              </a:rPr>
              <a:t>.</a:t>
            </a:r>
            <a:r>
              <a:rPr lang="bg-BG" sz="1000" b="1" i="0" baseline="0">
                <a:effectLst/>
              </a:rPr>
              <a:t>0</a:t>
            </a:r>
            <a:r>
              <a:rPr lang="en-US" sz="1000" b="1" i="0" baseline="0">
                <a:effectLst/>
              </a:rPr>
              <a:t>9.201</a:t>
            </a:r>
            <a:r>
              <a:rPr lang="bg-BG" sz="1000" b="1" i="0" baseline="0">
                <a:effectLst/>
              </a:rPr>
              <a:t>9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74416856.65432246</c:v>
                </c:pt>
                <c:pt idx="1">
                  <c:v>3872476.7613504287</c:v>
                </c:pt>
                <c:pt idx="2">
                  <c:v>7920436.831832787</c:v>
                </c:pt>
                <c:pt idx="3">
                  <c:v>0</c:v>
                </c:pt>
                <c:pt idx="4">
                  <c:v>3922762.1297399993</c:v>
                </c:pt>
                <c:pt idx="5">
                  <c:v>1832022.0362447225</c:v>
                </c:pt>
                <c:pt idx="6">
                  <c:v>29616621.07186348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76200</xdr:rowOff>
    </xdr:from>
    <xdr:to>
      <xdr:col>8</xdr:col>
      <xdr:colOff>9525</xdr:colOff>
      <xdr:row>46</xdr:row>
      <xdr:rowOff>142875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20</xdr:row>
      <xdr:rowOff>69057</xdr:rowOff>
    </xdr:from>
    <xdr:to>
      <xdr:col>8</xdr:col>
      <xdr:colOff>0</xdr:colOff>
      <xdr:row>46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99"/>
  <sheetViews>
    <sheetView tabSelected="1" view="pageBreakPreview" zoomScaleNormal="80" zoomScaleSheetLayoutView="100" workbookViewId="0">
      <pane xSplit="2" ySplit="4" topLeftCell="C5" activePane="bottomRight" state="frozen"/>
      <selection sqref="A1:AB1"/>
      <selection pane="topRight" sqref="A1:AB1"/>
      <selection pane="bottomLeft" sqref="A1:AB1"/>
      <selection pane="bottomRight" activeCell="C73" sqref="C73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2.42578125" style="50" bestFit="1" customWidth="1"/>
    <col min="24" max="24" width="10.5703125" style="50" customWidth="1"/>
    <col min="25" max="25" width="13.140625" style="50" customWidth="1"/>
    <col min="26" max="26" width="14" style="50" customWidth="1"/>
    <col min="27" max="27" width="13.5703125" style="50" bestFit="1" customWidth="1"/>
    <col min="28" max="28" width="12.425781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1" customFormat="1" ht="15.75">
      <c r="A1" s="216" t="s">
        <v>816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132"/>
      <c r="AD1" s="132"/>
    </row>
    <row r="2" spans="1:30" s="61" customFormat="1" ht="15.75">
      <c r="A2" s="210"/>
      <c r="B2" s="210"/>
      <c r="C2" s="210"/>
      <c r="D2" s="210"/>
      <c r="E2" s="210"/>
      <c r="F2" s="210"/>
      <c r="G2" s="210"/>
      <c r="H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Y2" s="222" t="s">
        <v>125</v>
      </c>
      <c r="Z2" s="222"/>
      <c r="AA2" s="210"/>
      <c r="AB2" s="210"/>
      <c r="AC2" s="132"/>
      <c r="AD2" s="132"/>
    </row>
    <row r="3" spans="1:30" s="53" customFormat="1" ht="77.25" customHeight="1">
      <c r="A3" s="223" t="s">
        <v>411</v>
      </c>
      <c r="B3" s="223" t="s">
        <v>458</v>
      </c>
      <c r="C3" s="229" t="s">
        <v>477</v>
      </c>
      <c r="D3" s="230"/>
      <c r="E3" s="214" t="s">
        <v>480</v>
      </c>
      <c r="F3" s="215"/>
      <c r="G3" s="214" t="s">
        <v>478</v>
      </c>
      <c r="H3" s="215"/>
      <c r="I3" s="214" t="s">
        <v>479</v>
      </c>
      <c r="J3" s="215"/>
      <c r="K3" s="214" t="s">
        <v>481</v>
      </c>
      <c r="L3" s="215"/>
      <c r="M3" s="214" t="s">
        <v>815</v>
      </c>
      <c r="N3" s="215"/>
      <c r="O3" s="214" t="s">
        <v>483</v>
      </c>
      <c r="P3" s="215"/>
      <c r="Q3" s="214" t="s">
        <v>484</v>
      </c>
      <c r="R3" s="215"/>
      <c r="S3" s="214" t="s">
        <v>487</v>
      </c>
      <c r="T3" s="215"/>
      <c r="U3" s="214" t="s">
        <v>485</v>
      </c>
      <c r="V3" s="215"/>
      <c r="W3" s="214" t="s">
        <v>486</v>
      </c>
      <c r="X3" s="215"/>
      <c r="Y3" s="217" t="s">
        <v>488</v>
      </c>
      <c r="Z3" s="218"/>
    </row>
    <row r="4" spans="1:30" s="53" customFormat="1" ht="60" customHeight="1">
      <c r="A4" s="224"/>
      <c r="B4" s="224"/>
      <c r="C4" s="138" t="s">
        <v>475</v>
      </c>
      <c r="D4" s="139" t="s">
        <v>476</v>
      </c>
      <c r="E4" s="138" t="s">
        <v>475</v>
      </c>
      <c r="F4" s="139" t="s">
        <v>476</v>
      </c>
      <c r="G4" s="138" t="s">
        <v>475</v>
      </c>
      <c r="H4" s="139" t="s">
        <v>476</v>
      </c>
      <c r="I4" s="138" t="s">
        <v>475</v>
      </c>
      <c r="J4" s="139" t="s">
        <v>476</v>
      </c>
      <c r="K4" s="138" t="s">
        <v>475</v>
      </c>
      <c r="L4" s="139" t="s">
        <v>476</v>
      </c>
      <c r="M4" s="138" t="s">
        <v>475</v>
      </c>
      <c r="N4" s="139" t="s">
        <v>476</v>
      </c>
      <c r="O4" s="138" t="s">
        <v>475</v>
      </c>
      <c r="P4" s="139" t="s">
        <v>476</v>
      </c>
      <c r="Q4" s="138" t="s">
        <v>475</v>
      </c>
      <c r="R4" s="139" t="s">
        <v>476</v>
      </c>
      <c r="S4" s="138" t="s">
        <v>475</v>
      </c>
      <c r="T4" s="139" t="s">
        <v>476</v>
      </c>
      <c r="U4" s="138" t="s">
        <v>475</v>
      </c>
      <c r="V4" s="139" t="s">
        <v>476</v>
      </c>
      <c r="W4" s="138" t="s">
        <v>475</v>
      </c>
      <c r="X4" s="139" t="s">
        <v>476</v>
      </c>
      <c r="Y4" s="140" t="s">
        <v>475</v>
      </c>
      <c r="Z4" s="141" t="s">
        <v>476</v>
      </c>
    </row>
    <row r="5" spans="1:30" ht="15.75">
      <c r="A5" s="64" t="s">
        <v>400</v>
      </c>
      <c r="B5" s="134" t="s">
        <v>459</v>
      </c>
      <c r="C5" s="65">
        <v>36242425.950099997</v>
      </c>
      <c r="D5" s="65">
        <v>7461085</v>
      </c>
      <c r="E5" s="65">
        <v>35318599.369500004</v>
      </c>
      <c r="F5" s="65">
        <v>0</v>
      </c>
      <c r="G5" s="65">
        <v>29270501.93</v>
      </c>
      <c r="H5" s="65">
        <v>0</v>
      </c>
      <c r="I5" s="65">
        <v>42392238.629999995</v>
      </c>
      <c r="J5" s="65">
        <v>0</v>
      </c>
      <c r="K5" s="65">
        <v>20099560.390000001</v>
      </c>
      <c r="L5" s="65">
        <v>0</v>
      </c>
      <c r="M5" s="65">
        <v>8277412.6000000006</v>
      </c>
      <c r="N5" s="65">
        <v>685277.38</v>
      </c>
      <c r="O5" s="65">
        <v>8139335.7599999998</v>
      </c>
      <c r="P5" s="65">
        <v>0</v>
      </c>
      <c r="Q5" s="65">
        <v>2583070.1900000004</v>
      </c>
      <c r="R5" s="65">
        <v>0</v>
      </c>
      <c r="S5" s="65">
        <v>813663</v>
      </c>
      <c r="T5" s="65">
        <v>0</v>
      </c>
      <c r="U5" s="65">
        <v>118734.9</v>
      </c>
      <c r="V5" s="65">
        <v>0</v>
      </c>
      <c r="W5" s="66">
        <v>1311607.6850090919</v>
      </c>
      <c r="X5" s="66">
        <v>0</v>
      </c>
      <c r="Y5" s="67">
        <v>184567150.40460905</v>
      </c>
      <c r="Z5" s="67">
        <v>8146362.3799999999</v>
      </c>
      <c r="AC5" s="47"/>
      <c r="AD5" s="54"/>
    </row>
    <row r="6" spans="1:30" ht="15.75">
      <c r="A6" s="64"/>
      <c r="B6" s="135" t="s">
        <v>460</v>
      </c>
      <c r="C6" s="65">
        <v>25052095.450099997</v>
      </c>
      <c r="D6" s="65">
        <v>7461085</v>
      </c>
      <c r="E6" s="65">
        <v>35311925.249500006</v>
      </c>
      <c r="F6" s="65">
        <v>0</v>
      </c>
      <c r="G6" s="65">
        <v>19343047.59</v>
      </c>
      <c r="H6" s="65">
        <v>0</v>
      </c>
      <c r="I6" s="65">
        <v>42391315.259999998</v>
      </c>
      <c r="J6" s="65">
        <v>0</v>
      </c>
      <c r="K6" s="65">
        <v>20099560.390000001</v>
      </c>
      <c r="L6" s="65">
        <v>0</v>
      </c>
      <c r="M6" s="65">
        <v>8277412.6000000006</v>
      </c>
      <c r="N6" s="65">
        <v>685277.38</v>
      </c>
      <c r="O6" s="65">
        <v>8139335.7599999998</v>
      </c>
      <c r="P6" s="65">
        <v>0</v>
      </c>
      <c r="Q6" s="65">
        <v>2583069.6500000004</v>
      </c>
      <c r="R6" s="65">
        <v>0</v>
      </c>
      <c r="S6" s="65">
        <v>813663</v>
      </c>
      <c r="T6" s="65">
        <v>0</v>
      </c>
      <c r="U6" s="65">
        <v>118734.9</v>
      </c>
      <c r="V6" s="65">
        <v>0</v>
      </c>
      <c r="W6" s="66">
        <v>1311607.6850090919</v>
      </c>
      <c r="X6" s="66">
        <v>0</v>
      </c>
      <c r="Y6" s="67">
        <v>163441767.53460908</v>
      </c>
      <c r="Z6" s="67">
        <v>8146362.3799999999</v>
      </c>
      <c r="AD6" s="54"/>
    </row>
    <row r="7" spans="1:30" ht="15.75">
      <c r="A7" s="64"/>
      <c r="B7" s="135" t="s">
        <v>461</v>
      </c>
      <c r="C7" s="65">
        <v>13396425.450099999</v>
      </c>
      <c r="D7" s="65">
        <v>0</v>
      </c>
      <c r="E7" s="65">
        <v>23898246.200500004</v>
      </c>
      <c r="F7" s="65">
        <v>0</v>
      </c>
      <c r="G7" s="65">
        <v>16089118.82</v>
      </c>
      <c r="H7" s="65">
        <v>0</v>
      </c>
      <c r="I7" s="65">
        <v>10426747.440000001</v>
      </c>
      <c r="J7" s="65">
        <v>0</v>
      </c>
      <c r="K7" s="65">
        <v>20099560.390000001</v>
      </c>
      <c r="L7" s="65">
        <v>0</v>
      </c>
      <c r="M7" s="65">
        <v>532067.81999999995</v>
      </c>
      <c r="N7" s="65">
        <v>0</v>
      </c>
      <c r="O7" s="65">
        <v>225296.39</v>
      </c>
      <c r="P7" s="65">
        <v>0</v>
      </c>
      <c r="Q7" s="65">
        <v>2207857.06</v>
      </c>
      <c r="R7" s="65">
        <v>0</v>
      </c>
      <c r="S7" s="65">
        <v>617440</v>
      </c>
      <c r="T7" s="65">
        <v>0</v>
      </c>
      <c r="U7" s="65">
        <v>118734.9</v>
      </c>
      <c r="V7" s="65">
        <v>0</v>
      </c>
      <c r="W7" s="66">
        <v>432001.48211700004</v>
      </c>
      <c r="X7" s="66">
        <v>0</v>
      </c>
      <c r="Y7" s="67">
        <v>88043495.952716991</v>
      </c>
      <c r="Z7" s="67">
        <v>0</v>
      </c>
      <c r="AD7" s="54"/>
    </row>
    <row r="8" spans="1:30" ht="15.75">
      <c r="A8" s="64"/>
      <c r="B8" s="135" t="s">
        <v>462</v>
      </c>
      <c r="C8" s="65">
        <v>11655670</v>
      </c>
      <c r="D8" s="65">
        <v>7461085</v>
      </c>
      <c r="E8" s="65">
        <v>11413679.049000001</v>
      </c>
      <c r="F8" s="65">
        <v>0</v>
      </c>
      <c r="G8" s="65">
        <v>3253928.7700000005</v>
      </c>
      <c r="H8" s="65">
        <v>0</v>
      </c>
      <c r="I8" s="65">
        <v>31964567.819999997</v>
      </c>
      <c r="J8" s="65">
        <v>0</v>
      </c>
      <c r="K8" s="65">
        <v>0</v>
      </c>
      <c r="L8" s="65">
        <v>0</v>
      </c>
      <c r="M8" s="65">
        <v>7745344.7800000003</v>
      </c>
      <c r="N8" s="65">
        <v>685277.38</v>
      </c>
      <c r="O8" s="65">
        <v>7914039.3700000001</v>
      </c>
      <c r="P8" s="65">
        <v>0</v>
      </c>
      <c r="Q8" s="65">
        <v>375212.59000000043</v>
      </c>
      <c r="R8" s="65">
        <v>0</v>
      </c>
      <c r="S8" s="65">
        <v>196223</v>
      </c>
      <c r="T8" s="65">
        <v>0</v>
      </c>
      <c r="U8" s="65">
        <v>0</v>
      </c>
      <c r="V8" s="65">
        <v>0</v>
      </c>
      <c r="W8" s="66">
        <v>879606.20289209182</v>
      </c>
      <c r="X8" s="66">
        <v>0</v>
      </c>
      <c r="Y8" s="67">
        <v>75398271.581892103</v>
      </c>
      <c r="Z8" s="67">
        <v>8146362.3799999999</v>
      </c>
      <c r="AD8" s="54"/>
    </row>
    <row r="9" spans="1:30" ht="15.75">
      <c r="A9" s="64"/>
      <c r="B9" s="135" t="s">
        <v>463</v>
      </c>
      <c r="C9" s="65">
        <v>11190330.5</v>
      </c>
      <c r="D9" s="65">
        <v>0</v>
      </c>
      <c r="E9" s="65">
        <v>6674.12</v>
      </c>
      <c r="F9" s="65">
        <v>0</v>
      </c>
      <c r="G9" s="65">
        <v>9927454.339999998</v>
      </c>
      <c r="H9" s="65">
        <v>0</v>
      </c>
      <c r="I9" s="65">
        <v>923.37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0.54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6">
        <v>0</v>
      </c>
      <c r="X9" s="66">
        <v>0</v>
      </c>
      <c r="Y9" s="67">
        <v>21125382.869999997</v>
      </c>
      <c r="Z9" s="67">
        <v>0</v>
      </c>
      <c r="AD9" s="54"/>
    </row>
    <row r="10" spans="1:30" ht="15.75">
      <c r="A10" s="64" t="s">
        <v>401</v>
      </c>
      <c r="B10" s="134" t="s">
        <v>464</v>
      </c>
      <c r="C10" s="65">
        <v>492567.37900000002</v>
      </c>
      <c r="D10" s="65">
        <v>0</v>
      </c>
      <c r="E10" s="65">
        <v>215542.63099999999</v>
      </c>
      <c r="F10" s="65">
        <v>0</v>
      </c>
      <c r="G10" s="65">
        <v>3418445.6</v>
      </c>
      <c r="H10" s="65">
        <v>0</v>
      </c>
      <c r="I10" s="65">
        <v>1154825.45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118932.75</v>
      </c>
      <c r="P10" s="65">
        <v>0</v>
      </c>
      <c r="Q10" s="65">
        <v>320657.60000000003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6">
        <v>0</v>
      </c>
      <c r="X10" s="66">
        <v>0</v>
      </c>
      <c r="Y10" s="67">
        <v>5720971.4100000001</v>
      </c>
      <c r="Z10" s="67">
        <v>0</v>
      </c>
      <c r="AC10" s="47"/>
      <c r="AD10" s="54"/>
    </row>
    <row r="11" spans="1:30" ht="15.75">
      <c r="A11" s="64" t="s">
        <v>402</v>
      </c>
      <c r="B11" s="134" t="s">
        <v>465</v>
      </c>
      <c r="C11" s="65">
        <v>6912917.8680999996</v>
      </c>
      <c r="D11" s="65">
        <v>0</v>
      </c>
      <c r="E11" s="65">
        <v>27511671.978</v>
      </c>
      <c r="F11" s="65">
        <v>0</v>
      </c>
      <c r="G11" s="65">
        <v>32132368.520000003</v>
      </c>
      <c r="H11" s="65">
        <v>0</v>
      </c>
      <c r="I11" s="65">
        <v>1523791.51</v>
      </c>
      <c r="J11" s="65">
        <v>0</v>
      </c>
      <c r="K11" s="65">
        <v>1927521.51</v>
      </c>
      <c r="L11" s="65">
        <v>0</v>
      </c>
      <c r="M11" s="65">
        <v>73656.590000000011</v>
      </c>
      <c r="N11" s="65">
        <v>0</v>
      </c>
      <c r="O11" s="65">
        <v>0</v>
      </c>
      <c r="P11" s="65">
        <v>0</v>
      </c>
      <c r="Q11" s="65">
        <v>418752.14000000007</v>
      </c>
      <c r="R11" s="65">
        <v>0</v>
      </c>
      <c r="S11" s="65">
        <v>0</v>
      </c>
      <c r="T11" s="65">
        <v>0</v>
      </c>
      <c r="U11" s="65">
        <v>0</v>
      </c>
      <c r="V11" s="65">
        <v>0</v>
      </c>
      <c r="W11" s="66">
        <v>6358</v>
      </c>
      <c r="X11" s="66">
        <v>0</v>
      </c>
      <c r="Y11" s="67">
        <v>70507038.116100013</v>
      </c>
      <c r="Z11" s="67">
        <v>0</v>
      </c>
      <c r="AC11" s="47"/>
      <c r="AD11" s="54"/>
    </row>
    <row r="12" spans="1:30" ht="15.75">
      <c r="A12" s="64" t="s">
        <v>403</v>
      </c>
      <c r="B12" s="136" t="s">
        <v>466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6">
        <v>0</v>
      </c>
      <c r="X12" s="66">
        <v>0</v>
      </c>
      <c r="Y12" s="67">
        <v>0</v>
      </c>
      <c r="Z12" s="67">
        <v>0</v>
      </c>
      <c r="AC12" s="47"/>
      <c r="AD12" s="54"/>
    </row>
    <row r="13" spans="1:30" ht="15.75">
      <c r="A13" s="64" t="s">
        <v>404</v>
      </c>
      <c r="B13" s="137" t="s">
        <v>467</v>
      </c>
      <c r="C13" s="65">
        <v>13084693.0548</v>
      </c>
      <c r="D13" s="65">
        <v>8060685</v>
      </c>
      <c r="E13" s="65">
        <v>4020536.8215000005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1060524.21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142082.24000000008</v>
      </c>
      <c r="R13" s="65">
        <v>0</v>
      </c>
      <c r="S13" s="65">
        <v>0</v>
      </c>
      <c r="T13" s="65">
        <v>0</v>
      </c>
      <c r="U13" s="65">
        <v>1737326.23</v>
      </c>
      <c r="V13" s="65">
        <v>0</v>
      </c>
      <c r="W13" s="66">
        <v>379097.00430129981</v>
      </c>
      <c r="X13" s="66">
        <v>0</v>
      </c>
      <c r="Y13" s="67">
        <v>20424259.560601298</v>
      </c>
      <c r="Z13" s="67">
        <v>8060685</v>
      </c>
      <c r="AC13" s="47"/>
      <c r="AD13" s="54"/>
    </row>
    <row r="14" spans="1:30" s="53" customFormat="1" ht="15.75">
      <c r="A14" s="68" t="s">
        <v>405</v>
      </c>
      <c r="B14" s="137" t="s">
        <v>468</v>
      </c>
      <c r="C14" s="65">
        <v>1655306.7161999999</v>
      </c>
      <c r="D14" s="65">
        <v>0</v>
      </c>
      <c r="E14" s="65">
        <v>5996210.9899999993</v>
      </c>
      <c r="F14" s="65">
        <v>0</v>
      </c>
      <c r="G14" s="65">
        <v>827886.24</v>
      </c>
      <c r="H14" s="65">
        <v>0</v>
      </c>
      <c r="I14" s="65">
        <v>3430466.7499999995</v>
      </c>
      <c r="J14" s="65">
        <v>0</v>
      </c>
      <c r="K14" s="65">
        <v>0</v>
      </c>
      <c r="L14" s="65">
        <v>0</v>
      </c>
      <c r="M14" s="65">
        <v>1190132.8500000001</v>
      </c>
      <c r="N14" s="65">
        <v>0</v>
      </c>
      <c r="O14" s="65">
        <v>471821.88</v>
      </c>
      <c r="P14" s="65">
        <v>0</v>
      </c>
      <c r="Q14" s="65">
        <v>68334.03</v>
      </c>
      <c r="R14" s="65">
        <v>0</v>
      </c>
      <c r="S14" s="65">
        <v>952381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7">
        <v>14592540.456199998</v>
      </c>
      <c r="Z14" s="67">
        <v>0</v>
      </c>
      <c r="AD14" s="55"/>
    </row>
    <row r="15" spans="1:30" ht="31.5">
      <c r="A15" s="68" t="s">
        <v>457</v>
      </c>
      <c r="B15" s="69" t="s">
        <v>469</v>
      </c>
      <c r="C15" s="65">
        <v>0</v>
      </c>
      <c r="D15" s="65">
        <v>0</v>
      </c>
      <c r="E15" s="65">
        <v>0</v>
      </c>
      <c r="F15" s="65">
        <v>0</v>
      </c>
      <c r="G15" s="66">
        <v>0</v>
      </c>
      <c r="H15" s="66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7">
        <v>0</v>
      </c>
      <c r="Z15" s="67">
        <v>0</v>
      </c>
      <c r="AD15" s="54"/>
    </row>
    <row r="16" spans="1:30" ht="15.75">
      <c r="A16" s="68" t="s">
        <v>406</v>
      </c>
      <c r="B16" s="137" t="s">
        <v>470</v>
      </c>
      <c r="C16" s="65">
        <v>57702273</v>
      </c>
      <c r="D16" s="65">
        <v>0</v>
      </c>
      <c r="E16" s="65">
        <v>10973967.810000001</v>
      </c>
      <c r="F16" s="65">
        <v>0</v>
      </c>
      <c r="G16" s="66">
        <v>2985658.7700000005</v>
      </c>
      <c r="H16" s="66">
        <v>0</v>
      </c>
      <c r="I16" s="65">
        <v>9050599.2599999998</v>
      </c>
      <c r="J16" s="65">
        <v>0</v>
      </c>
      <c r="K16" s="65">
        <v>140451.09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912690</v>
      </c>
      <c r="T16" s="65">
        <v>0</v>
      </c>
      <c r="U16" s="65">
        <v>146067.22999999998</v>
      </c>
      <c r="V16" s="65">
        <v>0</v>
      </c>
      <c r="W16" s="65">
        <v>0</v>
      </c>
      <c r="X16" s="65">
        <v>0</v>
      </c>
      <c r="Y16" s="67">
        <v>81911707.160000011</v>
      </c>
      <c r="Z16" s="67">
        <v>0</v>
      </c>
      <c r="AC16" s="48"/>
    </row>
    <row r="17" spans="1:29" ht="15.75">
      <c r="A17" s="225" t="s">
        <v>471</v>
      </c>
      <c r="B17" s="226"/>
      <c r="C17" s="86">
        <v>116090183.9682</v>
      </c>
      <c r="D17" s="86">
        <v>15521770</v>
      </c>
      <c r="E17" s="86">
        <v>84036529.600000009</v>
      </c>
      <c r="F17" s="86">
        <v>0</v>
      </c>
      <c r="G17" s="86">
        <v>68634861.060000002</v>
      </c>
      <c r="H17" s="86">
        <v>0</v>
      </c>
      <c r="I17" s="86">
        <v>57551921.599999994</v>
      </c>
      <c r="J17" s="86">
        <v>0</v>
      </c>
      <c r="K17" s="86">
        <v>23228057.200000003</v>
      </c>
      <c r="L17" s="86">
        <v>0</v>
      </c>
      <c r="M17" s="86">
        <v>9541202.040000001</v>
      </c>
      <c r="N17" s="86">
        <v>685277.38</v>
      </c>
      <c r="O17" s="86">
        <v>8730090.3900000006</v>
      </c>
      <c r="P17" s="86">
        <v>0</v>
      </c>
      <c r="Q17" s="86">
        <v>3532896.2000000007</v>
      </c>
      <c r="R17" s="86">
        <v>0</v>
      </c>
      <c r="S17" s="86">
        <v>2678734</v>
      </c>
      <c r="T17" s="86">
        <v>0</v>
      </c>
      <c r="U17" s="86">
        <v>2002128.3599999999</v>
      </c>
      <c r="V17" s="86">
        <v>0</v>
      </c>
      <c r="W17" s="86">
        <v>1697062.6893103917</v>
      </c>
      <c r="X17" s="86">
        <v>0</v>
      </c>
      <c r="Y17" s="67">
        <v>377723667.10751039</v>
      </c>
      <c r="Z17" s="67">
        <v>16207047.380000001</v>
      </c>
      <c r="AC17" s="59"/>
    </row>
    <row r="18" spans="1:29" ht="33.75" customHeight="1">
      <c r="A18" s="227" t="s">
        <v>472</v>
      </c>
      <c r="B18" s="228"/>
      <c r="C18" s="220">
        <v>0.30734156759935721</v>
      </c>
      <c r="D18" s="221"/>
      <c r="E18" s="220">
        <v>0.22248150412052664</v>
      </c>
      <c r="F18" s="221"/>
      <c r="G18" s="220">
        <v>0.18170654114841223</v>
      </c>
      <c r="H18" s="221"/>
      <c r="I18" s="220">
        <v>0.15236514577101984</v>
      </c>
      <c r="J18" s="221"/>
      <c r="K18" s="220">
        <v>6.1494841924714952E-2</v>
      </c>
      <c r="L18" s="221"/>
      <c r="M18" s="220">
        <v>2.5259741104028614E-2</v>
      </c>
      <c r="N18" s="221"/>
      <c r="O18" s="220">
        <v>2.3112373277672273E-2</v>
      </c>
      <c r="P18" s="221"/>
      <c r="Q18" s="220">
        <v>9.3531237453395866E-3</v>
      </c>
      <c r="R18" s="221"/>
      <c r="S18" s="220">
        <v>7.0917822558297884E-3</v>
      </c>
      <c r="T18" s="221"/>
      <c r="U18" s="220">
        <v>5.3005107552080918E-3</v>
      </c>
      <c r="V18" s="221"/>
      <c r="W18" s="220">
        <v>4.4928682978908011E-3</v>
      </c>
      <c r="X18" s="221"/>
      <c r="Y18" s="220">
        <v>1</v>
      </c>
      <c r="Z18" s="221"/>
    </row>
    <row r="19" spans="1:29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29" s="61" customFormat="1" ht="11.25">
      <c r="A20" s="60" t="s">
        <v>474</v>
      </c>
      <c r="R20" s="63"/>
    </row>
    <row r="22" spans="1:29">
      <c r="Q22" s="201"/>
      <c r="R22" s="201"/>
    </row>
    <row r="23" spans="1:29">
      <c r="Q23" s="219"/>
      <c r="R23" s="219"/>
    </row>
    <row r="24" spans="1:29">
      <c r="Q24" s="201"/>
      <c r="R24" s="201"/>
    </row>
    <row r="66" spans="1:5">
      <c r="A66" s="204"/>
      <c r="B66" s="205"/>
      <c r="C66" s="205"/>
      <c r="D66" s="205"/>
      <c r="E66" s="205"/>
    </row>
    <row r="67" spans="1:5">
      <c r="A67" s="204"/>
      <c r="B67" s="205"/>
      <c r="C67" s="205"/>
      <c r="D67" s="205"/>
      <c r="E67" s="205"/>
    </row>
    <row r="68" spans="1:5">
      <c r="A68" s="205"/>
      <c r="B68" s="205"/>
      <c r="C68" s="205"/>
      <c r="D68" s="205"/>
      <c r="E68" s="205"/>
    </row>
    <row r="69" spans="1:5">
      <c r="A69" s="205"/>
      <c r="B69" s="205"/>
      <c r="C69" s="205"/>
      <c r="D69" s="205"/>
      <c r="E69" s="205"/>
    </row>
    <row r="70" spans="1:5">
      <c r="A70" s="213">
        <f>C70/$C$77</f>
        <v>0.48863009251701522</v>
      </c>
      <c r="B70" s="205" t="str">
        <f>B5</f>
        <v>Life insurance and annuities</v>
      </c>
      <c r="C70" s="205">
        <f>Y5</f>
        <v>184567150.40460905</v>
      </c>
      <c r="D70" s="205"/>
      <c r="E70" s="205"/>
    </row>
    <row r="71" spans="1:5">
      <c r="A71" s="213">
        <f t="shared" ref="A71:A76" si="0">C71/$C$77</f>
        <v>1.5145917262239373E-2</v>
      </c>
      <c r="B71" s="205" t="str">
        <f>B10</f>
        <v>Marriage and birth insurance</v>
      </c>
      <c r="C71" s="205">
        <f>Y10</f>
        <v>5720971.4100000001</v>
      </c>
      <c r="D71" s="205"/>
      <c r="E71" s="205"/>
    </row>
    <row r="72" spans="1:5">
      <c r="A72" s="213">
        <f t="shared" si="0"/>
        <v>0.18666301388001669</v>
      </c>
      <c r="B72" s="205" t="str">
        <f>B11</f>
        <v>Unit linked life insurance</v>
      </c>
      <c r="C72" s="205">
        <f>Y11</f>
        <v>70507038.116100013</v>
      </c>
      <c r="D72" s="205"/>
      <c r="E72" s="205"/>
    </row>
    <row r="73" spans="1:5">
      <c r="A73" s="213">
        <f t="shared" si="0"/>
        <v>0</v>
      </c>
      <c r="B73" s="205" t="str">
        <f>B12</f>
        <v>Capital redemption</v>
      </c>
      <c r="C73" s="205">
        <f>Y12</f>
        <v>0</v>
      </c>
      <c r="D73" s="205"/>
      <c r="E73" s="205"/>
    </row>
    <row r="74" spans="1:5">
      <c r="A74" s="213">
        <f t="shared" si="0"/>
        <v>5.4071961434145457E-2</v>
      </c>
      <c r="B74" s="205" t="str">
        <f>B13</f>
        <v>Supplementary insurance</v>
      </c>
      <c r="C74" s="205">
        <f>Y13</f>
        <v>20424259.560601298</v>
      </c>
      <c r="D74" s="205"/>
      <c r="E74" s="205"/>
    </row>
    <row r="75" spans="1:5">
      <c r="A75" s="213">
        <f t="shared" si="0"/>
        <v>3.8632846514345009E-2</v>
      </c>
      <c r="B75" s="205" t="str">
        <f>B14</f>
        <v>Accident insurance</v>
      </c>
      <c r="C75" s="205">
        <f>Y14</f>
        <v>14592540.456199998</v>
      </c>
      <c r="D75" s="205"/>
      <c r="E75" s="205"/>
    </row>
    <row r="76" spans="1:5">
      <c r="A76" s="213">
        <f t="shared" si="0"/>
        <v>0.21685616839223823</v>
      </c>
      <c r="B76" s="205" t="str">
        <f>B16</f>
        <v>Sickness insurance</v>
      </c>
      <c r="C76" s="205">
        <f>Y16</f>
        <v>81911707.160000011</v>
      </c>
      <c r="D76" s="205"/>
      <c r="E76" s="205"/>
    </row>
    <row r="77" spans="1:5">
      <c r="A77" s="205"/>
      <c r="B77" s="205"/>
      <c r="C77" s="205">
        <f>SUM(C70:C76)</f>
        <v>377723667.10751039</v>
      </c>
      <c r="D77" s="205"/>
      <c r="E77" s="205"/>
    </row>
    <row r="78" spans="1:5">
      <c r="A78" s="205"/>
      <c r="B78" s="205"/>
      <c r="C78" s="205"/>
      <c r="D78" s="205"/>
      <c r="E78" s="205"/>
    </row>
    <row r="79" spans="1:5">
      <c r="A79" s="204"/>
      <c r="B79" s="205"/>
      <c r="C79" s="205"/>
      <c r="D79" s="205"/>
      <c r="E79" s="205"/>
    </row>
    <row r="80" spans="1:5">
      <c r="A80" s="204"/>
      <c r="B80" s="205"/>
      <c r="C80" s="205"/>
      <c r="D80" s="205"/>
      <c r="E80" s="205"/>
    </row>
    <row r="81" spans="1:6">
      <c r="A81" s="204"/>
      <c r="B81" s="205"/>
      <c r="C81" s="205"/>
      <c r="D81" s="205"/>
      <c r="E81" s="205"/>
    </row>
    <row r="86" spans="1:6">
      <c r="A86" s="204"/>
      <c r="B86" s="205"/>
      <c r="C86" s="205"/>
      <c r="D86" s="205"/>
      <c r="E86" s="205"/>
      <c r="F86" s="205"/>
    </row>
    <row r="87" spans="1:6">
      <c r="A87" s="204"/>
      <c r="B87" s="205"/>
      <c r="C87" s="205"/>
      <c r="D87" s="205"/>
      <c r="E87" s="205"/>
      <c r="F87" s="205"/>
    </row>
    <row r="88" spans="1:6">
      <c r="A88" s="204"/>
      <c r="B88" s="205"/>
      <c r="C88" s="205"/>
      <c r="D88" s="205"/>
      <c r="E88" s="205"/>
      <c r="F88" s="205"/>
    </row>
    <row r="89" spans="1:6">
      <c r="A89" s="204"/>
      <c r="B89" s="205"/>
      <c r="C89" s="205"/>
      <c r="D89" s="205"/>
      <c r="E89" s="205"/>
      <c r="F89" s="205"/>
    </row>
    <row r="90" spans="1:6">
      <c r="A90" s="204"/>
      <c r="B90" s="205"/>
      <c r="C90" s="205"/>
      <c r="D90" s="205"/>
      <c r="E90" s="205"/>
      <c r="F90" s="205"/>
    </row>
    <row r="91" spans="1:6">
      <c r="A91" s="206">
        <f>E91/$Y$14</f>
        <v>12.648047881627848</v>
      </c>
      <c r="B91" s="204" t="str">
        <f>B5</f>
        <v>Life insurance and annuities</v>
      </c>
      <c r="C91" s="204"/>
      <c r="D91" s="204"/>
      <c r="E91" s="207">
        <f>Y5</f>
        <v>184567150.40460905</v>
      </c>
      <c r="F91" s="205"/>
    </row>
    <row r="92" spans="1:6">
      <c r="A92" s="206">
        <f>E92/$Y$14</f>
        <v>0.39204766484435583</v>
      </c>
      <c r="B92" s="204" t="str">
        <f>B10</f>
        <v>Marriage and birth insurance</v>
      </c>
      <c r="C92" s="204"/>
      <c r="D92" s="204"/>
      <c r="E92" s="207">
        <f>Y10</f>
        <v>5720971.4100000001</v>
      </c>
      <c r="F92" s="205"/>
    </row>
    <row r="93" spans="1:6">
      <c r="A93" s="204"/>
      <c r="B93" s="205"/>
      <c r="C93" s="205"/>
      <c r="D93" s="205"/>
      <c r="E93" s="205"/>
      <c r="F93" s="205"/>
    </row>
    <row r="94" spans="1:6">
      <c r="A94" s="204"/>
      <c r="B94" s="205"/>
      <c r="C94" s="205"/>
      <c r="D94" s="205"/>
      <c r="E94" s="205"/>
      <c r="F94" s="205"/>
    </row>
    <row r="95" spans="1:6">
      <c r="A95" s="204"/>
      <c r="B95" s="205"/>
      <c r="C95" s="205"/>
      <c r="D95" s="205"/>
      <c r="E95" s="205"/>
      <c r="F95" s="205"/>
    </row>
    <row r="96" spans="1:6">
      <c r="A96" s="204"/>
      <c r="B96" s="205"/>
      <c r="C96" s="205"/>
      <c r="D96" s="205"/>
      <c r="E96" s="205"/>
      <c r="F96" s="205"/>
    </row>
    <row r="97" spans="1:6">
      <c r="A97" s="204"/>
      <c r="B97" s="205"/>
      <c r="C97" s="205"/>
      <c r="D97" s="205"/>
      <c r="E97" s="205"/>
      <c r="F97" s="205"/>
    </row>
    <row r="98" spans="1:6">
      <c r="A98" s="204"/>
      <c r="B98" s="205"/>
      <c r="C98" s="205"/>
      <c r="D98" s="205"/>
      <c r="E98" s="205"/>
      <c r="F98" s="205"/>
    </row>
    <row r="99" spans="1:6">
      <c r="A99" s="204"/>
      <c r="B99" s="205"/>
      <c r="C99" s="205"/>
      <c r="D99" s="205"/>
      <c r="E99" s="205"/>
      <c r="F99" s="205"/>
    </row>
  </sheetData>
  <mergeCells count="31">
    <mergeCell ref="W18:X18"/>
    <mergeCell ref="Q18:R18"/>
    <mergeCell ref="K18:L18"/>
    <mergeCell ref="U18:V18"/>
    <mergeCell ref="S18:T18"/>
    <mergeCell ref="M18:N18"/>
    <mergeCell ref="O18:P18"/>
    <mergeCell ref="A1:AB1"/>
    <mergeCell ref="Y3:Z3"/>
    <mergeCell ref="Q23:R23"/>
    <mergeCell ref="Y18:Z18"/>
    <mergeCell ref="Y2:Z2"/>
    <mergeCell ref="I18:J18"/>
    <mergeCell ref="A3:A4"/>
    <mergeCell ref="B3:B4"/>
    <mergeCell ref="A17:B17"/>
    <mergeCell ref="A18:B18"/>
    <mergeCell ref="G18:H18"/>
    <mergeCell ref="C18:D18"/>
    <mergeCell ref="C3:D3"/>
    <mergeCell ref="G3:H3"/>
    <mergeCell ref="I3:J3"/>
    <mergeCell ref="E18:F18"/>
    <mergeCell ref="E3:F3"/>
    <mergeCell ref="W3:X3"/>
    <mergeCell ref="S3:T3"/>
    <mergeCell ref="K3:L3"/>
    <mergeCell ref="M3:N3"/>
    <mergeCell ref="O3:P3"/>
    <mergeCell ref="Q3:R3"/>
    <mergeCell ref="U3:V3"/>
  </mergeCells>
  <conditionalFormatting sqref="C18:D18">
    <cfRule type="cellIs" dxfId="5" priority="4" operator="greaterThan">
      <formula>A18</formula>
    </cfRule>
  </conditionalFormatting>
  <conditionalFormatting sqref="M18:X18">
    <cfRule type="cellIs" dxfId="4" priority="2" operator="greaterThan">
      <formula>#REF!</formula>
    </cfRule>
  </conditionalFormatting>
  <conditionalFormatting sqref="G18:H18">
    <cfRule type="cellIs" dxfId="3" priority="48" operator="greaterThan">
      <formula>C18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N766"/>
  <sheetViews>
    <sheetView view="pageBreakPreview" zoomScaleNormal="60" zoomScaleSheetLayoutView="100" workbookViewId="0">
      <pane xSplit="2" ySplit="4" topLeftCell="C5" activePane="bottomRight" state="frozen"/>
      <selection sqref="A1:AB1"/>
      <selection pane="topRight" sqref="A1:AB1"/>
      <selection pane="bottomLeft" sqref="A1:AB1"/>
      <selection pane="bottomRight" sqref="A1:M1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3" width="15.7109375" style="103" customWidth="1"/>
    <col min="14" max="14" width="17.140625" style="103" bestFit="1" customWidth="1"/>
    <col min="15" max="16384" width="9.140625" style="103"/>
  </cols>
  <sheetData>
    <row r="1" spans="1:14" s="102" customFormat="1" ht="20.25" customHeight="1">
      <c r="A1" s="283" t="s">
        <v>819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173" t="s">
        <v>721</v>
      </c>
    </row>
    <row r="2" spans="1:14" ht="21" customHeight="1">
      <c r="A2" s="287"/>
      <c r="B2" s="288"/>
      <c r="C2" s="284" t="s">
        <v>478</v>
      </c>
      <c r="D2" s="284" t="s">
        <v>477</v>
      </c>
      <c r="E2" s="284" t="s">
        <v>479</v>
      </c>
      <c r="F2" s="284" t="s">
        <v>481</v>
      </c>
      <c r="G2" s="284" t="s">
        <v>480</v>
      </c>
      <c r="H2" s="284" t="s">
        <v>483</v>
      </c>
      <c r="I2" s="284" t="s">
        <v>487</v>
      </c>
      <c r="J2" s="284" t="s">
        <v>484</v>
      </c>
      <c r="K2" s="284" t="s">
        <v>815</v>
      </c>
      <c r="L2" s="284" t="s">
        <v>485</v>
      </c>
      <c r="M2" s="284" t="s">
        <v>486</v>
      </c>
      <c r="N2" s="293" t="s">
        <v>471</v>
      </c>
    </row>
    <row r="3" spans="1:14" ht="20.25" customHeight="1">
      <c r="A3" s="289"/>
      <c r="B3" s="290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94"/>
    </row>
    <row r="4" spans="1:14" ht="39.75" customHeight="1">
      <c r="A4" s="291"/>
      <c r="B4" s="292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95"/>
    </row>
    <row r="5" spans="1:14" ht="15.75">
      <c r="A5" s="298" t="s">
        <v>720</v>
      </c>
      <c r="B5" s="299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04"/>
    </row>
    <row r="6" spans="1:14" ht="15.75">
      <c r="A6" s="151" t="s">
        <v>399</v>
      </c>
      <c r="B6" s="152" t="s">
        <v>606</v>
      </c>
      <c r="C6" s="120">
        <v>7163.2910000000002</v>
      </c>
      <c r="D6" s="120">
        <v>1489</v>
      </c>
      <c r="E6" s="120">
        <v>89</v>
      </c>
      <c r="F6" s="120">
        <v>12</v>
      </c>
      <c r="G6" s="120">
        <v>15491.003989999999</v>
      </c>
      <c r="H6" s="120">
        <v>43.807840000000027</v>
      </c>
      <c r="I6" s="120">
        <v>0</v>
      </c>
      <c r="J6" s="120">
        <v>2</v>
      </c>
      <c r="K6" s="120">
        <v>493</v>
      </c>
      <c r="L6" s="120">
        <v>213</v>
      </c>
      <c r="M6" s="120">
        <v>169</v>
      </c>
      <c r="N6" s="118">
        <v>25165.102830000003</v>
      </c>
    </row>
    <row r="7" spans="1:14" ht="15.75">
      <c r="A7" s="151" t="s">
        <v>421</v>
      </c>
      <c r="B7" s="153" t="s">
        <v>607</v>
      </c>
      <c r="C7" s="120">
        <v>42.701000000000001</v>
      </c>
      <c r="D7" s="120">
        <v>921</v>
      </c>
      <c r="E7" s="120">
        <v>67</v>
      </c>
      <c r="F7" s="120">
        <v>12</v>
      </c>
      <c r="G7" s="120">
        <v>1672.3526399999998</v>
      </c>
      <c r="H7" s="120">
        <v>27.961150000000025</v>
      </c>
      <c r="I7" s="120">
        <v>0</v>
      </c>
      <c r="J7" s="120">
        <v>2</v>
      </c>
      <c r="K7" s="120">
        <v>493</v>
      </c>
      <c r="L7" s="120">
        <v>213</v>
      </c>
      <c r="M7" s="120">
        <v>2</v>
      </c>
      <c r="N7" s="118">
        <v>3453.0147900000002</v>
      </c>
    </row>
    <row r="8" spans="1:14" ht="15.75">
      <c r="A8" s="151" t="s">
        <v>421</v>
      </c>
      <c r="B8" s="153" t="s">
        <v>608</v>
      </c>
      <c r="C8" s="120">
        <v>0</v>
      </c>
      <c r="D8" s="120">
        <v>0</v>
      </c>
      <c r="E8" s="120">
        <v>0</v>
      </c>
      <c r="F8" s="120">
        <v>0</v>
      </c>
      <c r="G8" s="120">
        <v>2023.02583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18">
        <v>2023.02583</v>
      </c>
    </row>
    <row r="9" spans="1:14" ht="15.75">
      <c r="A9" s="151" t="s">
        <v>421</v>
      </c>
      <c r="B9" s="153" t="s">
        <v>609</v>
      </c>
      <c r="C9" s="120">
        <v>7120.59</v>
      </c>
      <c r="D9" s="120">
        <v>568</v>
      </c>
      <c r="E9" s="120">
        <v>22</v>
      </c>
      <c r="F9" s="120">
        <v>0</v>
      </c>
      <c r="G9" s="120">
        <v>11795.62552</v>
      </c>
      <c r="H9" s="120">
        <v>15.846690000000002</v>
      </c>
      <c r="I9" s="120">
        <v>0</v>
      </c>
      <c r="J9" s="120">
        <v>0</v>
      </c>
      <c r="K9" s="120">
        <v>0</v>
      </c>
      <c r="L9" s="120">
        <v>0</v>
      </c>
      <c r="M9" s="120">
        <v>167</v>
      </c>
      <c r="N9" s="118">
        <v>19689.062209999996</v>
      </c>
    </row>
    <row r="10" spans="1:14" ht="15.75">
      <c r="A10" s="154" t="s">
        <v>610</v>
      </c>
      <c r="B10" s="155" t="s">
        <v>611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18"/>
    </row>
    <row r="11" spans="1:14" ht="15.75">
      <c r="A11" s="151" t="s">
        <v>422</v>
      </c>
      <c r="B11" s="153" t="s">
        <v>612</v>
      </c>
      <c r="C11" s="120">
        <v>15069.97</v>
      </c>
      <c r="D11" s="120">
        <v>4618</v>
      </c>
      <c r="E11" s="120">
        <v>0</v>
      </c>
      <c r="F11" s="120">
        <v>8256</v>
      </c>
      <c r="G11" s="120">
        <v>21990.88219</v>
      </c>
      <c r="H11" s="120">
        <v>0</v>
      </c>
      <c r="I11" s="120">
        <v>0</v>
      </c>
      <c r="J11" s="120">
        <v>92</v>
      </c>
      <c r="K11" s="120">
        <v>0</v>
      </c>
      <c r="L11" s="120">
        <v>359</v>
      </c>
      <c r="M11" s="120">
        <v>0</v>
      </c>
      <c r="N11" s="118">
        <v>50385.852190000005</v>
      </c>
    </row>
    <row r="12" spans="1:14" ht="15.75">
      <c r="A12" s="156">
        <v>1</v>
      </c>
      <c r="B12" s="157" t="s">
        <v>613</v>
      </c>
      <c r="C12" s="120">
        <v>0</v>
      </c>
      <c r="D12" s="120">
        <v>4618</v>
      </c>
      <c r="E12" s="120">
        <v>0</v>
      </c>
      <c r="F12" s="120">
        <v>0</v>
      </c>
      <c r="G12" s="120">
        <v>9207.5691900000002</v>
      </c>
      <c r="H12" s="120">
        <v>0</v>
      </c>
      <c r="I12" s="120">
        <v>0</v>
      </c>
      <c r="J12" s="120">
        <v>92</v>
      </c>
      <c r="K12" s="120">
        <v>0</v>
      </c>
      <c r="L12" s="120">
        <v>0</v>
      </c>
      <c r="M12" s="120">
        <v>0</v>
      </c>
      <c r="N12" s="118">
        <v>13917.56919</v>
      </c>
    </row>
    <row r="13" spans="1:14" ht="25.5">
      <c r="A13" s="151" t="s">
        <v>423</v>
      </c>
      <c r="B13" s="158" t="s">
        <v>614</v>
      </c>
      <c r="C13" s="120">
        <v>0</v>
      </c>
      <c r="D13" s="120">
        <v>199</v>
      </c>
      <c r="E13" s="120">
        <v>61</v>
      </c>
      <c r="F13" s="120">
        <v>0</v>
      </c>
      <c r="G13" s="120">
        <v>115613.45926999999</v>
      </c>
      <c r="H13" s="120">
        <v>0</v>
      </c>
      <c r="I13" s="120">
        <v>7941</v>
      </c>
      <c r="J13" s="120">
        <v>0</v>
      </c>
      <c r="K13" s="120">
        <v>0</v>
      </c>
      <c r="L13" s="120">
        <v>0</v>
      </c>
      <c r="M13" s="120">
        <v>0</v>
      </c>
      <c r="N13" s="118">
        <v>123814.45926999999</v>
      </c>
    </row>
    <row r="14" spans="1:14" ht="15.75">
      <c r="A14" s="151" t="s">
        <v>400</v>
      </c>
      <c r="B14" s="153" t="s">
        <v>615</v>
      </c>
      <c r="C14" s="120">
        <v>0</v>
      </c>
      <c r="D14" s="120">
        <v>199</v>
      </c>
      <c r="E14" s="120">
        <v>61</v>
      </c>
      <c r="F14" s="120">
        <v>0</v>
      </c>
      <c r="G14" s="120">
        <v>115425.211</v>
      </c>
      <c r="H14" s="120">
        <v>0</v>
      </c>
      <c r="I14" s="120">
        <v>7941</v>
      </c>
      <c r="J14" s="120">
        <v>0</v>
      </c>
      <c r="K14" s="120">
        <v>0</v>
      </c>
      <c r="L14" s="120">
        <v>0</v>
      </c>
      <c r="M14" s="120">
        <v>0</v>
      </c>
      <c r="N14" s="118">
        <v>123626.211</v>
      </c>
    </row>
    <row r="15" spans="1:14" ht="30">
      <c r="A15" s="151" t="s">
        <v>401</v>
      </c>
      <c r="B15" s="153" t="s">
        <v>616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18">
        <v>0</v>
      </c>
    </row>
    <row r="16" spans="1:14" ht="15.75">
      <c r="A16" s="151" t="s">
        <v>402</v>
      </c>
      <c r="B16" s="153" t="s">
        <v>617</v>
      </c>
      <c r="C16" s="120">
        <v>0</v>
      </c>
      <c r="D16" s="120">
        <v>0</v>
      </c>
      <c r="E16" s="120">
        <v>0</v>
      </c>
      <c r="F16" s="120">
        <v>0</v>
      </c>
      <c r="G16" s="120">
        <v>188.24826999999999</v>
      </c>
      <c r="H16" s="120">
        <v>0</v>
      </c>
      <c r="I16" s="120">
        <v>0</v>
      </c>
      <c r="J16" s="120">
        <v>0</v>
      </c>
      <c r="K16" s="120">
        <v>0</v>
      </c>
      <c r="L16" s="120">
        <v>0</v>
      </c>
      <c r="M16" s="120">
        <v>0</v>
      </c>
      <c r="N16" s="118">
        <v>188.24826999999999</v>
      </c>
    </row>
    <row r="17" spans="1:14" ht="30">
      <c r="A17" s="151" t="s">
        <v>403</v>
      </c>
      <c r="B17" s="153" t="s">
        <v>618</v>
      </c>
      <c r="C17" s="120">
        <v>0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18">
        <v>0</v>
      </c>
    </row>
    <row r="18" spans="1:14" ht="15.75">
      <c r="A18" s="151" t="s">
        <v>424</v>
      </c>
      <c r="B18" s="153" t="s">
        <v>619</v>
      </c>
      <c r="C18" s="120">
        <v>395160.24199999997</v>
      </c>
      <c r="D18" s="120">
        <v>147039</v>
      </c>
      <c r="E18" s="120">
        <v>124144</v>
      </c>
      <c r="F18" s="120">
        <v>232999</v>
      </c>
      <c r="G18" s="120">
        <v>187999.12894491342</v>
      </c>
      <c r="H18" s="120">
        <v>37467.72971</v>
      </c>
      <c r="I18" s="120">
        <v>5535</v>
      </c>
      <c r="J18" s="120">
        <v>24269</v>
      </c>
      <c r="K18" s="120">
        <v>19670</v>
      </c>
      <c r="L18" s="120">
        <v>7370</v>
      </c>
      <c r="M18" s="120">
        <v>12567</v>
      </c>
      <c r="N18" s="118">
        <v>1194220.1006549136</v>
      </c>
    </row>
    <row r="19" spans="1:14" ht="15.75">
      <c r="A19" s="151" t="s">
        <v>400</v>
      </c>
      <c r="B19" s="153" t="s">
        <v>620</v>
      </c>
      <c r="C19" s="120">
        <v>77593.663</v>
      </c>
      <c r="D19" s="120">
        <v>9133</v>
      </c>
      <c r="E19" s="120">
        <v>9464</v>
      </c>
      <c r="F19" s="120">
        <v>33144</v>
      </c>
      <c r="G19" s="120">
        <v>0</v>
      </c>
      <c r="H19" s="120">
        <v>0</v>
      </c>
      <c r="I19" s="120">
        <v>0</v>
      </c>
      <c r="J19" s="120">
        <v>12397</v>
      </c>
      <c r="K19" s="120">
        <v>207</v>
      </c>
      <c r="L19" s="120">
        <v>5609</v>
      </c>
      <c r="M19" s="120">
        <v>11799</v>
      </c>
      <c r="N19" s="118">
        <v>159346.663</v>
      </c>
    </row>
    <row r="20" spans="1:14" ht="15.75">
      <c r="A20" s="151" t="s">
        <v>401</v>
      </c>
      <c r="B20" s="153" t="s">
        <v>621</v>
      </c>
      <c r="C20" s="120">
        <v>314029.86</v>
      </c>
      <c r="D20" s="120">
        <v>136150</v>
      </c>
      <c r="E20" s="120">
        <v>110644</v>
      </c>
      <c r="F20" s="120">
        <v>199423</v>
      </c>
      <c r="G20" s="120">
        <v>186120.25767491342</v>
      </c>
      <c r="H20" s="120">
        <v>35777.426879999999</v>
      </c>
      <c r="I20" s="120">
        <v>5535</v>
      </c>
      <c r="J20" s="120">
        <v>11872</v>
      </c>
      <c r="K20" s="120">
        <v>5252</v>
      </c>
      <c r="L20" s="120">
        <v>845</v>
      </c>
      <c r="M20" s="120">
        <v>316</v>
      </c>
      <c r="N20" s="118">
        <v>1005964.5445549134</v>
      </c>
    </row>
    <row r="21" spans="1:14" ht="15.75">
      <c r="A21" s="151"/>
      <c r="B21" s="153" t="s">
        <v>622</v>
      </c>
      <c r="C21" s="120">
        <v>314029.86</v>
      </c>
      <c r="D21" s="120">
        <v>105443</v>
      </c>
      <c r="E21" s="120">
        <v>74785</v>
      </c>
      <c r="F21" s="120">
        <v>164622</v>
      </c>
      <c r="G21" s="120">
        <v>112425.65658491342</v>
      </c>
      <c r="H21" s="120">
        <v>35777.426879999999</v>
      </c>
      <c r="I21" s="120">
        <v>2036</v>
      </c>
      <c r="J21" s="120">
        <v>6712</v>
      </c>
      <c r="K21" s="120">
        <v>5252</v>
      </c>
      <c r="L21" s="120">
        <v>845</v>
      </c>
      <c r="M21" s="120">
        <v>0</v>
      </c>
      <c r="N21" s="118">
        <v>821927.94346491341</v>
      </c>
    </row>
    <row r="22" spans="1:14" ht="15.75">
      <c r="A22" s="151" t="s">
        <v>402</v>
      </c>
      <c r="B22" s="153" t="s">
        <v>623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18">
        <v>0</v>
      </c>
    </row>
    <row r="23" spans="1:14" ht="15.75">
      <c r="A23" s="151" t="s">
        <v>403</v>
      </c>
      <c r="B23" s="153" t="s">
        <v>624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18">
        <v>0</v>
      </c>
    </row>
    <row r="24" spans="1:14" ht="15.75">
      <c r="A24" s="151" t="s">
        <v>404</v>
      </c>
      <c r="B24" s="153" t="s">
        <v>625</v>
      </c>
      <c r="C24" s="120">
        <v>258.20100000000002</v>
      </c>
      <c r="D24" s="120">
        <v>1756</v>
      </c>
      <c r="E24" s="120">
        <v>0</v>
      </c>
      <c r="F24" s="120">
        <v>0</v>
      </c>
      <c r="G24" s="120">
        <v>1246.6233099999997</v>
      </c>
      <c r="H24" s="120">
        <v>0</v>
      </c>
      <c r="I24" s="120">
        <v>0</v>
      </c>
      <c r="J24" s="120">
        <v>0</v>
      </c>
      <c r="K24" s="120">
        <v>0</v>
      </c>
      <c r="L24" s="120">
        <v>863</v>
      </c>
      <c r="M24" s="120">
        <v>0</v>
      </c>
      <c r="N24" s="118">
        <v>4123.82431</v>
      </c>
    </row>
    <row r="25" spans="1:14" ht="15.75">
      <c r="A25" s="151" t="s">
        <v>405</v>
      </c>
      <c r="B25" s="153" t="s">
        <v>626</v>
      </c>
      <c r="C25" s="120">
        <v>3030.5819999999999</v>
      </c>
      <c r="D25" s="120">
        <v>0</v>
      </c>
      <c r="E25" s="120">
        <v>4036</v>
      </c>
      <c r="F25" s="120">
        <v>0</v>
      </c>
      <c r="G25" s="120">
        <v>632.24795999999992</v>
      </c>
      <c r="H25" s="120">
        <v>1690.3028300000001</v>
      </c>
      <c r="I25" s="120">
        <v>0</v>
      </c>
      <c r="J25" s="120">
        <v>0</v>
      </c>
      <c r="K25" s="120">
        <v>14211</v>
      </c>
      <c r="L25" s="120">
        <v>53</v>
      </c>
      <c r="M25" s="120">
        <v>452</v>
      </c>
      <c r="N25" s="118">
        <v>24105.13279</v>
      </c>
    </row>
    <row r="26" spans="1:14" ht="15.75">
      <c r="A26" s="151" t="s">
        <v>406</v>
      </c>
      <c r="B26" s="153" t="s">
        <v>609</v>
      </c>
      <c r="C26" s="120">
        <v>247.93600000000001</v>
      </c>
      <c r="D26" s="120">
        <v>0</v>
      </c>
      <c r="E26" s="120">
        <v>0</v>
      </c>
      <c r="F26" s="120">
        <v>432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18">
        <v>679.93600000000004</v>
      </c>
    </row>
    <row r="27" spans="1:14" ht="15.75">
      <c r="A27" s="151" t="s">
        <v>414</v>
      </c>
      <c r="B27" s="153" t="s">
        <v>627</v>
      </c>
      <c r="C27" s="120">
        <v>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118">
        <v>0</v>
      </c>
    </row>
    <row r="28" spans="1:14" ht="15.75">
      <c r="A28" s="151"/>
      <c r="B28" s="155" t="s">
        <v>628</v>
      </c>
      <c r="C28" s="120">
        <v>410230.21199999994</v>
      </c>
      <c r="D28" s="120">
        <v>151856</v>
      </c>
      <c r="E28" s="120">
        <v>124205</v>
      </c>
      <c r="F28" s="120">
        <v>241255</v>
      </c>
      <c r="G28" s="120">
        <v>325603.47040491336</v>
      </c>
      <c r="H28" s="120">
        <v>37467.72971</v>
      </c>
      <c r="I28" s="120">
        <v>13476</v>
      </c>
      <c r="J28" s="120">
        <v>24361</v>
      </c>
      <c r="K28" s="120">
        <v>19670</v>
      </c>
      <c r="L28" s="120">
        <v>7729</v>
      </c>
      <c r="M28" s="120">
        <v>12567</v>
      </c>
      <c r="N28" s="118">
        <v>1368420.4121149133</v>
      </c>
    </row>
    <row r="29" spans="1:14" ht="15.75">
      <c r="A29" s="154" t="s">
        <v>629</v>
      </c>
      <c r="B29" s="155" t="s">
        <v>630</v>
      </c>
      <c r="C29" s="120">
        <v>178667.72700000001</v>
      </c>
      <c r="D29" s="120">
        <v>20964</v>
      </c>
      <c r="E29" s="120">
        <v>13247.531220000001</v>
      </c>
      <c r="F29" s="120">
        <v>12908</v>
      </c>
      <c r="G29" s="120">
        <v>80472.285455086618</v>
      </c>
      <c r="H29" s="120">
        <v>0</v>
      </c>
      <c r="I29" s="120">
        <v>0</v>
      </c>
      <c r="J29" s="120">
        <v>5499</v>
      </c>
      <c r="K29" s="120">
        <v>5744</v>
      </c>
      <c r="L29" s="120">
        <v>0</v>
      </c>
      <c r="M29" s="120">
        <v>94</v>
      </c>
      <c r="N29" s="118">
        <v>317596.54367508664</v>
      </c>
    </row>
    <row r="30" spans="1:14" s="105" customFormat="1" ht="15.75">
      <c r="A30" s="154" t="s">
        <v>631</v>
      </c>
      <c r="B30" s="155" t="s">
        <v>632</v>
      </c>
      <c r="C30" s="120">
        <v>1469.7150000000001</v>
      </c>
      <c r="D30" s="120">
        <v>22431</v>
      </c>
      <c r="E30" s="120">
        <v>9271</v>
      </c>
      <c r="F30" s="120">
        <v>965</v>
      </c>
      <c r="G30" s="120">
        <v>12161.881250000002</v>
      </c>
      <c r="H30" s="120">
        <v>3477.6740599999998</v>
      </c>
      <c r="I30" s="120">
        <v>1846</v>
      </c>
      <c r="J30" s="120">
        <v>570</v>
      </c>
      <c r="K30" s="120">
        <v>1155</v>
      </c>
      <c r="L30" s="120">
        <v>4200</v>
      </c>
      <c r="M30" s="120">
        <v>944</v>
      </c>
      <c r="N30" s="118">
        <v>58491.27031</v>
      </c>
    </row>
    <row r="31" spans="1:14" s="105" customFormat="1" ht="15.75">
      <c r="A31" s="154" t="s">
        <v>422</v>
      </c>
      <c r="B31" s="153" t="s">
        <v>633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7"/>
    </row>
    <row r="32" spans="1:14" s="105" customFormat="1" ht="15.75">
      <c r="A32" s="154" t="s">
        <v>400</v>
      </c>
      <c r="B32" s="153" t="s">
        <v>634</v>
      </c>
      <c r="C32" s="120">
        <v>533.798</v>
      </c>
      <c r="D32" s="120">
        <v>19386</v>
      </c>
      <c r="E32" s="120">
        <v>8524</v>
      </c>
      <c r="F32" s="120">
        <v>621</v>
      </c>
      <c r="G32" s="120">
        <v>12102.329770000002</v>
      </c>
      <c r="H32" s="120">
        <v>3345.99982</v>
      </c>
      <c r="I32" s="120">
        <v>1446</v>
      </c>
      <c r="J32" s="120">
        <v>267</v>
      </c>
      <c r="K32" s="120">
        <v>564</v>
      </c>
      <c r="L32" s="120">
        <v>630</v>
      </c>
      <c r="M32" s="120">
        <v>379</v>
      </c>
      <c r="N32" s="118">
        <v>47799.127589999996</v>
      </c>
    </row>
    <row r="33" spans="1:14" s="105" customFormat="1" ht="15.75">
      <c r="A33" s="154" t="s">
        <v>421</v>
      </c>
      <c r="B33" s="153" t="s">
        <v>635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v>0</v>
      </c>
      <c r="N33" s="118">
        <v>0</v>
      </c>
    </row>
    <row r="34" spans="1:14" s="105" customFormat="1" ht="15.75">
      <c r="A34" s="154" t="s">
        <v>421</v>
      </c>
      <c r="B34" s="153" t="s">
        <v>636</v>
      </c>
      <c r="C34" s="120">
        <v>0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18">
        <v>0</v>
      </c>
    </row>
    <row r="35" spans="1:14" ht="15.75">
      <c r="A35" s="154" t="s">
        <v>401</v>
      </c>
      <c r="B35" s="153" t="s">
        <v>637</v>
      </c>
      <c r="C35" s="120">
        <v>0</v>
      </c>
      <c r="D35" s="120">
        <v>0</v>
      </c>
      <c r="E35" s="120">
        <v>416</v>
      </c>
      <c r="F35" s="120">
        <v>0</v>
      </c>
      <c r="G35" s="120">
        <v>0</v>
      </c>
      <c r="H35" s="120">
        <v>0</v>
      </c>
      <c r="I35" s="120">
        <v>0</v>
      </c>
      <c r="J35" s="120">
        <v>0</v>
      </c>
      <c r="K35" s="120">
        <v>421</v>
      </c>
      <c r="L35" s="120">
        <v>0</v>
      </c>
      <c r="M35" s="120">
        <v>0</v>
      </c>
      <c r="N35" s="118">
        <v>837</v>
      </c>
    </row>
    <row r="36" spans="1:14" ht="15.75">
      <c r="A36" s="154" t="s">
        <v>421</v>
      </c>
      <c r="B36" s="153" t="s">
        <v>635</v>
      </c>
      <c r="C36" s="120">
        <v>0</v>
      </c>
      <c r="D36" s="120">
        <v>0</v>
      </c>
      <c r="E36" s="120">
        <v>0</v>
      </c>
      <c r="F36" s="120">
        <v>0</v>
      </c>
      <c r="G36" s="120">
        <v>0</v>
      </c>
      <c r="H36" s="120">
        <v>0</v>
      </c>
      <c r="I36" s="120">
        <v>0</v>
      </c>
      <c r="J36" s="120">
        <v>0</v>
      </c>
      <c r="K36" s="120">
        <v>0</v>
      </c>
      <c r="L36" s="120">
        <v>0</v>
      </c>
      <c r="M36" s="120">
        <v>0</v>
      </c>
      <c r="N36" s="118">
        <v>0</v>
      </c>
    </row>
    <row r="37" spans="1:14" ht="15.75">
      <c r="A37" s="154" t="s">
        <v>421</v>
      </c>
      <c r="B37" s="153" t="s">
        <v>636</v>
      </c>
      <c r="C37" s="120">
        <v>0</v>
      </c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18">
        <v>0</v>
      </c>
    </row>
    <row r="38" spans="1:14" ht="15.75">
      <c r="A38" s="154" t="s">
        <v>419</v>
      </c>
      <c r="B38" s="155" t="s">
        <v>638</v>
      </c>
      <c r="C38" s="120">
        <v>533.798</v>
      </c>
      <c r="D38" s="120">
        <v>19386</v>
      </c>
      <c r="E38" s="120">
        <v>8940</v>
      </c>
      <c r="F38" s="120">
        <v>621</v>
      </c>
      <c r="G38" s="120">
        <v>12102.329770000002</v>
      </c>
      <c r="H38" s="120">
        <v>3345.99982</v>
      </c>
      <c r="I38" s="120">
        <v>1446</v>
      </c>
      <c r="J38" s="120">
        <v>267</v>
      </c>
      <c r="K38" s="120">
        <v>985</v>
      </c>
      <c r="L38" s="120">
        <v>630</v>
      </c>
      <c r="M38" s="120">
        <v>379</v>
      </c>
      <c r="N38" s="118">
        <v>48636.127589999996</v>
      </c>
    </row>
    <row r="39" spans="1:14" ht="15.75">
      <c r="A39" s="151" t="s">
        <v>423</v>
      </c>
      <c r="B39" s="153" t="s">
        <v>639</v>
      </c>
      <c r="C39" s="120">
        <v>0</v>
      </c>
      <c r="D39" s="120">
        <v>1981</v>
      </c>
      <c r="E39" s="120">
        <v>0</v>
      </c>
      <c r="F39" s="120">
        <v>0</v>
      </c>
      <c r="G39" s="120">
        <v>0</v>
      </c>
      <c r="H39" s="120">
        <v>14.80509</v>
      </c>
      <c r="I39" s="120">
        <v>0</v>
      </c>
      <c r="J39" s="120">
        <v>69</v>
      </c>
      <c r="K39" s="120">
        <v>135</v>
      </c>
      <c r="L39" s="120">
        <v>0</v>
      </c>
      <c r="M39" s="120">
        <v>0</v>
      </c>
      <c r="N39" s="118">
        <v>2199.8050899999998</v>
      </c>
    </row>
    <row r="40" spans="1:14" ht="15.75">
      <c r="A40" s="151" t="s">
        <v>421</v>
      </c>
      <c r="B40" s="153" t="s">
        <v>635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18">
        <v>0</v>
      </c>
    </row>
    <row r="41" spans="1:14" ht="15.75">
      <c r="A41" s="151" t="s">
        <v>421</v>
      </c>
      <c r="B41" s="153" t="s">
        <v>636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0</v>
      </c>
      <c r="M41" s="120">
        <v>0</v>
      </c>
      <c r="N41" s="118">
        <v>0</v>
      </c>
    </row>
    <row r="42" spans="1:14" ht="15.75">
      <c r="A42" s="151" t="s">
        <v>424</v>
      </c>
      <c r="B42" s="153" t="s">
        <v>640</v>
      </c>
      <c r="C42" s="120">
        <v>935.91700000000003</v>
      </c>
      <c r="D42" s="120">
        <v>1064</v>
      </c>
      <c r="E42" s="120">
        <v>331</v>
      </c>
      <c r="F42" s="120">
        <v>344</v>
      </c>
      <c r="G42" s="120">
        <v>59.551480000000012</v>
      </c>
      <c r="H42" s="120">
        <v>116.86914999999999</v>
      </c>
      <c r="I42" s="120">
        <v>400</v>
      </c>
      <c r="J42" s="120">
        <v>234</v>
      </c>
      <c r="K42" s="120">
        <v>35</v>
      </c>
      <c r="L42" s="120">
        <v>3570</v>
      </c>
      <c r="M42" s="120">
        <v>565</v>
      </c>
      <c r="N42" s="118">
        <v>7655.33763</v>
      </c>
    </row>
    <row r="43" spans="1:14" ht="15.75">
      <c r="A43" s="151" t="s">
        <v>421</v>
      </c>
      <c r="B43" s="153" t="s">
        <v>635</v>
      </c>
      <c r="C43" s="120">
        <v>0</v>
      </c>
      <c r="D43" s="120">
        <v>0</v>
      </c>
      <c r="E43" s="120">
        <v>55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18">
        <v>55</v>
      </c>
    </row>
    <row r="44" spans="1:14" ht="15.75">
      <c r="A44" s="151" t="s">
        <v>421</v>
      </c>
      <c r="B44" s="153" t="s">
        <v>636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  <c r="L44" s="120">
        <v>0</v>
      </c>
      <c r="M44" s="120">
        <v>0</v>
      </c>
      <c r="N44" s="118">
        <v>0</v>
      </c>
    </row>
    <row r="45" spans="1:14" ht="15.75">
      <c r="A45" s="151" t="s">
        <v>641</v>
      </c>
      <c r="B45" s="159" t="s">
        <v>642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18"/>
    </row>
    <row r="46" spans="1:14" ht="15.75">
      <c r="A46" s="151" t="s">
        <v>400</v>
      </c>
      <c r="B46" s="160" t="s">
        <v>643</v>
      </c>
      <c r="C46" s="120">
        <v>791.553</v>
      </c>
      <c r="D46" s="120">
        <v>12266</v>
      </c>
      <c r="E46" s="120">
        <v>322</v>
      </c>
      <c r="F46" s="120">
        <v>559</v>
      </c>
      <c r="G46" s="120">
        <v>1021.56389</v>
      </c>
      <c r="H46" s="120">
        <v>0</v>
      </c>
      <c r="I46" s="120">
        <v>0</v>
      </c>
      <c r="J46" s="120">
        <v>0</v>
      </c>
      <c r="K46" s="120">
        <v>6</v>
      </c>
      <c r="L46" s="120">
        <v>0</v>
      </c>
      <c r="M46" s="120">
        <v>74</v>
      </c>
      <c r="N46" s="118">
        <v>15040.116889999999</v>
      </c>
    </row>
    <row r="47" spans="1:14" ht="15.75">
      <c r="A47" s="151">
        <v>2</v>
      </c>
      <c r="B47" s="160" t="s">
        <v>644</v>
      </c>
      <c r="C47" s="120">
        <v>0</v>
      </c>
      <c r="D47" s="120">
        <v>0</v>
      </c>
      <c r="E47" s="120"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18">
        <v>0</v>
      </c>
    </row>
    <row r="48" spans="1:14" ht="15.75">
      <c r="A48" s="151">
        <v>3</v>
      </c>
      <c r="B48" s="160" t="s">
        <v>645</v>
      </c>
      <c r="C48" s="120">
        <v>0</v>
      </c>
      <c r="D48" s="120">
        <v>230</v>
      </c>
      <c r="E48" s="120">
        <v>0</v>
      </c>
      <c r="F48" s="120">
        <v>0</v>
      </c>
      <c r="G48" s="120">
        <v>0</v>
      </c>
      <c r="H48" s="120">
        <v>22.791930000000001</v>
      </c>
      <c r="I48" s="120">
        <v>0</v>
      </c>
      <c r="J48" s="120">
        <v>14</v>
      </c>
      <c r="K48" s="120">
        <v>0</v>
      </c>
      <c r="L48" s="120">
        <v>0</v>
      </c>
      <c r="M48" s="120">
        <v>0</v>
      </c>
      <c r="N48" s="118">
        <v>266.79192999999998</v>
      </c>
    </row>
    <row r="49" spans="1:14" ht="15.75">
      <c r="A49" s="151">
        <v>4</v>
      </c>
      <c r="B49" s="160" t="s">
        <v>646</v>
      </c>
      <c r="C49" s="120">
        <v>2649.7469999999998</v>
      </c>
      <c r="D49" s="120">
        <v>6218</v>
      </c>
      <c r="E49" s="120">
        <v>37</v>
      </c>
      <c r="F49" s="120">
        <v>216</v>
      </c>
      <c r="G49" s="120">
        <v>105.38864</v>
      </c>
      <c r="H49" s="120">
        <v>0</v>
      </c>
      <c r="I49" s="120">
        <v>0</v>
      </c>
      <c r="J49" s="120">
        <v>0</v>
      </c>
      <c r="K49" s="120">
        <v>441</v>
      </c>
      <c r="L49" s="120">
        <v>0</v>
      </c>
      <c r="M49" s="120">
        <v>163</v>
      </c>
      <c r="N49" s="118">
        <v>9830.1356399999986</v>
      </c>
    </row>
    <row r="50" spans="1:14" ht="15.75">
      <c r="A50" s="151">
        <v>5</v>
      </c>
      <c r="B50" s="160" t="s">
        <v>647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118">
        <v>0</v>
      </c>
    </row>
    <row r="51" spans="1:14" ht="15.75">
      <c r="A51" s="151">
        <v>6</v>
      </c>
      <c r="B51" s="160" t="s">
        <v>648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18">
        <v>0</v>
      </c>
    </row>
    <row r="52" spans="1:14" ht="31.5">
      <c r="A52" s="151">
        <v>7</v>
      </c>
      <c r="B52" s="160" t="s">
        <v>649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18">
        <v>0</v>
      </c>
    </row>
    <row r="53" spans="1:14" ht="15.75">
      <c r="A53" s="151">
        <v>8</v>
      </c>
      <c r="B53" s="160" t="s">
        <v>650</v>
      </c>
      <c r="C53" s="120">
        <v>0</v>
      </c>
      <c r="D53" s="120">
        <v>0</v>
      </c>
      <c r="E53" s="120">
        <v>0</v>
      </c>
      <c r="F53" s="120">
        <v>0</v>
      </c>
      <c r="G53" s="120">
        <v>0</v>
      </c>
      <c r="H53" s="120">
        <v>0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18">
        <v>0</v>
      </c>
    </row>
    <row r="54" spans="1:14" ht="15.75">
      <c r="A54" s="151"/>
      <c r="B54" s="161" t="s">
        <v>651</v>
      </c>
      <c r="C54" s="120">
        <v>3441.2999999999997</v>
      </c>
      <c r="D54" s="120">
        <v>18714</v>
      </c>
      <c r="E54" s="120">
        <v>359</v>
      </c>
      <c r="F54" s="120">
        <v>775</v>
      </c>
      <c r="G54" s="120">
        <v>1126.95253</v>
      </c>
      <c r="H54" s="120">
        <v>22.791930000000001</v>
      </c>
      <c r="I54" s="120">
        <v>0</v>
      </c>
      <c r="J54" s="120">
        <v>14</v>
      </c>
      <c r="K54" s="120">
        <v>447</v>
      </c>
      <c r="L54" s="120">
        <v>0</v>
      </c>
      <c r="M54" s="120">
        <v>237</v>
      </c>
      <c r="N54" s="118">
        <v>25137.044459999997</v>
      </c>
    </row>
    <row r="55" spans="1:14" ht="15.75">
      <c r="A55" s="154" t="s">
        <v>652</v>
      </c>
      <c r="B55" s="155" t="s">
        <v>653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2"/>
    </row>
    <row r="56" spans="1:14" ht="15.75">
      <c r="A56" s="154" t="s">
        <v>422</v>
      </c>
      <c r="B56" s="153" t="s">
        <v>654</v>
      </c>
      <c r="C56" s="120">
        <v>1716.8819999999998</v>
      </c>
      <c r="D56" s="120">
        <v>1005</v>
      </c>
      <c r="E56" s="120">
        <v>1481</v>
      </c>
      <c r="F56" s="120">
        <v>155</v>
      </c>
      <c r="G56" s="120">
        <v>893.86903999999981</v>
      </c>
      <c r="H56" s="120">
        <v>575.64235000000008</v>
      </c>
      <c r="I56" s="120">
        <v>0</v>
      </c>
      <c r="J56" s="120">
        <v>1121</v>
      </c>
      <c r="K56" s="120">
        <v>627</v>
      </c>
      <c r="L56" s="120">
        <v>3</v>
      </c>
      <c r="M56" s="120">
        <v>40</v>
      </c>
      <c r="N56" s="118">
        <v>7618.3933899999993</v>
      </c>
    </row>
    <row r="57" spans="1:14" ht="15.75">
      <c r="A57" s="154" t="s">
        <v>400</v>
      </c>
      <c r="B57" s="153" t="s">
        <v>655</v>
      </c>
      <c r="C57" s="120">
        <v>24.838999999999999</v>
      </c>
      <c r="D57" s="120">
        <v>342</v>
      </c>
      <c r="E57" s="120">
        <v>133</v>
      </c>
      <c r="F57" s="120">
        <v>52</v>
      </c>
      <c r="G57" s="120">
        <v>696.37501999999995</v>
      </c>
      <c r="H57" s="120">
        <v>57.773299999999992</v>
      </c>
      <c r="I57" s="120">
        <v>0</v>
      </c>
      <c r="J57" s="120">
        <v>992</v>
      </c>
      <c r="K57" s="120">
        <v>0</v>
      </c>
      <c r="L57" s="120">
        <v>0</v>
      </c>
      <c r="M57" s="120">
        <v>1</v>
      </c>
      <c r="N57" s="118">
        <v>2298.9873200000002</v>
      </c>
    </row>
    <row r="58" spans="1:14" ht="15.75">
      <c r="A58" s="154" t="s">
        <v>401</v>
      </c>
      <c r="B58" s="153" t="s">
        <v>609</v>
      </c>
      <c r="C58" s="120">
        <v>1692.0429999999999</v>
      </c>
      <c r="D58" s="120">
        <v>663</v>
      </c>
      <c r="E58" s="120">
        <v>1348</v>
      </c>
      <c r="F58" s="120">
        <v>103</v>
      </c>
      <c r="G58" s="120">
        <v>197.49401999999992</v>
      </c>
      <c r="H58" s="120">
        <v>517.86905000000013</v>
      </c>
      <c r="I58" s="120">
        <v>0</v>
      </c>
      <c r="J58" s="120">
        <v>129</v>
      </c>
      <c r="K58" s="120">
        <v>627</v>
      </c>
      <c r="L58" s="120">
        <v>3</v>
      </c>
      <c r="M58" s="120">
        <v>39</v>
      </c>
      <c r="N58" s="118">
        <v>5319.40607</v>
      </c>
    </row>
    <row r="59" spans="1:14" ht="15.75">
      <c r="A59" s="154" t="s">
        <v>423</v>
      </c>
      <c r="B59" s="153" t="s">
        <v>656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7"/>
    </row>
    <row r="60" spans="1:14" ht="15.75">
      <c r="A60" s="154" t="s">
        <v>400</v>
      </c>
      <c r="B60" s="153" t="s">
        <v>657</v>
      </c>
      <c r="C60" s="120">
        <v>11489.316000000001</v>
      </c>
      <c r="D60" s="120">
        <v>5766</v>
      </c>
      <c r="E60" s="120">
        <v>4037</v>
      </c>
      <c r="F60" s="120">
        <v>3323</v>
      </c>
      <c r="G60" s="120">
        <v>8062.1439199999959</v>
      </c>
      <c r="H60" s="120">
        <v>3992.6825299999996</v>
      </c>
      <c r="I60" s="120">
        <v>1005</v>
      </c>
      <c r="J60" s="120">
        <v>1196</v>
      </c>
      <c r="K60" s="120">
        <v>3531</v>
      </c>
      <c r="L60" s="120">
        <v>67</v>
      </c>
      <c r="M60" s="120">
        <v>131</v>
      </c>
      <c r="N60" s="118">
        <v>42600.142449999992</v>
      </c>
    </row>
    <row r="61" spans="1:14" ht="15.75">
      <c r="A61" s="154" t="s">
        <v>401</v>
      </c>
      <c r="B61" s="153" t="s">
        <v>658</v>
      </c>
      <c r="C61" s="120">
        <v>0.14499999999999999</v>
      </c>
      <c r="D61" s="120">
        <v>15</v>
      </c>
      <c r="E61" s="120">
        <v>4</v>
      </c>
      <c r="F61" s="120">
        <v>4</v>
      </c>
      <c r="G61" s="120">
        <v>12.739009999999999</v>
      </c>
      <c r="H61" s="120">
        <v>2.7438000000000002</v>
      </c>
      <c r="I61" s="120">
        <v>372</v>
      </c>
      <c r="J61" s="120">
        <v>2</v>
      </c>
      <c r="K61" s="120">
        <v>1</v>
      </c>
      <c r="L61" s="120">
        <v>2</v>
      </c>
      <c r="M61" s="120">
        <v>4</v>
      </c>
      <c r="N61" s="118">
        <v>419.62781000000001</v>
      </c>
    </row>
    <row r="62" spans="1:14" ht="15.75">
      <c r="A62" s="154" t="s">
        <v>402</v>
      </c>
      <c r="B62" s="153" t="s">
        <v>659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  <c r="I62" s="120" t="s">
        <v>419</v>
      </c>
      <c r="J62" s="120">
        <v>0</v>
      </c>
      <c r="K62" s="120">
        <v>0</v>
      </c>
      <c r="L62" s="120">
        <v>4</v>
      </c>
      <c r="M62" s="120">
        <v>0</v>
      </c>
      <c r="N62" s="118">
        <v>4</v>
      </c>
    </row>
    <row r="63" spans="1:14" ht="15.75">
      <c r="A63" s="151"/>
      <c r="B63" s="155" t="s">
        <v>660</v>
      </c>
      <c r="C63" s="120">
        <v>11489.461000000001</v>
      </c>
      <c r="D63" s="120">
        <v>5781</v>
      </c>
      <c r="E63" s="120">
        <v>4041</v>
      </c>
      <c r="F63" s="120">
        <v>3327</v>
      </c>
      <c r="G63" s="120">
        <v>8074.8829299999961</v>
      </c>
      <c r="H63" s="120">
        <v>3995.4263299999998</v>
      </c>
      <c r="I63" s="120">
        <v>1377</v>
      </c>
      <c r="J63" s="120">
        <v>1198</v>
      </c>
      <c r="K63" s="120">
        <v>3532</v>
      </c>
      <c r="L63" s="120">
        <v>73</v>
      </c>
      <c r="M63" s="120">
        <v>135</v>
      </c>
      <c r="N63" s="118">
        <v>43023.770259999998</v>
      </c>
    </row>
    <row r="64" spans="1:14" ht="15.75">
      <c r="A64" s="151" t="s">
        <v>413</v>
      </c>
      <c r="B64" s="153" t="s">
        <v>609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120">
        <v>80.933940000000007</v>
      </c>
      <c r="I64" s="120">
        <v>92</v>
      </c>
      <c r="J64" s="120">
        <v>0</v>
      </c>
      <c r="K64" s="120">
        <v>0</v>
      </c>
      <c r="L64" s="120">
        <v>0</v>
      </c>
      <c r="M64" s="120">
        <v>137</v>
      </c>
      <c r="N64" s="118">
        <v>309.93394000000001</v>
      </c>
    </row>
    <row r="65" spans="1:14" ht="15.75">
      <c r="A65" s="151"/>
      <c r="B65" s="155" t="s">
        <v>661</v>
      </c>
      <c r="C65" s="120">
        <v>13206.343000000001</v>
      </c>
      <c r="D65" s="120">
        <v>6786</v>
      </c>
      <c r="E65" s="120">
        <v>5522</v>
      </c>
      <c r="F65" s="120">
        <v>3482</v>
      </c>
      <c r="G65" s="120">
        <v>8968.7519699999957</v>
      </c>
      <c r="H65" s="120">
        <v>4652.0026200000002</v>
      </c>
      <c r="I65" s="120">
        <v>1469</v>
      </c>
      <c r="J65" s="120">
        <v>2319</v>
      </c>
      <c r="K65" s="120">
        <v>4159</v>
      </c>
      <c r="L65" s="120">
        <v>76</v>
      </c>
      <c r="M65" s="120">
        <v>312</v>
      </c>
      <c r="N65" s="118">
        <v>50952.097589999998</v>
      </c>
    </row>
    <row r="66" spans="1:14" ht="15.75">
      <c r="A66" s="154" t="s">
        <v>662</v>
      </c>
      <c r="B66" s="155" t="s">
        <v>663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2"/>
    </row>
    <row r="67" spans="1:14" ht="15.75">
      <c r="A67" s="154" t="s">
        <v>422</v>
      </c>
      <c r="B67" s="153" t="s">
        <v>664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18">
        <v>0</v>
      </c>
    </row>
    <row r="68" spans="1:14" ht="15.75">
      <c r="A68" s="154" t="s">
        <v>423</v>
      </c>
      <c r="B68" s="153" t="s">
        <v>665</v>
      </c>
      <c r="C68" s="120">
        <v>14228.964</v>
      </c>
      <c r="D68" s="120">
        <v>23808</v>
      </c>
      <c r="E68" s="120">
        <v>0</v>
      </c>
      <c r="F68" s="120">
        <v>0</v>
      </c>
      <c r="G68" s="120">
        <v>4583.6767399999999</v>
      </c>
      <c r="H68" s="120">
        <v>1713.0298400000001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18">
        <v>44333.670580000005</v>
      </c>
    </row>
    <row r="69" spans="1:14" ht="15.75">
      <c r="A69" s="154" t="s">
        <v>424</v>
      </c>
      <c r="B69" s="153" t="s">
        <v>666</v>
      </c>
      <c r="C69" s="120">
        <v>62.545999999999999</v>
      </c>
      <c r="D69" s="120">
        <v>269</v>
      </c>
      <c r="E69" s="120">
        <v>51</v>
      </c>
      <c r="F69" s="120">
        <v>66</v>
      </c>
      <c r="G69" s="120">
        <v>298.48217999999997</v>
      </c>
      <c r="H69" s="120">
        <v>101.61655</v>
      </c>
      <c r="I69" s="120">
        <v>0</v>
      </c>
      <c r="J69" s="120">
        <v>27</v>
      </c>
      <c r="K69" s="120">
        <v>65</v>
      </c>
      <c r="L69" s="120">
        <v>40</v>
      </c>
      <c r="M69" s="120">
        <v>65</v>
      </c>
      <c r="N69" s="118">
        <v>1045.64473</v>
      </c>
    </row>
    <row r="70" spans="1:14" ht="15.75">
      <c r="A70" s="154"/>
      <c r="B70" s="155" t="s">
        <v>667</v>
      </c>
      <c r="C70" s="120">
        <v>14291.51</v>
      </c>
      <c r="D70" s="120">
        <v>24077</v>
      </c>
      <c r="E70" s="120">
        <v>51</v>
      </c>
      <c r="F70" s="120">
        <v>66</v>
      </c>
      <c r="G70" s="120">
        <v>4882.1589199999999</v>
      </c>
      <c r="H70" s="120">
        <v>1814.6463900000001</v>
      </c>
      <c r="I70" s="120">
        <v>0</v>
      </c>
      <c r="J70" s="120">
        <v>27</v>
      </c>
      <c r="K70" s="120">
        <v>65</v>
      </c>
      <c r="L70" s="120">
        <v>40</v>
      </c>
      <c r="M70" s="120">
        <v>65</v>
      </c>
      <c r="N70" s="118">
        <v>45379.315310000005</v>
      </c>
    </row>
    <row r="71" spans="1:14" ht="15.75">
      <c r="A71" s="154"/>
      <c r="B71" s="162" t="s">
        <v>668</v>
      </c>
      <c r="C71" s="120">
        <v>628470.098</v>
      </c>
      <c r="D71" s="120">
        <v>246317</v>
      </c>
      <c r="E71" s="120">
        <v>152744.53122</v>
      </c>
      <c r="F71" s="120">
        <v>259463</v>
      </c>
      <c r="G71" s="120">
        <v>448706.50451999996</v>
      </c>
      <c r="H71" s="120">
        <v>47478.652549999999</v>
      </c>
      <c r="I71" s="120">
        <v>16791</v>
      </c>
      <c r="J71" s="120">
        <v>32792</v>
      </c>
      <c r="K71" s="120">
        <v>31733</v>
      </c>
      <c r="L71" s="120">
        <v>12258</v>
      </c>
      <c r="M71" s="120">
        <v>14388</v>
      </c>
      <c r="N71" s="118">
        <v>1891141.78629</v>
      </c>
    </row>
    <row r="72" spans="1:14" ht="15.75">
      <c r="A72" s="154" t="s">
        <v>669</v>
      </c>
      <c r="B72" s="155" t="s">
        <v>670</v>
      </c>
      <c r="C72" s="120">
        <v>0</v>
      </c>
      <c r="D72" s="120">
        <v>26</v>
      </c>
      <c r="E72" s="120">
        <v>0</v>
      </c>
      <c r="F72" s="120">
        <v>0</v>
      </c>
      <c r="G72" s="120">
        <v>360.70044000000001</v>
      </c>
      <c r="H72" s="120">
        <v>0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118">
        <v>386.70044000000001</v>
      </c>
    </row>
    <row r="73" spans="1:14" ht="15.75" customHeight="1">
      <c r="A73" s="296" t="s">
        <v>671</v>
      </c>
      <c r="B73" s="296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7"/>
    </row>
    <row r="74" spans="1:14" ht="15.75">
      <c r="A74" s="163" t="s">
        <v>672</v>
      </c>
      <c r="B74" s="164" t="s">
        <v>673</v>
      </c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2"/>
    </row>
    <row r="75" spans="1:14" ht="15.75">
      <c r="A75" s="154" t="s">
        <v>422</v>
      </c>
      <c r="B75" s="165" t="s">
        <v>674</v>
      </c>
      <c r="C75" s="120">
        <v>18640.008000000002</v>
      </c>
      <c r="D75" s="120">
        <v>26136</v>
      </c>
      <c r="E75" s="120">
        <v>13652</v>
      </c>
      <c r="F75" s="120">
        <v>12400</v>
      </c>
      <c r="G75" s="120">
        <v>38600</v>
      </c>
      <c r="H75" s="120">
        <v>7400</v>
      </c>
      <c r="I75" s="120">
        <v>12769</v>
      </c>
      <c r="J75" s="120">
        <v>11800</v>
      </c>
      <c r="K75" s="120">
        <v>7200</v>
      </c>
      <c r="L75" s="120">
        <v>7400</v>
      </c>
      <c r="M75" s="120">
        <v>10125</v>
      </c>
      <c r="N75" s="118">
        <v>166122.008</v>
      </c>
    </row>
    <row r="76" spans="1:14" ht="15.75">
      <c r="A76" s="166" t="s">
        <v>421</v>
      </c>
      <c r="B76" s="153" t="s">
        <v>675</v>
      </c>
      <c r="C76" s="120">
        <v>0</v>
      </c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18">
        <v>0</v>
      </c>
    </row>
    <row r="77" spans="1:14" ht="15.75">
      <c r="A77" s="166" t="s">
        <v>421</v>
      </c>
      <c r="B77" s="153" t="s">
        <v>676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18">
        <v>0</v>
      </c>
    </row>
    <row r="78" spans="1:14" ht="15.75">
      <c r="A78" s="154" t="s">
        <v>423</v>
      </c>
      <c r="B78" s="153" t="s">
        <v>677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120">
        <v>0</v>
      </c>
      <c r="I78" s="120">
        <v>0</v>
      </c>
      <c r="J78" s="120">
        <v>0</v>
      </c>
      <c r="K78" s="120">
        <v>766</v>
      </c>
      <c r="L78" s="120">
        <v>0</v>
      </c>
      <c r="M78" s="120">
        <v>0</v>
      </c>
      <c r="N78" s="118">
        <v>766</v>
      </c>
    </row>
    <row r="79" spans="1:14" ht="15.75">
      <c r="A79" s="154" t="s">
        <v>424</v>
      </c>
      <c r="B79" s="153" t="s">
        <v>678</v>
      </c>
      <c r="C79" s="120">
        <v>45633.563000000002</v>
      </c>
      <c r="D79" s="120">
        <v>14705</v>
      </c>
      <c r="E79" s="120">
        <v>0</v>
      </c>
      <c r="F79" s="120">
        <v>39215</v>
      </c>
      <c r="G79" s="120">
        <v>16863.319220000001</v>
      </c>
      <c r="H79" s="120">
        <v>3003.6020899999999</v>
      </c>
      <c r="I79" s="120">
        <v>0</v>
      </c>
      <c r="J79" s="120">
        <v>-11</v>
      </c>
      <c r="K79" s="120">
        <v>-148</v>
      </c>
      <c r="L79" s="120">
        <v>67</v>
      </c>
      <c r="M79" s="120">
        <v>0</v>
      </c>
      <c r="N79" s="118">
        <v>119328.48431</v>
      </c>
    </row>
    <row r="80" spans="1:14" ht="15.75">
      <c r="A80" s="154" t="s">
        <v>414</v>
      </c>
      <c r="B80" s="153" t="s">
        <v>679</v>
      </c>
      <c r="C80" s="120">
        <v>4929.1890000000003</v>
      </c>
      <c r="D80" s="120">
        <v>2698.40425</v>
      </c>
      <c r="E80" s="120">
        <v>1183</v>
      </c>
      <c r="F80" s="120">
        <v>1274</v>
      </c>
      <c r="G80" s="120">
        <v>34541.297180000001</v>
      </c>
      <c r="H80" s="120">
        <v>13873.401199999998</v>
      </c>
      <c r="I80" s="120">
        <v>25</v>
      </c>
      <c r="J80" s="120">
        <v>242</v>
      </c>
      <c r="K80" s="120">
        <v>4954</v>
      </c>
      <c r="L80" s="120">
        <v>1600</v>
      </c>
      <c r="M80" s="120">
        <v>0</v>
      </c>
      <c r="N80" s="118">
        <v>65320.29163</v>
      </c>
    </row>
    <row r="81" spans="1:14" ht="15.75">
      <c r="A81" s="154" t="s">
        <v>415</v>
      </c>
      <c r="B81" s="153" t="s">
        <v>680</v>
      </c>
      <c r="C81" s="120">
        <v>31900.463</v>
      </c>
      <c r="D81" s="120">
        <v>0</v>
      </c>
      <c r="E81" s="120">
        <v>6672</v>
      </c>
      <c r="F81" s="120">
        <v>16279</v>
      </c>
      <c r="G81" s="120">
        <v>90424.99037</v>
      </c>
      <c r="H81" s="120">
        <v>0</v>
      </c>
      <c r="I81" s="120">
        <v>0</v>
      </c>
      <c r="J81" s="120">
        <v>1845</v>
      </c>
      <c r="K81" s="120">
        <v>0</v>
      </c>
      <c r="L81" s="120">
        <v>0</v>
      </c>
      <c r="M81" s="120">
        <v>0</v>
      </c>
      <c r="N81" s="118">
        <v>147121.45337</v>
      </c>
    </row>
    <row r="82" spans="1:14" ht="15.75">
      <c r="A82" s="154" t="s">
        <v>416</v>
      </c>
      <c r="B82" s="153" t="s">
        <v>681</v>
      </c>
      <c r="C82" s="120">
        <v>0</v>
      </c>
      <c r="D82" s="120">
        <v>0</v>
      </c>
      <c r="E82" s="120">
        <v>0</v>
      </c>
      <c r="F82" s="120">
        <v>0</v>
      </c>
      <c r="G82" s="120">
        <v>-148.32167999999999</v>
      </c>
      <c r="H82" s="120">
        <v>0</v>
      </c>
      <c r="I82" s="120">
        <v>-284</v>
      </c>
      <c r="J82" s="120">
        <v>0</v>
      </c>
      <c r="K82" s="120">
        <v>-1214</v>
      </c>
      <c r="L82" s="120">
        <v>0</v>
      </c>
      <c r="M82" s="120">
        <v>-3251</v>
      </c>
      <c r="N82" s="118">
        <v>-4897.32168</v>
      </c>
    </row>
    <row r="83" spans="1:14" ht="15.75">
      <c r="A83" s="154" t="s">
        <v>425</v>
      </c>
      <c r="B83" s="153" t="s">
        <v>682</v>
      </c>
      <c r="C83" s="120">
        <v>5870.3138999999983</v>
      </c>
      <c r="D83" s="120">
        <v>3830</v>
      </c>
      <c r="E83" s="120">
        <v>12582</v>
      </c>
      <c r="F83" s="120">
        <v>3542</v>
      </c>
      <c r="G83" s="120">
        <v>6034.2662500000461</v>
      </c>
      <c r="H83" s="120">
        <v>1093.0859299999975</v>
      </c>
      <c r="I83" s="120">
        <v>294</v>
      </c>
      <c r="J83" s="120">
        <v>-84</v>
      </c>
      <c r="K83" s="120">
        <v>253</v>
      </c>
      <c r="L83" s="120">
        <v>12</v>
      </c>
      <c r="M83" s="120">
        <v>37</v>
      </c>
      <c r="N83" s="118">
        <v>33463.666080000039</v>
      </c>
    </row>
    <row r="84" spans="1:14" ht="15.75">
      <c r="A84" s="166"/>
      <c r="B84" s="155" t="s">
        <v>683</v>
      </c>
      <c r="C84" s="120">
        <v>106973.53690000001</v>
      </c>
      <c r="D84" s="120">
        <v>47369.40425</v>
      </c>
      <c r="E84" s="120">
        <v>34089</v>
      </c>
      <c r="F84" s="120">
        <v>72710</v>
      </c>
      <c r="G84" s="120">
        <v>186315.55134000006</v>
      </c>
      <c r="H84" s="120">
        <v>25370.089219999998</v>
      </c>
      <c r="I84" s="120">
        <v>12804</v>
      </c>
      <c r="J84" s="120">
        <v>13792</v>
      </c>
      <c r="K84" s="120">
        <v>11811</v>
      </c>
      <c r="L84" s="120">
        <v>9079</v>
      </c>
      <c r="M84" s="120">
        <v>6911</v>
      </c>
      <c r="N84" s="118">
        <v>527224.58171000006</v>
      </c>
    </row>
    <row r="85" spans="1:14" ht="15.75">
      <c r="A85" s="154" t="s">
        <v>610</v>
      </c>
      <c r="B85" s="155" t="s">
        <v>684</v>
      </c>
      <c r="C85" s="120">
        <v>0</v>
      </c>
      <c r="D85" s="120">
        <v>0</v>
      </c>
      <c r="E85" s="120">
        <v>0</v>
      </c>
      <c r="F85" s="120">
        <v>0</v>
      </c>
      <c r="G85" s="120">
        <v>0</v>
      </c>
      <c r="H85" s="120">
        <v>0</v>
      </c>
      <c r="I85" s="120">
        <v>700</v>
      </c>
      <c r="J85" s="120">
        <v>0</v>
      </c>
      <c r="K85" s="120">
        <v>0</v>
      </c>
      <c r="L85" s="120">
        <v>0</v>
      </c>
      <c r="M85" s="120">
        <v>1250</v>
      </c>
      <c r="N85" s="118">
        <v>1950</v>
      </c>
    </row>
    <row r="86" spans="1:14" ht="15.75">
      <c r="A86" s="151" t="s">
        <v>685</v>
      </c>
      <c r="B86" s="159" t="s">
        <v>686</v>
      </c>
      <c r="C86" s="120">
        <v>0</v>
      </c>
      <c r="D86" s="120">
        <v>0</v>
      </c>
      <c r="E86" s="120">
        <v>0</v>
      </c>
      <c r="F86" s="120">
        <v>0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  <c r="L86" s="120">
        <v>0</v>
      </c>
      <c r="M86" s="120">
        <v>0</v>
      </c>
      <c r="N86" s="118">
        <v>0</v>
      </c>
    </row>
    <row r="87" spans="1:14" ht="15.75">
      <c r="A87" s="151" t="s">
        <v>629</v>
      </c>
      <c r="B87" s="155" t="s">
        <v>687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2"/>
    </row>
    <row r="88" spans="1:14" ht="15.75">
      <c r="A88" s="151" t="s">
        <v>400</v>
      </c>
      <c r="B88" s="160" t="s">
        <v>688</v>
      </c>
      <c r="C88" s="120">
        <v>2993.2719999999999</v>
      </c>
      <c r="D88" s="120">
        <v>42857</v>
      </c>
      <c r="E88" s="120">
        <v>27872</v>
      </c>
      <c r="F88" s="120">
        <v>12041</v>
      </c>
      <c r="G88" s="120">
        <v>6860.1191500000004</v>
      </c>
      <c r="H88" s="120">
        <v>5501.9218899999996</v>
      </c>
      <c r="I88" s="120">
        <v>1222</v>
      </c>
      <c r="J88" s="120">
        <v>584</v>
      </c>
      <c r="K88" s="120">
        <v>94</v>
      </c>
      <c r="L88" s="120">
        <v>1243</v>
      </c>
      <c r="M88" s="120">
        <v>576</v>
      </c>
      <c r="N88" s="118">
        <v>101844.31303999999</v>
      </c>
    </row>
    <row r="89" spans="1:14" ht="15.75">
      <c r="A89" s="151" t="s">
        <v>401</v>
      </c>
      <c r="B89" s="160" t="s">
        <v>689</v>
      </c>
      <c r="C89" s="120">
        <v>0</v>
      </c>
      <c r="D89" s="120">
        <v>0</v>
      </c>
      <c r="E89" s="120">
        <v>0</v>
      </c>
      <c r="F89" s="120">
        <v>0</v>
      </c>
      <c r="G89" s="120">
        <v>0</v>
      </c>
      <c r="H89" s="120">
        <v>0</v>
      </c>
      <c r="I89" s="120">
        <v>0</v>
      </c>
      <c r="J89" s="120">
        <v>0</v>
      </c>
      <c r="K89" s="120">
        <v>0</v>
      </c>
      <c r="L89" s="120">
        <v>0</v>
      </c>
      <c r="M89" s="120">
        <v>0</v>
      </c>
      <c r="N89" s="118">
        <v>0</v>
      </c>
    </row>
    <row r="90" spans="1:14" ht="15.75">
      <c r="A90" s="151" t="s">
        <v>402</v>
      </c>
      <c r="B90" s="160" t="s">
        <v>495</v>
      </c>
      <c r="C90" s="120">
        <v>237736.109</v>
      </c>
      <c r="D90" s="120">
        <v>97166</v>
      </c>
      <c r="E90" s="120">
        <v>65679</v>
      </c>
      <c r="F90" s="120">
        <v>151789</v>
      </c>
      <c r="G90" s="120">
        <v>142780.12424999999</v>
      </c>
      <c r="H90" s="120">
        <v>8001.7823699999999</v>
      </c>
      <c r="I90" s="120">
        <v>1175</v>
      </c>
      <c r="J90" s="120">
        <v>8518</v>
      </c>
      <c r="K90" s="120">
        <v>5534</v>
      </c>
      <c r="L90" s="120">
        <v>614</v>
      </c>
      <c r="M90" s="120">
        <v>4475</v>
      </c>
      <c r="N90" s="118">
        <v>723468.01561999996</v>
      </c>
    </row>
    <row r="91" spans="1:14" ht="15.75">
      <c r="A91" s="151" t="s">
        <v>403</v>
      </c>
      <c r="B91" s="160" t="s">
        <v>690</v>
      </c>
      <c r="C91" s="120">
        <v>11479.186</v>
      </c>
      <c r="D91" s="120">
        <v>17294</v>
      </c>
      <c r="E91" s="120">
        <v>4704</v>
      </c>
      <c r="F91" s="120">
        <v>1392</v>
      </c>
      <c r="G91" s="120">
        <v>9568.0595567479504</v>
      </c>
      <c r="H91" s="120">
        <v>3274.79358</v>
      </c>
      <c r="I91" s="120">
        <v>399</v>
      </c>
      <c r="J91" s="120">
        <v>146</v>
      </c>
      <c r="K91" s="120">
        <v>4937</v>
      </c>
      <c r="L91" s="120">
        <v>281</v>
      </c>
      <c r="M91" s="120">
        <v>566</v>
      </c>
      <c r="N91" s="118">
        <v>54041.039136747946</v>
      </c>
    </row>
    <row r="92" spans="1:14" ht="15.75">
      <c r="A92" s="151" t="s">
        <v>404</v>
      </c>
      <c r="B92" s="160" t="s">
        <v>514</v>
      </c>
      <c r="C92" s="120">
        <v>0</v>
      </c>
      <c r="D92" s="120">
        <v>172</v>
      </c>
      <c r="E92" s="120">
        <v>0</v>
      </c>
      <c r="F92" s="120">
        <v>0</v>
      </c>
      <c r="G92" s="120">
        <v>0</v>
      </c>
      <c r="H92" s="120">
        <v>0</v>
      </c>
      <c r="I92" s="120">
        <v>2</v>
      </c>
      <c r="J92" s="120">
        <v>0</v>
      </c>
      <c r="K92" s="120">
        <v>0</v>
      </c>
      <c r="L92" s="120">
        <v>0</v>
      </c>
      <c r="M92" s="120">
        <v>0</v>
      </c>
      <c r="N92" s="118">
        <v>174</v>
      </c>
    </row>
    <row r="93" spans="1:14" ht="15.75">
      <c r="A93" s="151" t="s">
        <v>405</v>
      </c>
      <c r="B93" s="160" t="s">
        <v>496</v>
      </c>
      <c r="C93" s="120">
        <v>81117.001000000004</v>
      </c>
      <c r="D93" s="120">
        <v>3960</v>
      </c>
      <c r="E93" s="120">
        <v>18</v>
      </c>
      <c r="F93" s="120">
        <v>0</v>
      </c>
      <c r="G93" s="120">
        <v>807.85397</v>
      </c>
      <c r="H93" s="120">
        <v>0</v>
      </c>
      <c r="I93" s="120">
        <v>0</v>
      </c>
      <c r="J93" s="120">
        <v>2</v>
      </c>
      <c r="K93" s="120">
        <v>0</v>
      </c>
      <c r="L93" s="120">
        <v>0</v>
      </c>
      <c r="M93" s="120">
        <v>0</v>
      </c>
      <c r="N93" s="118">
        <v>85904.85497</v>
      </c>
    </row>
    <row r="94" spans="1:14" ht="15.75">
      <c r="A94" s="151" t="s">
        <v>406</v>
      </c>
      <c r="B94" s="160" t="s">
        <v>516</v>
      </c>
      <c r="C94" s="120">
        <v>0</v>
      </c>
      <c r="D94" s="120">
        <v>364</v>
      </c>
      <c r="E94" s="120">
        <v>0</v>
      </c>
      <c r="F94" s="120">
        <v>1041</v>
      </c>
      <c r="G94" s="120">
        <v>2250.3568599999999</v>
      </c>
      <c r="H94" s="120">
        <v>0</v>
      </c>
      <c r="I94" s="120">
        <v>0</v>
      </c>
      <c r="J94" s="120">
        <v>4</v>
      </c>
      <c r="K94" s="120">
        <v>11</v>
      </c>
      <c r="L94" s="120">
        <v>0</v>
      </c>
      <c r="M94" s="120">
        <v>0</v>
      </c>
      <c r="N94" s="118">
        <v>3670.3568599999999</v>
      </c>
    </row>
    <row r="95" spans="1:14" ht="15.75">
      <c r="A95" s="151" t="s">
        <v>407</v>
      </c>
      <c r="B95" s="160" t="s">
        <v>691</v>
      </c>
      <c r="C95" s="120">
        <v>0</v>
      </c>
      <c r="D95" s="120">
        <v>1144</v>
      </c>
      <c r="E95" s="120">
        <v>0</v>
      </c>
      <c r="F95" s="120">
        <v>0</v>
      </c>
      <c r="G95" s="120">
        <v>14.066177511266478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18">
        <v>1158.0661775112665</v>
      </c>
    </row>
    <row r="96" spans="1:14" ht="15.75">
      <c r="A96" s="151" t="s">
        <v>408</v>
      </c>
      <c r="B96" s="160" t="s">
        <v>692</v>
      </c>
      <c r="C96" s="120">
        <v>0</v>
      </c>
      <c r="D96" s="120">
        <v>415</v>
      </c>
      <c r="E96" s="120">
        <v>0</v>
      </c>
      <c r="F96" s="120">
        <v>0</v>
      </c>
      <c r="G96" s="120">
        <v>8239.6352499999994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18">
        <v>8654.6352499999994</v>
      </c>
    </row>
    <row r="97" spans="1:14" ht="15.75">
      <c r="A97" s="167"/>
      <c r="B97" s="159" t="s">
        <v>693</v>
      </c>
      <c r="C97" s="120">
        <v>333325.56799999997</v>
      </c>
      <c r="D97" s="120">
        <v>163372</v>
      </c>
      <c r="E97" s="120">
        <v>98273</v>
      </c>
      <c r="F97" s="120">
        <v>166263</v>
      </c>
      <c r="G97" s="120">
        <v>170520.21521425922</v>
      </c>
      <c r="H97" s="120">
        <v>16778.49784</v>
      </c>
      <c r="I97" s="120">
        <v>2798</v>
      </c>
      <c r="J97" s="120">
        <v>9254</v>
      </c>
      <c r="K97" s="120">
        <v>10576</v>
      </c>
      <c r="L97" s="120">
        <v>2138</v>
      </c>
      <c r="M97" s="120">
        <v>5617</v>
      </c>
      <c r="N97" s="118">
        <v>978915.28105425916</v>
      </c>
    </row>
    <row r="98" spans="1:14" ht="15.75">
      <c r="A98" s="151" t="s">
        <v>631</v>
      </c>
      <c r="B98" s="159" t="s">
        <v>515</v>
      </c>
      <c r="C98" s="120">
        <v>178680.69399999999</v>
      </c>
      <c r="D98" s="120">
        <v>20964</v>
      </c>
      <c r="E98" s="120">
        <v>13248</v>
      </c>
      <c r="F98" s="120">
        <v>12908</v>
      </c>
      <c r="G98" s="120">
        <v>80422.55450325206</v>
      </c>
      <c r="H98" s="120">
        <v>0</v>
      </c>
      <c r="I98" s="120">
        <v>0</v>
      </c>
      <c r="J98" s="120">
        <v>4784</v>
      </c>
      <c r="K98" s="120">
        <v>5744</v>
      </c>
      <c r="L98" s="120">
        <v>0</v>
      </c>
      <c r="M98" s="120">
        <v>94</v>
      </c>
      <c r="N98" s="118">
        <v>316845.24850325205</v>
      </c>
    </row>
    <row r="99" spans="1:14" s="101" customFormat="1" ht="15.75">
      <c r="A99" s="156" t="s">
        <v>694</v>
      </c>
      <c r="B99" s="161" t="s">
        <v>695</v>
      </c>
      <c r="C99" s="120">
        <v>0</v>
      </c>
      <c r="D99" s="120">
        <v>153</v>
      </c>
      <c r="E99" s="120">
        <v>0</v>
      </c>
      <c r="F99" s="120">
        <v>0</v>
      </c>
      <c r="G99" s="120">
        <v>0</v>
      </c>
      <c r="H99" s="120">
        <v>0</v>
      </c>
      <c r="I99" s="120">
        <v>0</v>
      </c>
      <c r="J99" s="120">
        <v>0</v>
      </c>
      <c r="K99" s="120">
        <v>0</v>
      </c>
      <c r="L99" s="120">
        <v>0</v>
      </c>
      <c r="M99" s="120">
        <v>0</v>
      </c>
      <c r="N99" s="118">
        <v>153</v>
      </c>
    </row>
    <row r="100" spans="1:14" s="101" customFormat="1" ht="15.75">
      <c r="A100" s="168" t="s">
        <v>400</v>
      </c>
      <c r="B100" s="157" t="s">
        <v>696</v>
      </c>
      <c r="C100" s="120">
        <v>0</v>
      </c>
      <c r="D100" s="120">
        <v>153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18">
        <v>153</v>
      </c>
    </row>
    <row r="101" spans="1:14" s="101" customFormat="1" ht="15.75">
      <c r="A101" s="168" t="s">
        <v>401</v>
      </c>
      <c r="B101" s="157" t="s">
        <v>697</v>
      </c>
      <c r="C101" s="120">
        <v>0</v>
      </c>
      <c r="D101" s="120">
        <v>0</v>
      </c>
      <c r="E101" s="120">
        <v>0</v>
      </c>
      <c r="F101" s="120"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18">
        <v>0</v>
      </c>
    </row>
    <row r="102" spans="1:14" s="101" customFormat="1" ht="15.75">
      <c r="A102" s="168" t="s">
        <v>402</v>
      </c>
      <c r="B102" s="157" t="s">
        <v>698</v>
      </c>
      <c r="C102" s="120">
        <v>0</v>
      </c>
      <c r="D102" s="120">
        <v>0</v>
      </c>
      <c r="E102" s="120">
        <v>0</v>
      </c>
      <c r="F102" s="120"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18">
        <v>0</v>
      </c>
    </row>
    <row r="103" spans="1:14" ht="15.75">
      <c r="A103" s="154" t="s">
        <v>652</v>
      </c>
      <c r="B103" s="155" t="s">
        <v>699</v>
      </c>
      <c r="C103" s="120">
        <v>0</v>
      </c>
      <c r="D103" s="120">
        <v>1133</v>
      </c>
      <c r="E103" s="120">
        <v>0</v>
      </c>
      <c r="F103" s="120">
        <v>63</v>
      </c>
      <c r="G103" s="120">
        <v>0</v>
      </c>
      <c r="H103" s="120">
        <v>0</v>
      </c>
      <c r="I103" s="120">
        <v>0</v>
      </c>
      <c r="J103" s="120">
        <v>0</v>
      </c>
      <c r="K103" s="120">
        <v>333</v>
      </c>
      <c r="L103" s="120">
        <v>0</v>
      </c>
      <c r="M103" s="120">
        <v>0</v>
      </c>
      <c r="N103" s="118">
        <v>1529</v>
      </c>
    </row>
    <row r="104" spans="1:14" ht="15.75">
      <c r="A104" s="154" t="s">
        <v>662</v>
      </c>
      <c r="B104" s="155" t="s">
        <v>700</v>
      </c>
      <c r="C104" s="120">
        <v>9490.2989999999991</v>
      </c>
      <c r="D104" s="120">
        <v>12741</v>
      </c>
      <c r="E104" s="120">
        <v>7135</v>
      </c>
      <c r="F104" s="120">
        <v>7519</v>
      </c>
      <c r="G104" s="120">
        <v>11448.183449999999</v>
      </c>
      <c r="H104" s="120">
        <v>5330.0654900000009</v>
      </c>
      <c r="I104" s="120">
        <v>489</v>
      </c>
      <c r="J104" s="120">
        <v>4962</v>
      </c>
      <c r="K104" s="120">
        <v>3269</v>
      </c>
      <c r="L104" s="120">
        <v>1041</v>
      </c>
      <c r="M104" s="120">
        <v>516</v>
      </c>
      <c r="N104" s="118">
        <v>63940.547939999997</v>
      </c>
    </row>
    <row r="105" spans="1:14" ht="15.75">
      <c r="A105" s="154" t="s">
        <v>422</v>
      </c>
      <c r="B105" s="153" t="s">
        <v>701</v>
      </c>
      <c r="C105" s="120">
        <v>5241.6750000000002</v>
      </c>
      <c r="D105" s="120">
        <v>7371</v>
      </c>
      <c r="E105" s="120">
        <v>3211</v>
      </c>
      <c r="F105" s="120">
        <v>4936</v>
      </c>
      <c r="G105" s="120">
        <v>3826.8320299999991</v>
      </c>
      <c r="H105" s="120">
        <v>3784.3941500000005</v>
      </c>
      <c r="I105" s="120">
        <v>0</v>
      </c>
      <c r="J105" s="120">
        <v>278</v>
      </c>
      <c r="K105" s="120">
        <v>1489</v>
      </c>
      <c r="L105" s="120">
        <v>156</v>
      </c>
      <c r="M105" s="120">
        <v>374</v>
      </c>
      <c r="N105" s="118">
        <v>30667.901179999997</v>
      </c>
    </row>
    <row r="106" spans="1:14" ht="15.75">
      <c r="A106" s="154" t="s">
        <v>421</v>
      </c>
      <c r="B106" s="153" t="s">
        <v>702</v>
      </c>
      <c r="C106" s="120">
        <v>0</v>
      </c>
      <c r="D106" s="120">
        <v>0</v>
      </c>
      <c r="E106" s="120">
        <v>0</v>
      </c>
      <c r="F106" s="120"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18">
        <v>0</v>
      </c>
    </row>
    <row r="107" spans="1:14" ht="15.75">
      <c r="A107" s="154" t="s">
        <v>421</v>
      </c>
      <c r="B107" s="153" t="s">
        <v>703</v>
      </c>
      <c r="C107" s="120">
        <v>0</v>
      </c>
      <c r="D107" s="120">
        <v>0</v>
      </c>
      <c r="E107" s="120">
        <v>0</v>
      </c>
      <c r="F107" s="120"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18">
        <v>0</v>
      </c>
    </row>
    <row r="108" spans="1:14" ht="15.75">
      <c r="A108" s="154" t="s">
        <v>423</v>
      </c>
      <c r="B108" s="153" t="s">
        <v>704</v>
      </c>
      <c r="C108" s="120">
        <v>610.31200000000001</v>
      </c>
      <c r="D108" s="120">
        <v>3005</v>
      </c>
      <c r="E108" s="120">
        <v>172</v>
      </c>
      <c r="F108" s="120">
        <v>249</v>
      </c>
      <c r="G108" s="120">
        <v>2341.2328400000001</v>
      </c>
      <c r="H108" s="120">
        <v>0</v>
      </c>
      <c r="I108" s="120">
        <v>0</v>
      </c>
      <c r="J108" s="120">
        <v>0</v>
      </c>
      <c r="K108" s="120">
        <v>320</v>
      </c>
      <c r="L108" s="120">
        <v>0</v>
      </c>
      <c r="M108" s="120">
        <v>39</v>
      </c>
      <c r="N108" s="118">
        <v>6736.5448400000005</v>
      </c>
    </row>
    <row r="109" spans="1:14" ht="15.75">
      <c r="A109" s="154" t="s">
        <v>421</v>
      </c>
      <c r="B109" s="153" t="s">
        <v>702</v>
      </c>
      <c r="C109" s="120">
        <v>0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18">
        <v>0</v>
      </c>
    </row>
    <row r="110" spans="1:14" ht="15.75">
      <c r="A110" s="154" t="s">
        <v>421</v>
      </c>
      <c r="B110" s="153" t="s">
        <v>703</v>
      </c>
      <c r="C110" s="120">
        <v>0</v>
      </c>
      <c r="D110" s="120">
        <v>0</v>
      </c>
      <c r="E110" s="120">
        <v>0</v>
      </c>
      <c r="F110" s="120">
        <v>0</v>
      </c>
      <c r="G110" s="120">
        <v>0</v>
      </c>
      <c r="H110" s="120">
        <v>0</v>
      </c>
      <c r="I110" s="120">
        <v>0</v>
      </c>
      <c r="J110" s="120">
        <v>0</v>
      </c>
      <c r="K110" s="120">
        <v>0</v>
      </c>
      <c r="L110" s="120">
        <v>0</v>
      </c>
      <c r="M110" s="120">
        <v>0</v>
      </c>
      <c r="N110" s="118">
        <v>0</v>
      </c>
    </row>
    <row r="111" spans="1:14" ht="15.75">
      <c r="A111" s="154" t="s">
        <v>424</v>
      </c>
      <c r="B111" s="153" t="s">
        <v>705</v>
      </c>
      <c r="C111" s="120">
        <v>0</v>
      </c>
      <c r="D111" s="120">
        <v>0</v>
      </c>
      <c r="E111" s="120">
        <v>0</v>
      </c>
      <c r="F111" s="120">
        <v>0</v>
      </c>
      <c r="G111" s="120">
        <v>0</v>
      </c>
      <c r="H111" s="120">
        <v>0</v>
      </c>
      <c r="I111" s="120">
        <v>0</v>
      </c>
      <c r="J111" s="120">
        <v>0</v>
      </c>
      <c r="K111" s="120">
        <v>0</v>
      </c>
      <c r="L111" s="120">
        <v>0</v>
      </c>
      <c r="M111" s="120">
        <v>0</v>
      </c>
      <c r="N111" s="118">
        <v>0</v>
      </c>
    </row>
    <row r="112" spans="1:14" ht="15.75">
      <c r="A112" s="154" t="s">
        <v>400</v>
      </c>
      <c r="B112" s="153" t="s">
        <v>706</v>
      </c>
      <c r="C112" s="120">
        <v>0</v>
      </c>
      <c r="D112" s="120">
        <v>0</v>
      </c>
      <c r="E112" s="120">
        <v>0</v>
      </c>
      <c r="F112" s="120">
        <v>0</v>
      </c>
      <c r="G112" s="120">
        <v>0</v>
      </c>
      <c r="H112" s="120">
        <v>0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18">
        <v>0</v>
      </c>
    </row>
    <row r="113" spans="1:14" ht="15.75">
      <c r="A113" s="154" t="s">
        <v>421</v>
      </c>
      <c r="B113" s="153" t="s">
        <v>702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20">
        <v>0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18">
        <v>0</v>
      </c>
    </row>
    <row r="114" spans="1:14" ht="15.75">
      <c r="A114" s="154" t="s">
        <v>421</v>
      </c>
      <c r="B114" s="153" t="s">
        <v>703</v>
      </c>
      <c r="C114" s="120">
        <v>0</v>
      </c>
      <c r="D114" s="120">
        <v>0</v>
      </c>
      <c r="E114" s="120">
        <v>0</v>
      </c>
      <c r="F114" s="120">
        <v>0</v>
      </c>
      <c r="G114" s="120">
        <v>0</v>
      </c>
      <c r="H114" s="120">
        <v>0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18">
        <v>0</v>
      </c>
    </row>
    <row r="115" spans="1:14" ht="15.75">
      <c r="A115" s="154" t="s">
        <v>401</v>
      </c>
      <c r="B115" s="153" t="s">
        <v>707</v>
      </c>
      <c r="C115" s="120">
        <v>0</v>
      </c>
      <c r="D115" s="120">
        <v>0</v>
      </c>
      <c r="E115" s="120">
        <v>0</v>
      </c>
      <c r="F115" s="120">
        <v>0</v>
      </c>
      <c r="G115" s="120">
        <v>0</v>
      </c>
      <c r="H115" s="120">
        <v>0</v>
      </c>
      <c r="I115" s="120">
        <v>0</v>
      </c>
      <c r="J115" s="120">
        <v>0</v>
      </c>
      <c r="K115" s="120">
        <v>0</v>
      </c>
      <c r="L115" s="120">
        <v>0</v>
      </c>
      <c r="M115" s="120">
        <v>0</v>
      </c>
      <c r="N115" s="118">
        <v>0</v>
      </c>
    </row>
    <row r="116" spans="1:14" ht="15.75">
      <c r="A116" s="154" t="s">
        <v>421</v>
      </c>
      <c r="B116" s="153" t="s">
        <v>702</v>
      </c>
      <c r="C116" s="120">
        <v>0</v>
      </c>
      <c r="D116" s="120">
        <v>0</v>
      </c>
      <c r="E116" s="120">
        <v>0</v>
      </c>
      <c r="F116" s="120">
        <v>0</v>
      </c>
      <c r="G116" s="120">
        <v>0</v>
      </c>
      <c r="H116" s="120">
        <v>0</v>
      </c>
      <c r="I116" s="120">
        <v>0</v>
      </c>
      <c r="J116" s="120">
        <v>0</v>
      </c>
      <c r="K116" s="120">
        <v>0</v>
      </c>
      <c r="L116" s="120">
        <v>0</v>
      </c>
      <c r="M116" s="120">
        <v>0</v>
      </c>
      <c r="N116" s="118">
        <v>0</v>
      </c>
    </row>
    <row r="117" spans="1:14" ht="15.75">
      <c r="A117" s="154" t="s">
        <v>421</v>
      </c>
      <c r="B117" s="153" t="s">
        <v>703</v>
      </c>
      <c r="C117" s="120">
        <v>0</v>
      </c>
      <c r="D117" s="120">
        <v>0</v>
      </c>
      <c r="E117" s="120">
        <v>0</v>
      </c>
      <c r="F117" s="120">
        <v>0</v>
      </c>
      <c r="G117" s="120">
        <v>0</v>
      </c>
      <c r="H117" s="120">
        <v>0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18">
        <v>0</v>
      </c>
    </row>
    <row r="118" spans="1:14" ht="15.75">
      <c r="A118" s="154" t="s">
        <v>414</v>
      </c>
      <c r="B118" s="153" t="s">
        <v>708</v>
      </c>
      <c r="C118" s="120">
        <v>0</v>
      </c>
      <c r="D118" s="120">
        <v>0</v>
      </c>
      <c r="E118" s="120">
        <v>0</v>
      </c>
      <c r="F118" s="120">
        <v>0</v>
      </c>
      <c r="G118" s="120">
        <v>0</v>
      </c>
      <c r="H118" s="120">
        <v>0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18">
        <v>0</v>
      </c>
    </row>
    <row r="119" spans="1:14" ht="15.75">
      <c r="A119" s="154" t="s">
        <v>421</v>
      </c>
      <c r="B119" s="153" t="s">
        <v>702</v>
      </c>
      <c r="C119" s="120">
        <v>0</v>
      </c>
      <c r="D119" s="120">
        <v>0</v>
      </c>
      <c r="E119" s="120">
        <v>0</v>
      </c>
      <c r="F119" s="120">
        <v>0</v>
      </c>
      <c r="G119" s="120">
        <v>0</v>
      </c>
      <c r="H119" s="120">
        <v>0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18">
        <v>0</v>
      </c>
    </row>
    <row r="120" spans="1:14" ht="15.75">
      <c r="A120" s="154" t="s">
        <v>421</v>
      </c>
      <c r="B120" s="153" t="s">
        <v>703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120">
        <v>0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18">
        <v>0</v>
      </c>
    </row>
    <row r="121" spans="1:14" ht="15.75">
      <c r="A121" s="154" t="s">
        <v>415</v>
      </c>
      <c r="B121" s="153" t="s">
        <v>709</v>
      </c>
      <c r="C121" s="120">
        <v>3638.3119999999999</v>
      </c>
      <c r="D121" s="120">
        <v>2365</v>
      </c>
      <c r="E121" s="120">
        <v>3752</v>
      </c>
      <c r="F121" s="120">
        <v>2334</v>
      </c>
      <c r="G121" s="120">
        <v>5280.1185799999994</v>
      </c>
      <c r="H121" s="120">
        <v>1545.6713400000001</v>
      </c>
      <c r="I121" s="120">
        <v>489</v>
      </c>
      <c r="J121" s="120">
        <v>4684</v>
      </c>
      <c r="K121" s="120">
        <v>1460</v>
      </c>
      <c r="L121" s="120">
        <v>885</v>
      </c>
      <c r="M121" s="120">
        <v>103</v>
      </c>
      <c r="N121" s="118">
        <v>26536.101920000001</v>
      </c>
    </row>
    <row r="122" spans="1:14" ht="15.75">
      <c r="A122" s="154" t="s">
        <v>421</v>
      </c>
      <c r="B122" s="153" t="s">
        <v>702</v>
      </c>
      <c r="C122" s="120">
        <v>0</v>
      </c>
      <c r="D122" s="120">
        <v>0</v>
      </c>
      <c r="E122" s="120">
        <v>0</v>
      </c>
      <c r="F122" s="120">
        <v>0</v>
      </c>
      <c r="G122" s="120">
        <v>0</v>
      </c>
      <c r="H122" s="120">
        <v>0</v>
      </c>
      <c r="I122" s="120">
        <v>0</v>
      </c>
      <c r="J122" s="120">
        <v>12</v>
      </c>
      <c r="K122" s="120">
        <v>0</v>
      </c>
      <c r="L122" s="120">
        <v>0</v>
      </c>
      <c r="M122" s="120">
        <v>0</v>
      </c>
      <c r="N122" s="118">
        <v>12</v>
      </c>
    </row>
    <row r="123" spans="1:14" ht="15.75">
      <c r="A123" s="154" t="s">
        <v>421</v>
      </c>
      <c r="B123" s="153" t="s">
        <v>703</v>
      </c>
      <c r="C123" s="120">
        <v>0</v>
      </c>
      <c r="D123" s="120">
        <v>0</v>
      </c>
      <c r="E123" s="120">
        <v>0</v>
      </c>
      <c r="F123" s="120">
        <v>0</v>
      </c>
      <c r="G123" s="120">
        <v>0</v>
      </c>
      <c r="H123" s="120">
        <v>0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18">
        <v>0</v>
      </c>
    </row>
    <row r="124" spans="1:14" ht="15.75">
      <c r="A124" s="154" t="s">
        <v>421</v>
      </c>
      <c r="B124" s="153" t="s">
        <v>710</v>
      </c>
      <c r="C124" s="120">
        <v>190.54300000000001</v>
      </c>
      <c r="D124" s="120">
        <v>280</v>
      </c>
      <c r="E124" s="120">
        <v>786</v>
      </c>
      <c r="F124" s="120">
        <v>8</v>
      </c>
      <c r="G124" s="120">
        <v>1430.49947</v>
      </c>
      <c r="H124" s="120">
        <v>339.95309999999995</v>
      </c>
      <c r="I124" s="120">
        <v>0</v>
      </c>
      <c r="J124" s="120">
        <v>67</v>
      </c>
      <c r="K124" s="120">
        <v>412</v>
      </c>
      <c r="L124" s="120">
        <v>96</v>
      </c>
      <c r="M124" s="120">
        <v>13</v>
      </c>
      <c r="N124" s="118">
        <v>3622.99557</v>
      </c>
    </row>
    <row r="125" spans="1:14" ht="15.75">
      <c r="A125" s="154" t="s">
        <v>421</v>
      </c>
      <c r="B125" s="153" t="s">
        <v>711</v>
      </c>
      <c r="C125" s="120">
        <v>235.77</v>
      </c>
      <c r="D125" s="120">
        <v>320</v>
      </c>
      <c r="E125" s="120">
        <v>88</v>
      </c>
      <c r="F125" s="120">
        <v>10</v>
      </c>
      <c r="G125" s="120">
        <v>1249.7086200000001</v>
      </c>
      <c r="H125" s="120">
        <v>6.6783000000000001</v>
      </c>
      <c r="I125" s="120">
        <v>0</v>
      </c>
      <c r="J125" s="120">
        <v>35</v>
      </c>
      <c r="K125" s="120">
        <v>4</v>
      </c>
      <c r="L125" s="120">
        <v>21</v>
      </c>
      <c r="M125" s="120">
        <v>7</v>
      </c>
      <c r="N125" s="118">
        <v>1977.1569200000001</v>
      </c>
    </row>
    <row r="126" spans="1:14" ht="15.75">
      <c r="A126" s="154" t="s">
        <v>421</v>
      </c>
      <c r="B126" s="153" t="s">
        <v>712</v>
      </c>
      <c r="C126" s="120">
        <v>61.286999999999999</v>
      </c>
      <c r="D126" s="120">
        <v>0</v>
      </c>
      <c r="E126" s="120">
        <v>34</v>
      </c>
      <c r="F126" s="120">
        <v>26</v>
      </c>
      <c r="G126" s="120">
        <v>168.03460999999999</v>
      </c>
      <c r="H126" s="120">
        <v>0</v>
      </c>
      <c r="I126" s="120">
        <v>0</v>
      </c>
      <c r="J126" s="120">
        <v>12</v>
      </c>
      <c r="K126" s="120">
        <v>0</v>
      </c>
      <c r="L126" s="120">
        <v>15</v>
      </c>
      <c r="M126" s="120">
        <v>7</v>
      </c>
      <c r="N126" s="118">
        <v>323.32160999999996</v>
      </c>
    </row>
    <row r="127" spans="1:14" ht="15.75">
      <c r="A127" s="154" t="s">
        <v>669</v>
      </c>
      <c r="B127" s="169" t="s">
        <v>713</v>
      </c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7"/>
    </row>
    <row r="128" spans="1:14" ht="15.75">
      <c r="A128" s="170" t="s">
        <v>422</v>
      </c>
      <c r="B128" s="153" t="s">
        <v>714</v>
      </c>
      <c r="C128" s="120">
        <v>0</v>
      </c>
      <c r="D128" s="120">
        <v>585</v>
      </c>
      <c r="E128" s="120">
        <v>0</v>
      </c>
      <c r="F128" s="120">
        <v>0</v>
      </c>
      <c r="G128" s="120">
        <v>0</v>
      </c>
      <c r="H128" s="120">
        <v>0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18">
        <v>585</v>
      </c>
    </row>
    <row r="129" spans="1:14" ht="15.75">
      <c r="A129" s="170" t="s">
        <v>423</v>
      </c>
      <c r="B129" s="153" t="s">
        <v>715</v>
      </c>
      <c r="C129" s="120">
        <v>0</v>
      </c>
      <c r="D129" s="120">
        <v>0</v>
      </c>
      <c r="E129" s="120">
        <v>0</v>
      </c>
      <c r="F129" s="120">
        <v>0</v>
      </c>
      <c r="G129" s="120">
        <v>0</v>
      </c>
      <c r="H129" s="120">
        <v>0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18">
        <v>0</v>
      </c>
    </row>
    <row r="130" spans="1:14" ht="15.75">
      <c r="A130" s="170"/>
      <c r="B130" s="155" t="s">
        <v>716</v>
      </c>
      <c r="C130" s="120">
        <v>0</v>
      </c>
      <c r="D130" s="120">
        <v>585</v>
      </c>
      <c r="E130" s="120">
        <v>0</v>
      </c>
      <c r="F130" s="120">
        <v>0</v>
      </c>
      <c r="G130" s="120">
        <v>0</v>
      </c>
      <c r="H130" s="120">
        <v>0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18">
        <v>585</v>
      </c>
    </row>
    <row r="131" spans="1:14" ht="15.75">
      <c r="A131" s="171"/>
      <c r="B131" s="169" t="s">
        <v>717</v>
      </c>
      <c r="C131" s="120">
        <v>628470.09789999994</v>
      </c>
      <c r="D131" s="120">
        <v>246317.40424999999</v>
      </c>
      <c r="E131" s="120">
        <v>152745</v>
      </c>
      <c r="F131" s="120">
        <v>259463</v>
      </c>
      <c r="G131" s="120">
        <v>448706.50450751139</v>
      </c>
      <c r="H131" s="120">
        <v>47478.652549999999</v>
      </c>
      <c r="I131" s="120">
        <v>16791</v>
      </c>
      <c r="J131" s="120">
        <v>32792</v>
      </c>
      <c r="K131" s="120">
        <v>31733</v>
      </c>
      <c r="L131" s="120">
        <v>12258</v>
      </c>
      <c r="M131" s="120">
        <v>14388</v>
      </c>
      <c r="N131" s="118">
        <v>1891142.6592075115</v>
      </c>
    </row>
    <row r="132" spans="1:14" ht="15.75">
      <c r="A132" s="172" t="s">
        <v>718</v>
      </c>
      <c r="B132" s="169" t="s">
        <v>719</v>
      </c>
      <c r="C132" s="120">
        <v>0</v>
      </c>
      <c r="D132" s="120">
        <v>26</v>
      </c>
      <c r="E132" s="120">
        <v>0</v>
      </c>
      <c r="F132" s="120">
        <v>0</v>
      </c>
      <c r="G132" s="120">
        <v>360.70044000000001</v>
      </c>
      <c r="H132" s="120">
        <v>0</v>
      </c>
      <c r="I132" s="120">
        <v>0</v>
      </c>
      <c r="J132" s="120">
        <v>0</v>
      </c>
      <c r="K132" s="120">
        <v>0</v>
      </c>
      <c r="L132" s="120">
        <v>0</v>
      </c>
      <c r="M132" s="120">
        <v>0</v>
      </c>
      <c r="N132" s="118">
        <v>386.70044000000001</v>
      </c>
    </row>
    <row r="133" spans="1:14">
      <c r="A133" s="297" t="s">
        <v>605</v>
      </c>
      <c r="B133" s="297"/>
      <c r="C133" s="297"/>
      <c r="D133" s="297"/>
      <c r="E133" s="297"/>
      <c r="F133" s="297"/>
      <c r="G133" s="297"/>
      <c r="H133" s="297"/>
    </row>
    <row r="134" spans="1:14">
      <c r="A134" s="297"/>
      <c r="B134" s="297"/>
      <c r="C134" s="297"/>
      <c r="D134" s="297"/>
      <c r="E134" s="297"/>
      <c r="F134" s="297"/>
      <c r="G134" s="297"/>
      <c r="H134" s="297"/>
    </row>
    <row r="135" spans="1:14">
      <c r="A135" s="106"/>
      <c r="B135" s="106"/>
    </row>
    <row r="136" spans="1:14">
      <c r="A136" s="106"/>
      <c r="B136" s="106"/>
    </row>
    <row r="137" spans="1:14">
      <c r="A137" s="106"/>
      <c r="B137" s="106"/>
    </row>
    <row r="138" spans="1:14">
      <c r="A138" s="106"/>
      <c r="B138" s="106"/>
    </row>
    <row r="139" spans="1:14">
      <c r="A139" s="106"/>
      <c r="B139" s="106"/>
    </row>
    <row r="140" spans="1:14">
      <c r="A140" s="106"/>
      <c r="B140" s="106"/>
    </row>
    <row r="141" spans="1:14">
      <c r="A141" s="106"/>
      <c r="B141" s="106"/>
    </row>
    <row r="142" spans="1:14">
      <c r="A142" s="106"/>
      <c r="B142" s="106"/>
    </row>
    <row r="143" spans="1:14">
      <c r="A143" s="106"/>
      <c r="B143" s="106"/>
    </row>
    <row r="144" spans="1:14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7">
    <mergeCell ref="N2:N4"/>
    <mergeCell ref="A73:B73"/>
    <mergeCell ref="A133:H134"/>
    <mergeCell ref="A5:B5"/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  <mergeCell ref="C2:C4"/>
    <mergeCell ref="D2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N122"/>
  <sheetViews>
    <sheetView view="pageBreakPreview" zoomScaleNormal="60" zoomScaleSheetLayoutView="100" workbookViewId="0">
      <selection activeCell="G13" sqref="G13"/>
    </sheetView>
  </sheetViews>
  <sheetFormatPr defaultColWidth="82.28515625" defaultRowHeight="12.75"/>
  <cols>
    <col min="1" max="1" width="5.140625" style="129" bestFit="1" customWidth="1"/>
    <col min="2" max="2" width="90.140625" style="129" customWidth="1"/>
    <col min="3" max="8" width="15.7109375" style="129" customWidth="1"/>
    <col min="9" max="9" width="16.7109375" style="129" customWidth="1"/>
    <col min="10" max="14" width="15.7109375" style="129" customWidth="1"/>
    <col min="15" max="16384" width="82.28515625" style="129"/>
  </cols>
  <sheetData>
    <row r="1" spans="1:14" ht="15.75">
      <c r="A1" s="302" t="s">
        <v>818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173" t="s">
        <v>721</v>
      </c>
    </row>
    <row r="2" spans="1:14" ht="63">
      <c r="A2" s="300"/>
      <c r="B2" s="301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483</v>
      </c>
      <c r="I2" s="83" t="s">
        <v>487</v>
      </c>
      <c r="J2" s="83" t="s">
        <v>813</v>
      </c>
      <c r="K2" s="83" t="s">
        <v>482</v>
      </c>
      <c r="L2" s="83" t="s">
        <v>485</v>
      </c>
      <c r="M2" s="83" t="s">
        <v>486</v>
      </c>
      <c r="N2" s="83" t="s">
        <v>471</v>
      </c>
    </row>
    <row r="3" spans="1:14" ht="15.75">
      <c r="A3" s="174" t="s">
        <v>427</v>
      </c>
      <c r="B3" s="175" t="s">
        <v>722</v>
      </c>
      <c r="C3" s="124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5.75">
      <c r="A4" s="176" t="s">
        <v>400</v>
      </c>
      <c r="B4" s="177" t="s">
        <v>723</v>
      </c>
      <c r="C4" s="125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21"/>
    </row>
    <row r="5" spans="1:14" ht="15.75">
      <c r="A5" s="178" t="s">
        <v>426</v>
      </c>
      <c r="B5" s="177" t="s">
        <v>724</v>
      </c>
      <c r="C5" s="126">
        <v>3813.5450100000012</v>
      </c>
      <c r="D5" s="131">
        <v>59357</v>
      </c>
      <c r="E5" s="131">
        <v>12481</v>
      </c>
      <c r="F5" s="131">
        <v>140</v>
      </c>
      <c r="G5" s="131">
        <v>16970.203700000002</v>
      </c>
      <c r="H5" s="131">
        <v>471.82187999999996</v>
      </c>
      <c r="I5" s="131">
        <v>1865</v>
      </c>
      <c r="J5" s="131">
        <v>68</v>
      </c>
      <c r="K5" s="131">
        <v>1190</v>
      </c>
      <c r="L5" s="131">
        <v>146</v>
      </c>
      <c r="M5" s="131">
        <v>0</v>
      </c>
      <c r="N5" s="118">
        <v>96502.570590000003</v>
      </c>
    </row>
    <row r="6" spans="1:14" ht="31.5">
      <c r="A6" s="178"/>
      <c r="B6" s="177" t="s">
        <v>725</v>
      </c>
      <c r="C6" s="126">
        <v>0</v>
      </c>
      <c r="D6" s="131">
        <v>-533</v>
      </c>
      <c r="E6" s="131">
        <v>-258</v>
      </c>
      <c r="F6" s="131">
        <v>-3</v>
      </c>
      <c r="G6" s="131">
        <v>-751.25161000000014</v>
      </c>
      <c r="H6" s="131">
        <v>-38.576929999999997</v>
      </c>
      <c r="I6" s="131">
        <v>0</v>
      </c>
      <c r="J6" s="131">
        <v>0</v>
      </c>
      <c r="K6" s="131">
        <v>0</v>
      </c>
      <c r="L6" s="131">
        <v>-1</v>
      </c>
      <c r="M6" s="131">
        <v>0</v>
      </c>
      <c r="N6" s="118">
        <v>-1584.8285400000002</v>
      </c>
    </row>
    <row r="7" spans="1:14" ht="15.75">
      <c r="A7" s="178" t="s">
        <v>726</v>
      </c>
      <c r="B7" s="177" t="s">
        <v>727</v>
      </c>
      <c r="C7" s="126">
        <v>-1730.11096</v>
      </c>
      <c r="D7" s="131">
        <v>-38694</v>
      </c>
      <c r="E7" s="131">
        <v>-465</v>
      </c>
      <c r="F7" s="131">
        <v>-18</v>
      </c>
      <c r="G7" s="131">
        <v>-2045.1304599999999</v>
      </c>
      <c r="H7" s="131">
        <v>0</v>
      </c>
      <c r="I7" s="131">
        <v>0</v>
      </c>
      <c r="J7" s="131">
        <v>-16</v>
      </c>
      <c r="K7" s="131">
        <v>0</v>
      </c>
      <c r="L7" s="131">
        <v>0</v>
      </c>
      <c r="M7" s="131">
        <v>0</v>
      </c>
      <c r="N7" s="118">
        <v>-42968.241419999998</v>
      </c>
    </row>
    <row r="8" spans="1:14" ht="15.75">
      <c r="A8" s="178" t="s">
        <v>728</v>
      </c>
      <c r="B8" s="177" t="s">
        <v>729</v>
      </c>
      <c r="C8" s="126">
        <v>139.84260000000009</v>
      </c>
      <c r="D8" s="131">
        <v>-3561</v>
      </c>
      <c r="E8" s="131">
        <v>-583</v>
      </c>
      <c r="F8" s="131">
        <v>23</v>
      </c>
      <c r="G8" s="131">
        <v>-1490.3927599999038</v>
      </c>
      <c r="H8" s="131">
        <v>78.009309999999999</v>
      </c>
      <c r="I8" s="131">
        <v>267</v>
      </c>
      <c r="J8" s="131">
        <v>4</v>
      </c>
      <c r="K8" s="131">
        <v>-9</v>
      </c>
      <c r="L8" s="131">
        <v>57</v>
      </c>
      <c r="M8" s="131">
        <v>0</v>
      </c>
      <c r="N8" s="118">
        <v>-5074.5408499999039</v>
      </c>
    </row>
    <row r="9" spans="1:14" ht="15.75">
      <c r="A9" s="178"/>
      <c r="B9" s="177" t="s">
        <v>730</v>
      </c>
      <c r="C9" s="126">
        <v>0</v>
      </c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18">
        <v>0</v>
      </c>
    </row>
    <row r="10" spans="1:14" ht="15.75">
      <c r="A10" s="178" t="s">
        <v>731</v>
      </c>
      <c r="B10" s="177" t="s">
        <v>732</v>
      </c>
      <c r="C10" s="126">
        <v>0</v>
      </c>
      <c r="D10" s="131">
        <v>-546</v>
      </c>
      <c r="E10" s="131">
        <v>-19</v>
      </c>
      <c r="F10" s="131">
        <v>-1</v>
      </c>
      <c r="G10" s="131">
        <v>562.07829336392786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18">
        <v>-3.9217066360721446</v>
      </c>
    </row>
    <row r="11" spans="1:14" ht="15.75">
      <c r="A11" s="179"/>
      <c r="B11" s="180" t="s">
        <v>733</v>
      </c>
      <c r="C11" s="126">
        <v>2223.2766500000012</v>
      </c>
      <c r="D11" s="131">
        <v>16556</v>
      </c>
      <c r="E11" s="131">
        <v>11414</v>
      </c>
      <c r="F11" s="131">
        <v>144</v>
      </c>
      <c r="G11" s="131">
        <v>13996.758773364025</v>
      </c>
      <c r="H11" s="131">
        <v>549.83118999999999</v>
      </c>
      <c r="I11" s="131">
        <v>2132</v>
      </c>
      <c r="J11" s="131">
        <v>56</v>
      </c>
      <c r="K11" s="131">
        <v>1181</v>
      </c>
      <c r="L11" s="131">
        <v>203</v>
      </c>
      <c r="M11" s="131">
        <v>0</v>
      </c>
      <c r="N11" s="118">
        <v>48455.866613364022</v>
      </c>
    </row>
    <row r="12" spans="1:14" ht="15.75">
      <c r="A12" s="181" t="s">
        <v>401</v>
      </c>
      <c r="B12" s="177" t="s">
        <v>734</v>
      </c>
      <c r="C12" s="126">
        <v>0</v>
      </c>
      <c r="D12" s="131">
        <v>129</v>
      </c>
      <c r="E12" s="131">
        <v>210</v>
      </c>
      <c r="F12" s="131">
        <v>0</v>
      </c>
      <c r="G12" s="131">
        <v>147.79948466855467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18">
        <v>486.79948466855467</v>
      </c>
    </row>
    <row r="13" spans="1:14" ht="15.75">
      <c r="A13" s="181" t="s">
        <v>402</v>
      </c>
      <c r="B13" s="177" t="s">
        <v>735</v>
      </c>
      <c r="C13" s="126">
        <v>0</v>
      </c>
      <c r="D13" s="131">
        <v>1696</v>
      </c>
      <c r="E13" s="131">
        <v>2</v>
      </c>
      <c r="F13" s="131">
        <v>0</v>
      </c>
      <c r="G13" s="131">
        <v>-0.91974999999999996</v>
      </c>
      <c r="H13" s="131">
        <v>0</v>
      </c>
      <c r="I13" s="131">
        <v>0</v>
      </c>
      <c r="J13" s="131">
        <v>0</v>
      </c>
      <c r="K13" s="131">
        <v>0</v>
      </c>
      <c r="L13" s="131">
        <v>30</v>
      </c>
      <c r="M13" s="131">
        <v>0</v>
      </c>
      <c r="N13" s="118">
        <v>1727.08025</v>
      </c>
    </row>
    <row r="14" spans="1:14" ht="15.75">
      <c r="A14" s="176" t="s">
        <v>403</v>
      </c>
      <c r="B14" s="177" t="s">
        <v>736</v>
      </c>
      <c r="C14" s="127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22"/>
    </row>
    <row r="15" spans="1:14" ht="15.75">
      <c r="A15" s="178" t="s">
        <v>426</v>
      </c>
      <c r="B15" s="177" t="s">
        <v>737</v>
      </c>
      <c r="C15" s="127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22"/>
    </row>
    <row r="16" spans="1:14" ht="15.75">
      <c r="A16" s="178" t="s">
        <v>428</v>
      </c>
      <c r="B16" s="177" t="s">
        <v>738</v>
      </c>
      <c r="C16" s="126">
        <v>-1446.6358899999998</v>
      </c>
      <c r="D16" s="131">
        <v>-18968</v>
      </c>
      <c r="E16" s="131">
        <v>-4646</v>
      </c>
      <c r="F16" s="131">
        <v>-25</v>
      </c>
      <c r="G16" s="131">
        <v>-4975.058173108202</v>
      </c>
      <c r="H16" s="131">
        <v>-125.88</v>
      </c>
      <c r="I16" s="131">
        <v>-1066</v>
      </c>
      <c r="J16" s="131">
        <v>-7</v>
      </c>
      <c r="K16" s="131">
        <v>-36</v>
      </c>
      <c r="L16" s="131">
        <v>-158</v>
      </c>
      <c r="M16" s="131">
        <v>0</v>
      </c>
      <c r="N16" s="118">
        <v>-31453.574063108204</v>
      </c>
    </row>
    <row r="17" spans="1:14" ht="15.75">
      <c r="A17" s="178" t="s">
        <v>739</v>
      </c>
      <c r="B17" s="177" t="s">
        <v>740</v>
      </c>
      <c r="C17" s="126">
        <v>1126.8419799999999</v>
      </c>
      <c r="D17" s="131">
        <v>9398</v>
      </c>
      <c r="E17" s="131">
        <v>87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18">
        <v>10611.841979999999</v>
      </c>
    </row>
    <row r="18" spans="1:14" ht="15.75">
      <c r="A18" s="179"/>
      <c r="B18" s="182" t="s">
        <v>741</v>
      </c>
      <c r="C18" s="126">
        <v>-319.79390999999987</v>
      </c>
      <c r="D18" s="131">
        <v>-9570</v>
      </c>
      <c r="E18" s="131">
        <v>-4559</v>
      </c>
      <c r="F18" s="131">
        <v>-25</v>
      </c>
      <c r="G18" s="131">
        <v>-4975.058173108202</v>
      </c>
      <c r="H18" s="131">
        <v>-125.88</v>
      </c>
      <c r="I18" s="131">
        <v>-1066</v>
      </c>
      <c r="J18" s="131">
        <v>-7</v>
      </c>
      <c r="K18" s="131">
        <v>-36</v>
      </c>
      <c r="L18" s="131">
        <v>-158</v>
      </c>
      <c r="M18" s="131">
        <v>0</v>
      </c>
      <c r="N18" s="118">
        <v>-20841.732083108203</v>
      </c>
    </row>
    <row r="19" spans="1:14" ht="15.75">
      <c r="A19" s="178" t="s">
        <v>726</v>
      </c>
      <c r="B19" s="177" t="s">
        <v>742</v>
      </c>
      <c r="C19" s="126">
        <v>-1715.4089500000002</v>
      </c>
      <c r="D19" s="131">
        <v>-4977</v>
      </c>
      <c r="E19" s="131">
        <v>118</v>
      </c>
      <c r="F19" s="131">
        <v>2</v>
      </c>
      <c r="G19" s="131">
        <v>-111.74319257197756</v>
      </c>
      <c r="H19" s="131">
        <v>-67.081269999999989</v>
      </c>
      <c r="I19" s="131">
        <v>3</v>
      </c>
      <c r="J19" s="131">
        <v>7</v>
      </c>
      <c r="K19" s="131">
        <v>-39</v>
      </c>
      <c r="L19" s="131">
        <v>4</v>
      </c>
      <c r="M19" s="131">
        <v>0</v>
      </c>
      <c r="N19" s="118">
        <v>-6776.2334125719772</v>
      </c>
    </row>
    <row r="20" spans="1:14" ht="15.75">
      <c r="A20" s="178" t="s">
        <v>728</v>
      </c>
      <c r="B20" s="177" t="s">
        <v>743</v>
      </c>
      <c r="C20" s="126">
        <v>1478.17777</v>
      </c>
      <c r="D20" s="131">
        <v>4224</v>
      </c>
      <c r="E20" s="131">
        <v>-13</v>
      </c>
      <c r="F20" s="131">
        <v>-2</v>
      </c>
      <c r="G20" s="131">
        <v>66.710850000000008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18">
        <v>5753.8886200000006</v>
      </c>
    </row>
    <row r="21" spans="1:14" ht="15.75">
      <c r="A21" s="179"/>
      <c r="B21" s="180" t="s">
        <v>744</v>
      </c>
      <c r="C21" s="126">
        <v>-557.02509000000009</v>
      </c>
      <c r="D21" s="131">
        <v>-10323</v>
      </c>
      <c r="E21" s="131">
        <v>-4454</v>
      </c>
      <c r="F21" s="131">
        <v>-25</v>
      </c>
      <c r="G21" s="131">
        <v>-5020.0905156801791</v>
      </c>
      <c r="H21" s="131">
        <v>-192.96126999999998</v>
      </c>
      <c r="I21" s="131">
        <v>-1063</v>
      </c>
      <c r="J21" s="131">
        <v>0</v>
      </c>
      <c r="K21" s="131">
        <v>-75</v>
      </c>
      <c r="L21" s="131">
        <v>-154</v>
      </c>
      <c r="M21" s="131">
        <v>0</v>
      </c>
      <c r="N21" s="118">
        <v>-21864.076875680177</v>
      </c>
    </row>
    <row r="22" spans="1:14" ht="15.75">
      <c r="A22" s="176" t="s">
        <v>404</v>
      </c>
      <c r="B22" s="177" t="s">
        <v>745</v>
      </c>
      <c r="C22" s="127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22"/>
    </row>
    <row r="23" spans="1:14" ht="15.75">
      <c r="A23" s="178" t="s">
        <v>426</v>
      </c>
      <c r="B23" s="177" t="s">
        <v>746</v>
      </c>
      <c r="C23" s="126">
        <v>0</v>
      </c>
      <c r="D23" s="131">
        <v>-3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18">
        <v>-3</v>
      </c>
    </row>
    <row r="24" spans="1:14" ht="15.75">
      <c r="A24" s="178" t="s">
        <v>726</v>
      </c>
      <c r="B24" s="177" t="s">
        <v>747</v>
      </c>
      <c r="C24" s="126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18">
        <v>0</v>
      </c>
    </row>
    <row r="25" spans="1:14" ht="15.75">
      <c r="A25" s="176"/>
      <c r="B25" s="180" t="s">
        <v>748</v>
      </c>
      <c r="C25" s="126">
        <v>0</v>
      </c>
      <c r="D25" s="131">
        <v>-3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18">
        <v>-3</v>
      </c>
    </row>
    <row r="26" spans="1:14" ht="15.75">
      <c r="A26" s="176" t="s">
        <v>405</v>
      </c>
      <c r="B26" s="177" t="s">
        <v>749</v>
      </c>
      <c r="C26" s="126">
        <v>0</v>
      </c>
      <c r="D26" s="131">
        <v>6</v>
      </c>
      <c r="E26" s="131">
        <v>-343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-70</v>
      </c>
      <c r="L26" s="131">
        <v>0</v>
      </c>
      <c r="M26" s="131">
        <v>0</v>
      </c>
      <c r="N26" s="118">
        <v>-407</v>
      </c>
    </row>
    <row r="27" spans="1:14" ht="15.75">
      <c r="A27" s="176" t="s">
        <v>406</v>
      </c>
      <c r="B27" s="177" t="s">
        <v>750</v>
      </c>
      <c r="C27" s="127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22"/>
    </row>
    <row r="28" spans="1:14" ht="15.75">
      <c r="A28" s="178" t="s">
        <v>426</v>
      </c>
      <c r="B28" s="177" t="s">
        <v>751</v>
      </c>
      <c r="C28" s="126">
        <v>-540.39171999999996</v>
      </c>
      <c r="D28" s="131">
        <v>-3584</v>
      </c>
      <c r="E28" s="131">
        <v>-2480</v>
      </c>
      <c r="F28" s="131">
        <v>-7</v>
      </c>
      <c r="G28" s="131">
        <v>-5375.934582349616</v>
      </c>
      <c r="H28" s="131">
        <v>-123.57993746962129</v>
      </c>
      <c r="I28" s="131">
        <v>-482</v>
      </c>
      <c r="J28" s="131">
        <v>-9</v>
      </c>
      <c r="K28" s="131">
        <v>-541</v>
      </c>
      <c r="L28" s="131">
        <v>-27</v>
      </c>
      <c r="M28" s="131">
        <v>0</v>
      </c>
      <c r="N28" s="118">
        <v>-13169.906239819236</v>
      </c>
    </row>
    <row r="29" spans="1:14" ht="15.75">
      <c r="A29" s="178" t="s">
        <v>726</v>
      </c>
      <c r="B29" s="177" t="s">
        <v>752</v>
      </c>
      <c r="C29" s="126">
        <v>-13.960559999999997</v>
      </c>
      <c r="D29" s="131">
        <v>491</v>
      </c>
      <c r="E29" s="131">
        <v>0</v>
      </c>
      <c r="F29" s="131">
        <v>0</v>
      </c>
      <c r="G29" s="131">
        <v>0</v>
      </c>
      <c r="H29" s="131">
        <v>-20.342950000000005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18">
        <v>456.69648999999998</v>
      </c>
    </row>
    <row r="30" spans="1:14" ht="15.75">
      <c r="A30" s="178" t="s">
        <v>728</v>
      </c>
      <c r="B30" s="177" t="s">
        <v>753</v>
      </c>
      <c r="C30" s="126">
        <v>-975.23160999999982</v>
      </c>
      <c r="D30" s="131">
        <v>-2162</v>
      </c>
      <c r="E30" s="131">
        <v>-2628</v>
      </c>
      <c r="F30" s="131">
        <v>-21</v>
      </c>
      <c r="G30" s="131">
        <v>-1409.5795974227069</v>
      </c>
      <c r="H30" s="131">
        <v>-369.22036389909272</v>
      </c>
      <c r="I30" s="131">
        <v>-468</v>
      </c>
      <c r="J30" s="131">
        <v>-15</v>
      </c>
      <c r="K30" s="131">
        <v>-213</v>
      </c>
      <c r="L30" s="131">
        <v>-32</v>
      </c>
      <c r="M30" s="131">
        <v>0</v>
      </c>
      <c r="N30" s="118">
        <v>-8293.0315713217988</v>
      </c>
    </row>
    <row r="31" spans="1:14" ht="15.75">
      <c r="A31" s="178" t="s">
        <v>731</v>
      </c>
      <c r="B31" s="177" t="s">
        <v>754</v>
      </c>
      <c r="C31" s="126">
        <v>46.417730000000006</v>
      </c>
      <c r="D31" s="131">
        <v>1967</v>
      </c>
      <c r="E31" s="131">
        <v>96</v>
      </c>
      <c r="F31" s="131">
        <v>4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18">
        <v>2113.4177300000001</v>
      </c>
    </row>
    <row r="32" spans="1:14" ht="15.75">
      <c r="A32" s="183"/>
      <c r="B32" s="180" t="s">
        <v>755</v>
      </c>
      <c r="C32" s="126">
        <v>-1483.1661599999998</v>
      </c>
      <c r="D32" s="131">
        <v>-3288</v>
      </c>
      <c r="E32" s="131">
        <v>-5012</v>
      </c>
      <c r="F32" s="131">
        <v>-24</v>
      </c>
      <c r="G32" s="131">
        <v>-6785.5141797723227</v>
      </c>
      <c r="H32" s="131">
        <v>-513.143251368714</v>
      </c>
      <c r="I32" s="131">
        <v>-950</v>
      </c>
      <c r="J32" s="131">
        <v>-24</v>
      </c>
      <c r="K32" s="131">
        <v>-754</v>
      </c>
      <c r="L32" s="131">
        <v>-59</v>
      </c>
      <c r="M32" s="131">
        <v>0</v>
      </c>
      <c r="N32" s="118">
        <v>-18892.823591141037</v>
      </c>
    </row>
    <row r="33" spans="1:14" ht="15.75">
      <c r="A33" s="176" t="s">
        <v>407</v>
      </c>
      <c r="B33" s="177" t="s">
        <v>756</v>
      </c>
      <c r="C33" s="126">
        <v>0</v>
      </c>
      <c r="D33" s="131">
        <v>-2091</v>
      </c>
      <c r="E33" s="131">
        <v>-1105</v>
      </c>
      <c r="F33" s="131">
        <v>-1</v>
      </c>
      <c r="G33" s="131">
        <v>-731.59012661309987</v>
      </c>
      <c r="H33" s="131">
        <v>-22.75446388177253</v>
      </c>
      <c r="I33" s="131">
        <v>-45</v>
      </c>
      <c r="J33" s="131">
        <v>-4</v>
      </c>
      <c r="K33" s="131">
        <v>0</v>
      </c>
      <c r="L33" s="131">
        <v>-18</v>
      </c>
      <c r="M33" s="131">
        <v>0</v>
      </c>
      <c r="N33" s="118">
        <v>-4018.3445904948726</v>
      </c>
    </row>
    <row r="34" spans="1:14" ht="31.5">
      <c r="A34" s="176"/>
      <c r="B34" s="177" t="s">
        <v>757</v>
      </c>
      <c r="C34" s="126">
        <v>0</v>
      </c>
      <c r="D34" s="131">
        <v>-1861</v>
      </c>
      <c r="E34" s="131">
        <v>-1105</v>
      </c>
      <c r="F34" s="131">
        <v>-1</v>
      </c>
      <c r="G34" s="131">
        <v>-410.83596999999997</v>
      </c>
      <c r="H34" s="131">
        <v>-5.3888800000000012</v>
      </c>
      <c r="I34" s="131">
        <v>-42</v>
      </c>
      <c r="J34" s="131">
        <v>-3</v>
      </c>
      <c r="K34" s="131">
        <v>0</v>
      </c>
      <c r="L34" s="131">
        <v>-9</v>
      </c>
      <c r="M34" s="131">
        <v>0</v>
      </c>
      <c r="N34" s="118">
        <v>-3437.2248500000001</v>
      </c>
    </row>
    <row r="35" spans="1:14" ht="15.75">
      <c r="A35" s="176" t="s">
        <v>408</v>
      </c>
      <c r="B35" s="177" t="s">
        <v>758</v>
      </c>
      <c r="C35" s="126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18">
        <v>0</v>
      </c>
    </row>
    <row r="36" spans="1:14" ht="15.75">
      <c r="A36" s="176" t="s">
        <v>409</v>
      </c>
      <c r="B36" s="177" t="s">
        <v>759</v>
      </c>
      <c r="C36" s="126">
        <v>183.0854000000013</v>
      </c>
      <c r="D36" s="131">
        <v>2682</v>
      </c>
      <c r="E36" s="131">
        <v>712</v>
      </c>
      <c r="F36" s="131">
        <v>94</v>
      </c>
      <c r="G36" s="131">
        <v>1606.4436859669772</v>
      </c>
      <c r="H36" s="131">
        <v>-179.02779525048655</v>
      </c>
      <c r="I36" s="131">
        <v>74</v>
      </c>
      <c r="J36" s="131">
        <v>28</v>
      </c>
      <c r="K36" s="131">
        <v>282</v>
      </c>
      <c r="L36" s="131">
        <v>2</v>
      </c>
      <c r="M36" s="131">
        <v>0</v>
      </c>
      <c r="N36" s="118">
        <v>5484.5012907164919</v>
      </c>
    </row>
    <row r="37" spans="1:14" ht="15.75">
      <c r="A37" s="184" t="s">
        <v>423</v>
      </c>
      <c r="B37" s="185" t="s">
        <v>760</v>
      </c>
      <c r="C37" s="127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22"/>
    </row>
    <row r="38" spans="1:14" ht="15.75">
      <c r="A38" s="176" t="s">
        <v>400</v>
      </c>
      <c r="B38" s="177" t="s">
        <v>723</v>
      </c>
      <c r="C38" s="127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22"/>
    </row>
    <row r="39" spans="1:14" ht="15.75">
      <c r="A39" s="186" t="s">
        <v>426</v>
      </c>
      <c r="B39" s="187" t="s">
        <v>724</v>
      </c>
      <c r="C39" s="126">
        <v>34060.806079999995</v>
      </c>
      <c r="D39" s="131">
        <v>52918</v>
      </c>
      <c r="E39" s="131">
        <v>43698</v>
      </c>
      <c r="F39" s="131">
        <v>23088</v>
      </c>
      <c r="G39" s="131">
        <v>40297.634159999994</v>
      </c>
      <c r="H39" s="131">
        <v>8258.2685099999999</v>
      </c>
      <c r="I39" s="131">
        <v>814</v>
      </c>
      <c r="J39" s="131">
        <v>3465</v>
      </c>
      <c r="K39" s="131">
        <v>8351</v>
      </c>
      <c r="L39" s="131">
        <v>1856</v>
      </c>
      <c r="M39" s="131">
        <v>1691</v>
      </c>
      <c r="N39" s="118">
        <v>218497.70874999999</v>
      </c>
    </row>
    <row r="40" spans="1:14" ht="31.5">
      <c r="A40" s="182"/>
      <c r="B40" s="177" t="s">
        <v>725</v>
      </c>
      <c r="C40" s="126">
        <v>0</v>
      </c>
      <c r="D40" s="131">
        <v>-2304</v>
      </c>
      <c r="E40" s="131">
        <v>-2028</v>
      </c>
      <c r="F40" s="131">
        <v>-424</v>
      </c>
      <c r="G40" s="131">
        <v>-282.49936999999989</v>
      </c>
      <c r="H40" s="131">
        <v>-817.57676000000004</v>
      </c>
      <c r="I40" s="131">
        <v>0</v>
      </c>
      <c r="J40" s="131">
        <v>0</v>
      </c>
      <c r="K40" s="131">
        <v>-3</v>
      </c>
      <c r="L40" s="131">
        <v>-156</v>
      </c>
      <c r="M40" s="131">
        <v>0</v>
      </c>
      <c r="N40" s="118">
        <v>-6015.0761299999995</v>
      </c>
    </row>
    <row r="41" spans="1:14" ht="15.75">
      <c r="A41" s="186" t="s">
        <v>726</v>
      </c>
      <c r="B41" s="187" t="s">
        <v>727</v>
      </c>
      <c r="C41" s="126">
        <v>-826.68933000000015</v>
      </c>
      <c r="D41" s="131">
        <v>-6611</v>
      </c>
      <c r="E41" s="131">
        <v>-133</v>
      </c>
      <c r="F41" s="131">
        <v>-416</v>
      </c>
      <c r="G41" s="131">
        <v>-276.11451000000022</v>
      </c>
      <c r="H41" s="131">
        <v>-69.930210000000002</v>
      </c>
      <c r="I41" s="131">
        <v>0</v>
      </c>
      <c r="J41" s="131">
        <v>-132</v>
      </c>
      <c r="K41" s="131">
        <v>-293</v>
      </c>
      <c r="L41" s="131">
        <v>0</v>
      </c>
      <c r="M41" s="131">
        <v>-179</v>
      </c>
      <c r="N41" s="118">
        <v>-8936.7340500000009</v>
      </c>
    </row>
    <row r="42" spans="1:14" ht="15.75">
      <c r="A42" s="186" t="s">
        <v>728</v>
      </c>
      <c r="B42" s="177" t="s">
        <v>761</v>
      </c>
      <c r="C42" s="126">
        <v>-138.55459000000008</v>
      </c>
      <c r="D42" s="131">
        <v>-2691</v>
      </c>
      <c r="E42" s="131">
        <v>-3699</v>
      </c>
      <c r="F42" s="131">
        <v>3636</v>
      </c>
      <c r="G42" s="131">
        <v>117.46240999990403</v>
      </c>
      <c r="H42" s="131">
        <v>-657.84466999999938</v>
      </c>
      <c r="I42" s="131">
        <v>-28</v>
      </c>
      <c r="J42" s="131">
        <v>-15</v>
      </c>
      <c r="K42" s="131">
        <v>1</v>
      </c>
      <c r="L42" s="131">
        <v>-24</v>
      </c>
      <c r="M42" s="131">
        <v>-41</v>
      </c>
      <c r="N42" s="118">
        <v>-3539.9368500000951</v>
      </c>
    </row>
    <row r="43" spans="1:14" ht="15.75">
      <c r="A43" s="186" t="s">
        <v>731</v>
      </c>
      <c r="B43" s="187" t="s">
        <v>732</v>
      </c>
      <c r="C43" s="126">
        <v>0</v>
      </c>
      <c r="D43" s="131">
        <v>723</v>
      </c>
      <c r="E43" s="131">
        <v>-18</v>
      </c>
      <c r="F43" s="131">
        <v>29</v>
      </c>
      <c r="G43" s="131">
        <v>0</v>
      </c>
      <c r="H43" s="131">
        <v>0</v>
      </c>
      <c r="I43" s="131">
        <v>0</v>
      </c>
      <c r="J43" s="131">
        <v>0</v>
      </c>
      <c r="K43" s="131">
        <v>-4</v>
      </c>
      <c r="L43" s="131">
        <v>0</v>
      </c>
      <c r="M43" s="131">
        <v>37</v>
      </c>
      <c r="N43" s="118">
        <v>767</v>
      </c>
    </row>
    <row r="44" spans="1:14" ht="15.75">
      <c r="A44" s="179"/>
      <c r="B44" s="180" t="s">
        <v>762</v>
      </c>
      <c r="C44" s="126">
        <v>33095.562159999994</v>
      </c>
      <c r="D44" s="131">
        <v>44339</v>
      </c>
      <c r="E44" s="131">
        <v>39848</v>
      </c>
      <c r="F44" s="131">
        <v>26337</v>
      </c>
      <c r="G44" s="131">
        <v>40138.9820599999</v>
      </c>
      <c r="H44" s="131">
        <v>7530.4936299999999</v>
      </c>
      <c r="I44" s="131">
        <v>786</v>
      </c>
      <c r="J44" s="131">
        <v>3318</v>
      </c>
      <c r="K44" s="131">
        <v>8055</v>
      </c>
      <c r="L44" s="131">
        <v>1832</v>
      </c>
      <c r="M44" s="131">
        <v>1508</v>
      </c>
      <c r="N44" s="118">
        <v>206788.03784999991</v>
      </c>
    </row>
    <row r="45" spans="1:14" ht="15.75">
      <c r="A45" s="183" t="s">
        <v>401</v>
      </c>
      <c r="B45" s="177" t="s">
        <v>763</v>
      </c>
      <c r="C45" s="127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22"/>
    </row>
    <row r="46" spans="1:14" ht="15.75">
      <c r="A46" s="186" t="s">
        <v>426</v>
      </c>
      <c r="B46" s="188" t="s">
        <v>764</v>
      </c>
      <c r="C46" s="126">
        <v>0</v>
      </c>
      <c r="D46" s="131">
        <v>297</v>
      </c>
      <c r="E46" s="131">
        <v>54</v>
      </c>
      <c r="F46" s="131">
        <v>0</v>
      </c>
      <c r="G46" s="131">
        <v>0</v>
      </c>
      <c r="H46" s="131">
        <v>0</v>
      </c>
      <c r="I46" s="131">
        <v>0</v>
      </c>
      <c r="J46" s="131">
        <v>141</v>
      </c>
      <c r="K46" s="131">
        <v>0</v>
      </c>
      <c r="L46" s="131">
        <v>0</v>
      </c>
      <c r="M46" s="131">
        <v>1</v>
      </c>
      <c r="N46" s="118">
        <v>493</v>
      </c>
    </row>
    <row r="47" spans="1:14" ht="15.75">
      <c r="A47" s="189"/>
      <c r="B47" s="188" t="s">
        <v>765</v>
      </c>
      <c r="C47" s="126">
        <v>0</v>
      </c>
      <c r="D47" s="131">
        <v>0</v>
      </c>
      <c r="E47" s="131">
        <v>0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  <c r="M47" s="131">
        <v>0</v>
      </c>
      <c r="N47" s="118">
        <v>0</v>
      </c>
    </row>
    <row r="48" spans="1:14" ht="15.75">
      <c r="A48" s="189" t="s">
        <v>726</v>
      </c>
      <c r="B48" s="188" t="s">
        <v>766</v>
      </c>
      <c r="C48" s="127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22"/>
    </row>
    <row r="49" spans="1:14" ht="15.75">
      <c r="A49" s="189"/>
      <c r="B49" s="188" t="s">
        <v>765</v>
      </c>
      <c r="C49" s="126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18">
        <v>0</v>
      </c>
    </row>
    <row r="50" spans="1:14" ht="15.75">
      <c r="A50" s="190" t="s">
        <v>767</v>
      </c>
      <c r="B50" s="177" t="s">
        <v>768</v>
      </c>
      <c r="C50" s="126">
        <v>587.31146000000001</v>
      </c>
      <c r="D50" s="131">
        <v>0</v>
      </c>
      <c r="E50" s="131">
        <v>0</v>
      </c>
      <c r="F50" s="131">
        <v>0</v>
      </c>
      <c r="G50" s="131">
        <v>504.30403999999999</v>
      </c>
      <c r="H50" s="131">
        <v>0</v>
      </c>
      <c r="I50" s="131">
        <v>0</v>
      </c>
      <c r="J50" s="131">
        <v>0</v>
      </c>
      <c r="K50" s="131">
        <v>0</v>
      </c>
      <c r="L50" s="131">
        <v>9</v>
      </c>
      <c r="M50" s="131">
        <v>0</v>
      </c>
      <c r="N50" s="118">
        <v>1100.6154999999999</v>
      </c>
    </row>
    <row r="51" spans="1:14" ht="15.75">
      <c r="A51" s="190" t="s">
        <v>769</v>
      </c>
      <c r="B51" s="177" t="s">
        <v>770</v>
      </c>
      <c r="C51" s="126">
        <v>8478.0701700000009</v>
      </c>
      <c r="D51" s="131">
        <v>2208</v>
      </c>
      <c r="E51" s="131">
        <v>1505</v>
      </c>
      <c r="F51" s="131">
        <v>2998</v>
      </c>
      <c r="G51" s="131">
        <v>2885.3999199999998</v>
      </c>
      <c r="H51" s="131">
        <v>0</v>
      </c>
      <c r="I51" s="131">
        <v>0</v>
      </c>
      <c r="J51" s="131">
        <v>405</v>
      </c>
      <c r="K51" s="131">
        <v>59</v>
      </c>
      <c r="L51" s="131">
        <v>25</v>
      </c>
      <c r="M51" s="131">
        <v>10</v>
      </c>
      <c r="N51" s="118">
        <v>18573.470090000003</v>
      </c>
    </row>
    <row r="52" spans="1:14" ht="15.75">
      <c r="A52" s="191"/>
      <c r="B52" s="182" t="s">
        <v>771</v>
      </c>
      <c r="C52" s="126">
        <v>9065.3816300000017</v>
      </c>
      <c r="D52" s="131">
        <v>2208</v>
      </c>
      <c r="E52" s="131">
        <v>1505</v>
      </c>
      <c r="F52" s="131">
        <v>2998</v>
      </c>
      <c r="G52" s="131">
        <v>3389.7039599999998</v>
      </c>
      <c r="H52" s="131">
        <v>0</v>
      </c>
      <c r="I52" s="131">
        <v>0</v>
      </c>
      <c r="J52" s="131">
        <v>405</v>
      </c>
      <c r="K52" s="131">
        <v>59</v>
      </c>
      <c r="L52" s="131">
        <v>34</v>
      </c>
      <c r="M52" s="131">
        <v>10</v>
      </c>
      <c r="N52" s="118">
        <v>19674.085590000002</v>
      </c>
    </row>
    <row r="53" spans="1:14" ht="15.75">
      <c r="A53" s="189" t="s">
        <v>728</v>
      </c>
      <c r="B53" s="177" t="s">
        <v>772</v>
      </c>
      <c r="C53" s="126">
        <v>10184.650519999999</v>
      </c>
      <c r="D53" s="131">
        <v>1976</v>
      </c>
      <c r="E53" s="131">
        <v>9744</v>
      </c>
      <c r="F53" s="131">
        <v>0</v>
      </c>
      <c r="G53" s="131">
        <v>35.786010000000005</v>
      </c>
      <c r="H53" s="131">
        <v>0</v>
      </c>
      <c r="I53" s="131">
        <v>0</v>
      </c>
      <c r="J53" s="131">
        <v>3377</v>
      </c>
      <c r="K53" s="131">
        <v>0</v>
      </c>
      <c r="L53" s="131">
        <v>857</v>
      </c>
      <c r="M53" s="131">
        <v>1587</v>
      </c>
      <c r="N53" s="118">
        <v>27761.436529999999</v>
      </c>
    </row>
    <row r="54" spans="1:14" ht="15.75">
      <c r="A54" s="189" t="s">
        <v>731</v>
      </c>
      <c r="B54" s="177" t="s">
        <v>773</v>
      </c>
      <c r="C54" s="126">
        <v>4201.78568</v>
      </c>
      <c r="D54" s="131">
        <v>598</v>
      </c>
      <c r="E54" s="131">
        <v>23</v>
      </c>
      <c r="F54" s="131">
        <v>0</v>
      </c>
      <c r="G54" s="131">
        <v>1593.66606</v>
      </c>
      <c r="H54" s="131">
        <v>0</v>
      </c>
      <c r="I54" s="131">
        <v>0</v>
      </c>
      <c r="J54" s="131">
        <v>20</v>
      </c>
      <c r="K54" s="131">
        <v>0</v>
      </c>
      <c r="L54" s="131">
        <v>34</v>
      </c>
      <c r="M54" s="131">
        <v>104</v>
      </c>
      <c r="N54" s="118">
        <v>6574.4517400000004</v>
      </c>
    </row>
    <row r="55" spans="1:14" ht="15.75">
      <c r="A55" s="174"/>
      <c r="B55" s="180" t="s">
        <v>774</v>
      </c>
      <c r="C55" s="126">
        <v>23451.81783</v>
      </c>
      <c r="D55" s="131">
        <v>5079</v>
      </c>
      <c r="E55" s="131">
        <v>11326</v>
      </c>
      <c r="F55" s="131">
        <v>2998</v>
      </c>
      <c r="G55" s="131">
        <v>5019.1560300000001</v>
      </c>
      <c r="H55" s="131">
        <v>0</v>
      </c>
      <c r="I55" s="131">
        <v>0</v>
      </c>
      <c r="J55" s="131">
        <v>3943</v>
      </c>
      <c r="K55" s="131">
        <v>59</v>
      </c>
      <c r="L55" s="131">
        <v>925</v>
      </c>
      <c r="M55" s="131">
        <v>1702</v>
      </c>
      <c r="N55" s="118">
        <v>54502.973859999998</v>
      </c>
    </row>
    <row r="56" spans="1:14" ht="15.75">
      <c r="A56" s="183" t="s">
        <v>402</v>
      </c>
      <c r="B56" s="191" t="s">
        <v>735</v>
      </c>
      <c r="C56" s="126">
        <v>1461.9403500000001</v>
      </c>
      <c r="D56" s="131">
        <v>671</v>
      </c>
      <c r="E56" s="131">
        <v>89</v>
      </c>
      <c r="F56" s="131">
        <v>67</v>
      </c>
      <c r="G56" s="131">
        <v>1415.5833594387989</v>
      </c>
      <c r="H56" s="131">
        <v>94.461939999999998</v>
      </c>
      <c r="I56" s="131">
        <v>0</v>
      </c>
      <c r="J56" s="131">
        <v>0</v>
      </c>
      <c r="K56" s="131">
        <v>19</v>
      </c>
      <c r="L56" s="131">
        <v>218</v>
      </c>
      <c r="M56" s="131">
        <v>131</v>
      </c>
      <c r="N56" s="118">
        <v>4166.9856494387986</v>
      </c>
    </row>
    <row r="57" spans="1:14" ht="15.75">
      <c r="A57" s="183" t="s">
        <v>403</v>
      </c>
      <c r="B57" s="177" t="s">
        <v>736</v>
      </c>
      <c r="C57" s="127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22"/>
    </row>
    <row r="58" spans="1:14" ht="15.75">
      <c r="A58" s="186" t="s">
        <v>426</v>
      </c>
      <c r="B58" s="187" t="s">
        <v>775</v>
      </c>
      <c r="C58" s="127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22"/>
    </row>
    <row r="59" spans="1:14" ht="15.75">
      <c r="A59" s="186" t="s">
        <v>428</v>
      </c>
      <c r="B59" s="187" t="s">
        <v>738</v>
      </c>
      <c r="C59" s="126">
        <v>-25816.663529999998</v>
      </c>
      <c r="D59" s="131">
        <v>-15903.772999999999</v>
      </c>
      <c r="E59" s="131">
        <v>-6434</v>
      </c>
      <c r="F59" s="131">
        <v>-6910</v>
      </c>
      <c r="G59" s="131">
        <v>-20363.11125165816</v>
      </c>
      <c r="H59" s="131">
        <v>-2728.66536</v>
      </c>
      <c r="I59" s="131">
        <v>-438</v>
      </c>
      <c r="J59" s="131">
        <v>-3180</v>
      </c>
      <c r="K59" s="131">
        <v>-2297</v>
      </c>
      <c r="L59" s="131">
        <v>-300</v>
      </c>
      <c r="M59" s="131">
        <v>-495</v>
      </c>
      <c r="N59" s="118">
        <v>-84866.213141658154</v>
      </c>
    </row>
    <row r="60" spans="1:14" ht="15.75">
      <c r="A60" s="186" t="s">
        <v>739</v>
      </c>
      <c r="B60" s="188" t="s">
        <v>740</v>
      </c>
      <c r="C60" s="126">
        <v>418.06490000000008</v>
      </c>
      <c r="D60" s="131">
        <v>288</v>
      </c>
      <c r="E60" s="131">
        <v>0</v>
      </c>
      <c r="F60" s="131">
        <v>151</v>
      </c>
      <c r="G60" s="131">
        <v>4.3463700000000003</v>
      </c>
      <c r="H60" s="131">
        <v>29.60426</v>
      </c>
      <c r="I60" s="131">
        <v>0</v>
      </c>
      <c r="J60" s="131">
        <v>119</v>
      </c>
      <c r="K60" s="131">
        <v>0</v>
      </c>
      <c r="L60" s="131">
        <v>0</v>
      </c>
      <c r="M60" s="131">
        <v>49</v>
      </c>
      <c r="N60" s="118">
        <v>1059.0155300000001</v>
      </c>
    </row>
    <row r="61" spans="1:14" ht="15.75">
      <c r="A61" s="179"/>
      <c r="B61" s="182" t="s">
        <v>776</v>
      </c>
      <c r="C61" s="126">
        <v>-25398.598629999997</v>
      </c>
      <c r="D61" s="131">
        <v>-15615.772999999999</v>
      </c>
      <c r="E61" s="131">
        <v>-6434</v>
      </c>
      <c r="F61" s="131">
        <v>-6759</v>
      </c>
      <c r="G61" s="131">
        <v>-20358.76488165816</v>
      </c>
      <c r="H61" s="131">
        <v>-2699.0610999999999</v>
      </c>
      <c r="I61" s="131">
        <v>-438</v>
      </c>
      <c r="J61" s="131">
        <v>-3061</v>
      </c>
      <c r="K61" s="131">
        <v>-2297</v>
      </c>
      <c r="L61" s="131">
        <v>-300</v>
      </c>
      <c r="M61" s="131">
        <v>-446</v>
      </c>
      <c r="N61" s="118">
        <v>-83807.197611658165</v>
      </c>
    </row>
    <row r="62" spans="1:14" ht="15.75">
      <c r="A62" s="189" t="s">
        <v>726</v>
      </c>
      <c r="B62" s="188" t="s">
        <v>777</v>
      </c>
      <c r="C62" s="127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22"/>
    </row>
    <row r="63" spans="1:14" ht="15.75">
      <c r="A63" s="190" t="s">
        <v>767</v>
      </c>
      <c r="B63" s="187" t="s">
        <v>738</v>
      </c>
      <c r="C63" s="126">
        <v>-408.91847999999959</v>
      </c>
      <c r="D63" s="131">
        <v>255</v>
      </c>
      <c r="E63" s="131">
        <v>-120</v>
      </c>
      <c r="F63" s="131">
        <v>112</v>
      </c>
      <c r="G63" s="131">
        <v>-495.10420742802069</v>
      </c>
      <c r="H63" s="131">
        <v>40.878059999997234</v>
      </c>
      <c r="I63" s="131">
        <v>-25</v>
      </c>
      <c r="J63" s="131">
        <v>287</v>
      </c>
      <c r="K63" s="131">
        <v>-601</v>
      </c>
      <c r="L63" s="131">
        <v>18</v>
      </c>
      <c r="M63" s="131">
        <v>-195</v>
      </c>
      <c r="N63" s="118">
        <v>-1132.1446274280229</v>
      </c>
    </row>
    <row r="64" spans="1:14" ht="15.75">
      <c r="A64" s="190" t="s">
        <v>769</v>
      </c>
      <c r="B64" s="188" t="s">
        <v>740</v>
      </c>
      <c r="C64" s="126">
        <v>0</v>
      </c>
      <c r="D64" s="131">
        <v>-85</v>
      </c>
      <c r="E64" s="131">
        <v>0</v>
      </c>
      <c r="F64" s="131">
        <v>-24</v>
      </c>
      <c r="G64" s="131">
        <v>-30.263079999999995</v>
      </c>
      <c r="H64" s="131">
        <v>0</v>
      </c>
      <c r="I64" s="131">
        <v>0</v>
      </c>
      <c r="J64" s="131">
        <v>0</v>
      </c>
      <c r="K64" s="131">
        <v>118</v>
      </c>
      <c r="L64" s="131">
        <v>0</v>
      </c>
      <c r="M64" s="131">
        <v>-62</v>
      </c>
      <c r="N64" s="118">
        <v>-83.263080000000002</v>
      </c>
    </row>
    <row r="65" spans="1:14" ht="15.75">
      <c r="A65" s="179"/>
      <c r="B65" s="182" t="s">
        <v>778</v>
      </c>
      <c r="C65" s="126">
        <v>-408.91847999999959</v>
      </c>
      <c r="D65" s="131">
        <v>170</v>
      </c>
      <c r="E65" s="131">
        <v>-120</v>
      </c>
      <c r="F65" s="131">
        <v>88</v>
      </c>
      <c r="G65" s="131">
        <v>-525.36728742802063</v>
      </c>
      <c r="H65" s="131">
        <v>40.878059999997234</v>
      </c>
      <c r="I65" s="131">
        <v>-25</v>
      </c>
      <c r="J65" s="131">
        <v>287</v>
      </c>
      <c r="K65" s="131">
        <v>-483</v>
      </c>
      <c r="L65" s="131">
        <v>18</v>
      </c>
      <c r="M65" s="131">
        <v>-257</v>
      </c>
      <c r="N65" s="118">
        <v>-1215.4077074280231</v>
      </c>
    </row>
    <row r="66" spans="1:14" ht="15.75">
      <c r="A66" s="183"/>
      <c r="B66" s="192" t="s">
        <v>744</v>
      </c>
      <c r="C66" s="126">
        <v>-25807.517109999997</v>
      </c>
      <c r="D66" s="131">
        <v>-15445.772999999999</v>
      </c>
      <c r="E66" s="131">
        <v>-6554</v>
      </c>
      <c r="F66" s="131">
        <v>-6671</v>
      </c>
      <c r="G66" s="131">
        <v>-20884.132169086181</v>
      </c>
      <c r="H66" s="131">
        <v>-2658.1830400000026</v>
      </c>
      <c r="I66" s="131">
        <v>-463</v>
      </c>
      <c r="J66" s="131">
        <v>-2774</v>
      </c>
      <c r="K66" s="131">
        <v>-2780</v>
      </c>
      <c r="L66" s="131">
        <v>-282</v>
      </c>
      <c r="M66" s="131">
        <v>-703</v>
      </c>
      <c r="N66" s="118">
        <v>-85022.605319086171</v>
      </c>
    </row>
    <row r="67" spans="1:14" ht="15.75">
      <c r="A67" s="176">
        <v>5</v>
      </c>
      <c r="B67" s="177" t="s">
        <v>779</v>
      </c>
      <c r="C67" s="127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22"/>
    </row>
    <row r="68" spans="1:14" ht="15.75">
      <c r="A68" s="186" t="s">
        <v>426</v>
      </c>
      <c r="B68" s="193" t="s">
        <v>780</v>
      </c>
      <c r="C68" s="128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22"/>
    </row>
    <row r="69" spans="1:14" ht="15.75">
      <c r="A69" s="186" t="s">
        <v>428</v>
      </c>
      <c r="B69" s="187" t="s">
        <v>738</v>
      </c>
      <c r="C69" s="126">
        <v>-4632.1248500000002</v>
      </c>
      <c r="D69" s="131">
        <v>-14352</v>
      </c>
      <c r="E69" s="131">
        <v>-3805</v>
      </c>
      <c r="F69" s="131">
        <v>-14261</v>
      </c>
      <c r="G69" s="131">
        <v>-7301.4597494387981</v>
      </c>
      <c r="H69" s="131">
        <v>156.15082999999822</v>
      </c>
      <c r="I69" s="131">
        <v>-210</v>
      </c>
      <c r="J69" s="131">
        <v>341</v>
      </c>
      <c r="K69" s="131">
        <v>-193</v>
      </c>
      <c r="L69" s="131">
        <v>-4</v>
      </c>
      <c r="M69" s="131">
        <v>-164</v>
      </c>
      <c r="N69" s="118">
        <v>-44425.433769438801</v>
      </c>
    </row>
    <row r="70" spans="1:14" ht="15.75">
      <c r="A70" s="186" t="s">
        <v>739</v>
      </c>
      <c r="B70" s="188" t="s">
        <v>740</v>
      </c>
      <c r="C70" s="126">
        <v>0</v>
      </c>
      <c r="D70" s="131">
        <v>-1</v>
      </c>
      <c r="E70" s="131">
        <v>0</v>
      </c>
      <c r="F70" s="131">
        <v>0</v>
      </c>
      <c r="G70" s="131">
        <v>0</v>
      </c>
      <c r="H70" s="131">
        <v>4.629150000000009</v>
      </c>
      <c r="I70" s="131">
        <v>0</v>
      </c>
      <c r="J70" s="131">
        <v>3</v>
      </c>
      <c r="K70" s="131">
        <v>0</v>
      </c>
      <c r="L70" s="131">
        <v>0</v>
      </c>
      <c r="M70" s="131">
        <v>0</v>
      </c>
      <c r="N70" s="118">
        <v>6.629150000000009</v>
      </c>
    </row>
    <row r="71" spans="1:14" ht="15.75">
      <c r="A71" s="179"/>
      <c r="B71" s="182" t="s">
        <v>776</v>
      </c>
      <c r="C71" s="126">
        <v>-4632.1248500000002</v>
      </c>
      <c r="D71" s="131">
        <v>-14353</v>
      </c>
      <c r="E71" s="131">
        <v>-3805</v>
      </c>
      <c r="F71" s="131">
        <v>-14261</v>
      </c>
      <c r="G71" s="131">
        <v>-7301.4597494387981</v>
      </c>
      <c r="H71" s="131">
        <v>160.77997999999823</v>
      </c>
      <c r="I71" s="131">
        <v>-210</v>
      </c>
      <c r="J71" s="131">
        <v>344</v>
      </c>
      <c r="K71" s="131">
        <v>-193</v>
      </c>
      <c r="L71" s="131">
        <v>-4</v>
      </c>
      <c r="M71" s="131">
        <v>-164</v>
      </c>
      <c r="N71" s="118">
        <v>-44418.804619438801</v>
      </c>
    </row>
    <row r="72" spans="1:14" ht="15.75">
      <c r="A72" s="189" t="s">
        <v>726</v>
      </c>
      <c r="B72" s="188" t="s">
        <v>781</v>
      </c>
      <c r="C72" s="126">
        <v>0</v>
      </c>
      <c r="D72" s="131">
        <v>-4</v>
      </c>
      <c r="E72" s="131">
        <v>0</v>
      </c>
      <c r="F72" s="131">
        <v>-2830</v>
      </c>
      <c r="G72" s="131">
        <v>1014.1388824887335</v>
      </c>
      <c r="H72" s="131">
        <v>5.03125</v>
      </c>
      <c r="I72" s="131">
        <v>0</v>
      </c>
      <c r="J72" s="131">
        <v>-51</v>
      </c>
      <c r="K72" s="131">
        <v>-53</v>
      </c>
      <c r="L72" s="131">
        <v>0</v>
      </c>
      <c r="M72" s="131">
        <v>0</v>
      </c>
      <c r="N72" s="118">
        <v>-1918.8298675112665</v>
      </c>
    </row>
    <row r="73" spans="1:14" ht="15.75">
      <c r="A73" s="179"/>
      <c r="B73" s="180" t="s">
        <v>782</v>
      </c>
      <c r="C73" s="126">
        <v>-4632.1248500000002</v>
      </c>
      <c r="D73" s="131">
        <v>-14357</v>
      </c>
      <c r="E73" s="131">
        <v>-3805</v>
      </c>
      <c r="F73" s="131">
        <v>-17091</v>
      </c>
      <c r="G73" s="131">
        <v>-6287.3208669500646</v>
      </c>
      <c r="H73" s="131">
        <v>165.81122999999823</v>
      </c>
      <c r="I73" s="131">
        <v>-210</v>
      </c>
      <c r="J73" s="131">
        <v>293</v>
      </c>
      <c r="K73" s="131">
        <v>-246</v>
      </c>
      <c r="L73" s="131">
        <v>-4</v>
      </c>
      <c r="M73" s="131">
        <v>-164</v>
      </c>
      <c r="N73" s="118">
        <v>-46337.634486950068</v>
      </c>
    </row>
    <row r="74" spans="1:14" ht="15.75">
      <c r="A74" s="176">
        <v>6</v>
      </c>
      <c r="B74" s="177" t="s">
        <v>749</v>
      </c>
      <c r="C74" s="126">
        <v>0</v>
      </c>
      <c r="D74" s="131">
        <v>-618</v>
      </c>
      <c r="E74" s="131">
        <v>-7156</v>
      </c>
      <c r="F74" s="131">
        <v>0</v>
      </c>
      <c r="G74" s="131">
        <v>-1.0829000000000002</v>
      </c>
      <c r="H74" s="131">
        <v>0</v>
      </c>
      <c r="I74" s="131">
        <v>0</v>
      </c>
      <c r="J74" s="131">
        <v>0</v>
      </c>
      <c r="K74" s="131">
        <v>-1187</v>
      </c>
      <c r="L74" s="131">
        <v>0</v>
      </c>
      <c r="M74" s="131">
        <v>0</v>
      </c>
      <c r="N74" s="118">
        <v>-8962.0829000000012</v>
      </c>
    </row>
    <row r="75" spans="1:14" ht="15.75">
      <c r="A75" s="176">
        <v>7</v>
      </c>
      <c r="B75" s="177" t="s">
        <v>750</v>
      </c>
      <c r="C75" s="128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22"/>
    </row>
    <row r="76" spans="1:14" ht="15.75">
      <c r="A76" s="186" t="s">
        <v>426</v>
      </c>
      <c r="B76" s="177" t="s">
        <v>783</v>
      </c>
      <c r="C76" s="126">
        <v>-4209.8880900000004</v>
      </c>
      <c r="D76" s="131">
        <v>-13584</v>
      </c>
      <c r="E76" s="131">
        <v>-11491</v>
      </c>
      <c r="F76" s="131">
        <v>-3694</v>
      </c>
      <c r="G76" s="131">
        <v>-6795.3986334810797</v>
      </c>
      <c r="H76" s="131">
        <v>-1896.6751525303787</v>
      </c>
      <c r="I76" s="131">
        <v>-210</v>
      </c>
      <c r="J76" s="131">
        <v>-61</v>
      </c>
      <c r="K76" s="131">
        <v>-1874</v>
      </c>
      <c r="L76" s="131">
        <v>-631</v>
      </c>
      <c r="M76" s="131">
        <v>-574</v>
      </c>
      <c r="N76" s="118">
        <v>-45020.961876011461</v>
      </c>
    </row>
    <row r="77" spans="1:14" ht="15.75">
      <c r="A77" s="186" t="s">
        <v>726</v>
      </c>
      <c r="B77" s="177" t="s">
        <v>752</v>
      </c>
      <c r="C77" s="126">
        <v>-1551.8385499999999</v>
      </c>
      <c r="D77" s="131">
        <v>1702</v>
      </c>
      <c r="E77" s="131">
        <v>0</v>
      </c>
      <c r="F77" s="131">
        <v>0</v>
      </c>
      <c r="G77" s="131">
        <v>-513.71276999999998</v>
      </c>
      <c r="H77" s="131">
        <v>68.936230000001203</v>
      </c>
      <c r="I77" s="131">
        <v>0</v>
      </c>
      <c r="J77" s="131">
        <v>0</v>
      </c>
      <c r="K77" s="131">
        <v>0</v>
      </c>
      <c r="L77" s="131">
        <v>0</v>
      </c>
      <c r="M77" s="131">
        <v>0</v>
      </c>
      <c r="N77" s="118">
        <v>-294.6150899999987</v>
      </c>
    </row>
    <row r="78" spans="1:14" ht="15.75">
      <c r="A78" s="186" t="s">
        <v>728</v>
      </c>
      <c r="B78" s="177" t="s">
        <v>753</v>
      </c>
      <c r="C78" s="126">
        <v>-5739.6118500000002</v>
      </c>
      <c r="D78" s="131">
        <v>-4041</v>
      </c>
      <c r="E78" s="131">
        <v>-2454.4741399999998</v>
      </c>
      <c r="F78" s="131">
        <v>-2537</v>
      </c>
      <c r="G78" s="131">
        <v>-3457.713381980233</v>
      </c>
      <c r="H78" s="131">
        <v>-2092.4829961009063</v>
      </c>
      <c r="I78" s="131">
        <v>-204</v>
      </c>
      <c r="J78" s="131">
        <v>-771</v>
      </c>
      <c r="K78" s="131">
        <v>-2156</v>
      </c>
      <c r="L78" s="131">
        <v>-497</v>
      </c>
      <c r="M78" s="131">
        <v>-572</v>
      </c>
      <c r="N78" s="118">
        <v>-24522.282368081138</v>
      </c>
    </row>
    <row r="79" spans="1:14" ht="15.75">
      <c r="A79" s="186" t="s">
        <v>731</v>
      </c>
      <c r="B79" s="177" t="s">
        <v>784</v>
      </c>
      <c r="C79" s="126">
        <v>60.29522</v>
      </c>
      <c r="D79" s="131">
        <v>265</v>
      </c>
      <c r="E79" s="131">
        <v>2</v>
      </c>
      <c r="F79" s="131">
        <v>104</v>
      </c>
      <c r="G79" s="131">
        <v>0</v>
      </c>
      <c r="H79" s="131">
        <v>0</v>
      </c>
      <c r="I79" s="131">
        <v>0</v>
      </c>
      <c r="J79" s="131">
        <v>0</v>
      </c>
      <c r="K79" s="131">
        <v>-67</v>
      </c>
      <c r="L79" s="131">
        <v>0</v>
      </c>
      <c r="M79" s="131">
        <v>0</v>
      </c>
      <c r="N79" s="118">
        <v>364.29521999999997</v>
      </c>
    </row>
    <row r="80" spans="1:14" ht="15.75">
      <c r="A80" s="183"/>
      <c r="B80" s="180" t="s">
        <v>755</v>
      </c>
      <c r="C80" s="126">
        <v>-11441.043270000002</v>
      </c>
      <c r="D80" s="131">
        <v>-15658</v>
      </c>
      <c r="E80" s="131">
        <v>-13943.47414</v>
      </c>
      <c r="F80" s="131">
        <v>-6127</v>
      </c>
      <c r="G80" s="131">
        <v>-10766.824785461313</v>
      </c>
      <c r="H80" s="131">
        <v>-3920.2219186312841</v>
      </c>
      <c r="I80" s="131">
        <v>-414</v>
      </c>
      <c r="J80" s="131">
        <v>-832</v>
      </c>
      <c r="K80" s="131">
        <v>-4097</v>
      </c>
      <c r="L80" s="131">
        <v>-1128</v>
      </c>
      <c r="M80" s="131">
        <v>-1146</v>
      </c>
      <c r="N80" s="118">
        <v>-69473.564114092602</v>
      </c>
    </row>
    <row r="81" spans="1:14" ht="15.75">
      <c r="A81" s="176">
        <v>8</v>
      </c>
      <c r="B81" s="177" t="s">
        <v>785</v>
      </c>
      <c r="C81" s="128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22"/>
    </row>
    <row r="82" spans="1:14" ht="15.75">
      <c r="A82" s="186" t="s">
        <v>426</v>
      </c>
      <c r="B82" s="177" t="s">
        <v>786</v>
      </c>
      <c r="C82" s="126">
        <v>-257.74034999999998</v>
      </c>
      <c r="D82" s="131">
        <v>-194</v>
      </c>
      <c r="E82" s="131">
        <v>-80</v>
      </c>
      <c r="F82" s="131">
        <v>0</v>
      </c>
      <c r="G82" s="131">
        <v>0</v>
      </c>
      <c r="H82" s="131">
        <v>0</v>
      </c>
      <c r="I82" s="131">
        <v>0</v>
      </c>
      <c r="J82" s="131">
        <v>-11</v>
      </c>
      <c r="K82" s="131">
        <v>-4</v>
      </c>
      <c r="L82" s="131">
        <v>0</v>
      </c>
      <c r="M82" s="131">
        <v>-5</v>
      </c>
      <c r="N82" s="118">
        <v>-551.74035000000003</v>
      </c>
    </row>
    <row r="83" spans="1:14" ht="15.75">
      <c r="A83" s="186" t="s">
        <v>726</v>
      </c>
      <c r="B83" s="177" t="s">
        <v>787</v>
      </c>
      <c r="C83" s="126">
        <v>-8964.5027599999994</v>
      </c>
      <c r="D83" s="131">
        <v>-163</v>
      </c>
      <c r="E83" s="131">
        <v>-1411</v>
      </c>
      <c r="F83" s="131">
        <v>0</v>
      </c>
      <c r="G83" s="131">
        <v>-12.489700000000001</v>
      </c>
      <c r="H83" s="131">
        <v>0</v>
      </c>
      <c r="I83" s="131">
        <v>0</v>
      </c>
      <c r="J83" s="131">
        <v>-3849</v>
      </c>
      <c r="K83" s="131">
        <v>0</v>
      </c>
      <c r="L83" s="131">
        <v>-903</v>
      </c>
      <c r="M83" s="131">
        <v>-1184</v>
      </c>
      <c r="N83" s="118">
        <v>-16486.992460000001</v>
      </c>
    </row>
    <row r="84" spans="1:14" ht="15.75">
      <c r="A84" s="186" t="s">
        <v>728</v>
      </c>
      <c r="B84" s="177" t="s">
        <v>788</v>
      </c>
      <c r="C84" s="126">
        <v>-73.318269999999998</v>
      </c>
      <c r="D84" s="131">
        <v>-299</v>
      </c>
      <c r="E84" s="131">
        <v>-4</v>
      </c>
      <c r="F84" s="131">
        <v>0</v>
      </c>
      <c r="G84" s="131">
        <v>-1949.63265</v>
      </c>
      <c r="H84" s="131">
        <v>0</v>
      </c>
      <c r="I84" s="131">
        <v>0</v>
      </c>
      <c r="J84" s="131">
        <v>-61</v>
      </c>
      <c r="K84" s="131">
        <v>-8</v>
      </c>
      <c r="L84" s="131">
        <v>-1</v>
      </c>
      <c r="M84" s="131">
        <v>-21</v>
      </c>
      <c r="N84" s="118">
        <v>-2416.9509200000002</v>
      </c>
    </row>
    <row r="85" spans="1:14" ht="15.75">
      <c r="A85" s="182"/>
      <c r="B85" s="180" t="s">
        <v>789</v>
      </c>
      <c r="C85" s="126">
        <v>-9295.5613799999992</v>
      </c>
      <c r="D85" s="131">
        <v>-656</v>
      </c>
      <c r="E85" s="131">
        <v>-1495</v>
      </c>
      <c r="F85" s="131">
        <v>0</v>
      </c>
      <c r="G85" s="131">
        <v>-1962.1223500000001</v>
      </c>
      <c r="H85" s="131">
        <v>0</v>
      </c>
      <c r="I85" s="131">
        <v>0</v>
      </c>
      <c r="J85" s="131">
        <v>-3921</v>
      </c>
      <c r="K85" s="131">
        <v>-12</v>
      </c>
      <c r="L85" s="131">
        <v>-904</v>
      </c>
      <c r="M85" s="131">
        <v>-1210</v>
      </c>
      <c r="N85" s="118">
        <v>-19455.683729999997</v>
      </c>
    </row>
    <row r="86" spans="1:14" ht="15.75">
      <c r="A86" s="176">
        <v>9</v>
      </c>
      <c r="B86" s="188" t="s">
        <v>790</v>
      </c>
      <c r="C86" s="126">
        <v>-32.576189999999997</v>
      </c>
      <c r="D86" s="131">
        <v>-2069</v>
      </c>
      <c r="E86" s="131">
        <v>-6250</v>
      </c>
      <c r="F86" s="131">
        <v>-187</v>
      </c>
      <c r="G86" s="131">
        <v>-1834.2256433868999</v>
      </c>
      <c r="H86" s="131">
        <v>-608.72971611822754</v>
      </c>
      <c r="I86" s="131">
        <v>-365</v>
      </c>
      <c r="J86" s="131">
        <v>-127</v>
      </c>
      <c r="K86" s="131">
        <v>-186</v>
      </c>
      <c r="L86" s="131">
        <v>-647</v>
      </c>
      <c r="M86" s="131">
        <v>-45</v>
      </c>
      <c r="N86" s="118">
        <v>-12351.531549505127</v>
      </c>
    </row>
    <row r="87" spans="1:14" ht="31.5">
      <c r="A87" s="176"/>
      <c r="B87" s="177" t="s">
        <v>757</v>
      </c>
      <c r="C87" s="126">
        <v>0</v>
      </c>
      <c r="D87" s="131">
        <v>-1698</v>
      </c>
      <c r="E87" s="131">
        <v>-6250</v>
      </c>
      <c r="F87" s="131">
        <v>-187</v>
      </c>
      <c r="G87" s="131">
        <v>-1036.8274100000001</v>
      </c>
      <c r="H87" s="131">
        <v>-415.38732999999979</v>
      </c>
      <c r="I87" s="131">
        <v>-363</v>
      </c>
      <c r="J87" s="131">
        <v>-94</v>
      </c>
      <c r="K87" s="131">
        <v>0</v>
      </c>
      <c r="L87" s="131">
        <v>-380</v>
      </c>
      <c r="M87" s="131">
        <v>-45</v>
      </c>
      <c r="N87" s="118">
        <v>-10469.214739999999</v>
      </c>
    </row>
    <row r="88" spans="1:14" ht="15.75">
      <c r="A88" s="176" t="s">
        <v>409</v>
      </c>
      <c r="B88" s="177" t="s">
        <v>791</v>
      </c>
      <c r="C88" s="126">
        <v>0</v>
      </c>
      <c r="D88" s="131">
        <v>0</v>
      </c>
      <c r="E88" s="131">
        <v>0</v>
      </c>
      <c r="F88" s="131">
        <v>0</v>
      </c>
      <c r="G88" s="131">
        <v>-147.79948466855467</v>
      </c>
      <c r="H88" s="131">
        <v>0</v>
      </c>
      <c r="I88" s="131">
        <v>0</v>
      </c>
      <c r="J88" s="131">
        <v>0</v>
      </c>
      <c r="K88" s="131">
        <v>0</v>
      </c>
      <c r="L88" s="131">
        <v>0</v>
      </c>
      <c r="M88" s="131">
        <v>0</v>
      </c>
      <c r="N88" s="118">
        <v>-147.79948466855467</v>
      </c>
    </row>
    <row r="89" spans="1:14" ht="15.75">
      <c r="A89" s="176" t="s">
        <v>792</v>
      </c>
      <c r="B89" s="177" t="s">
        <v>793</v>
      </c>
      <c r="C89" s="126">
        <v>0</v>
      </c>
      <c r="D89" s="131">
        <v>0</v>
      </c>
      <c r="E89" s="131">
        <v>0</v>
      </c>
      <c r="F89" s="131">
        <v>0</v>
      </c>
      <c r="G89" s="131">
        <v>0</v>
      </c>
      <c r="H89" s="131">
        <v>0</v>
      </c>
      <c r="I89" s="131">
        <v>0</v>
      </c>
      <c r="J89" s="131">
        <v>0</v>
      </c>
      <c r="K89" s="131">
        <v>0</v>
      </c>
      <c r="L89" s="131">
        <v>0</v>
      </c>
      <c r="M89" s="131">
        <v>0</v>
      </c>
      <c r="N89" s="118">
        <v>0</v>
      </c>
    </row>
    <row r="90" spans="1:14" ht="15.75">
      <c r="A90" s="176" t="s">
        <v>410</v>
      </c>
      <c r="B90" s="177" t="s">
        <v>794</v>
      </c>
      <c r="C90" s="126">
        <v>6800.497539999993</v>
      </c>
      <c r="D90" s="131">
        <v>1285.226999999999</v>
      </c>
      <c r="E90" s="131">
        <v>12059.525860000002</v>
      </c>
      <c r="F90" s="131">
        <v>-674</v>
      </c>
      <c r="G90" s="131">
        <v>4690.2132498856881</v>
      </c>
      <c r="H90" s="131">
        <v>603.63212525048425</v>
      </c>
      <c r="I90" s="131">
        <v>-666</v>
      </c>
      <c r="J90" s="131">
        <v>-100</v>
      </c>
      <c r="K90" s="131">
        <v>-375</v>
      </c>
      <c r="L90" s="131">
        <v>10</v>
      </c>
      <c r="M90" s="131">
        <v>73</v>
      </c>
      <c r="N90" s="118">
        <v>23707.095775136168</v>
      </c>
    </row>
    <row r="91" spans="1:14" ht="15.75">
      <c r="A91" s="174" t="s">
        <v>429</v>
      </c>
      <c r="B91" s="185" t="s">
        <v>795</v>
      </c>
      <c r="C91" s="128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22"/>
    </row>
    <row r="92" spans="1:14" ht="15.75">
      <c r="A92" s="176" t="s">
        <v>400</v>
      </c>
      <c r="B92" s="177" t="s">
        <v>796</v>
      </c>
      <c r="C92" s="126">
        <v>183.0854000000013</v>
      </c>
      <c r="D92" s="131">
        <v>2682</v>
      </c>
      <c r="E92" s="131">
        <v>712</v>
      </c>
      <c r="F92" s="131">
        <v>94</v>
      </c>
      <c r="G92" s="131">
        <v>1606.4436859669772</v>
      </c>
      <c r="H92" s="131">
        <v>-179.02779525048655</v>
      </c>
      <c r="I92" s="131">
        <v>74</v>
      </c>
      <c r="J92" s="131">
        <v>28</v>
      </c>
      <c r="K92" s="131">
        <v>282</v>
      </c>
      <c r="L92" s="131">
        <v>2</v>
      </c>
      <c r="M92" s="131">
        <v>0</v>
      </c>
      <c r="N92" s="118">
        <v>5484.5012907164919</v>
      </c>
    </row>
    <row r="93" spans="1:14" ht="15.75">
      <c r="A93" s="176" t="s">
        <v>401</v>
      </c>
      <c r="B93" s="177" t="s">
        <v>797</v>
      </c>
      <c r="C93" s="126">
        <v>6800.497539999993</v>
      </c>
      <c r="D93" s="131">
        <v>1285.226999999999</v>
      </c>
      <c r="E93" s="131">
        <v>12059.525860000002</v>
      </c>
      <c r="F93" s="131">
        <v>-674</v>
      </c>
      <c r="G93" s="131">
        <v>4690.2132498856881</v>
      </c>
      <c r="H93" s="131">
        <v>603.63212525048425</v>
      </c>
      <c r="I93" s="131">
        <v>-666</v>
      </c>
      <c r="J93" s="131">
        <v>-100</v>
      </c>
      <c r="K93" s="131">
        <v>-375</v>
      </c>
      <c r="L93" s="131">
        <v>10</v>
      </c>
      <c r="M93" s="131">
        <v>73</v>
      </c>
      <c r="N93" s="118">
        <v>23707.095775136168</v>
      </c>
    </row>
    <row r="94" spans="1:14" ht="15.75">
      <c r="A94" s="194" t="s">
        <v>402</v>
      </c>
      <c r="B94" s="177" t="s">
        <v>798</v>
      </c>
      <c r="C94" s="126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22"/>
    </row>
    <row r="95" spans="1:14" ht="15.75">
      <c r="A95" s="178" t="s">
        <v>426</v>
      </c>
      <c r="B95" s="177" t="s">
        <v>764</v>
      </c>
      <c r="C95" s="126">
        <v>0</v>
      </c>
      <c r="D95" s="131">
        <v>24</v>
      </c>
      <c r="E95" s="131">
        <v>0</v>
      </c>
      <c r="F95" s="131">
        <v>0</v>
      </c>
      <c r="G95" s="131">
        <v>0</v>
      </c>
      <c r="H95" s="131">
        <v>0</v>
      </c>
      <c r="I95" s="131">
        <v>0</v>
      </c>
      <c r="J95" s="131">
        <v>0</v>
      </c>
      <c r="K95" s="131">
        <v>0</v>
      </c>
      <c r="L95" s="131">
        <v>0</v>
      </c>
      <c r="M95" s="131">
        <v>0</v>
      </c>
      <c r="N95" s="118">
        <v>24</v>
      </c>
    </row>
    <row r="96" spans="1:14" ht="15.75">
      <c r="A96" s="195"/>
      <c r="B96" s="177" t="s">
        <v>765</v>
      </c>
      <c r="C96" s="126">
        <v>0</v>
      </c>
      <c r="D96" s="131">
        <v>0</v>
      </c>
      <c r="E96" s="131">
        <v>0</v>
      </c>
      <c r="F96" s="131">
        <v>0</v>
      </c>
      <c r="G96" s="131">
        <v>0</v>
      </c>
      <c r="H96" s="131">
        <v>0</v>
      </c>
      <c r="I96" s="131">
        <v>0</v>
      </c>
      <c r="J96" s="131">
        <v>0</v>
      </c>
      <c r="K96" s="131">
        <v>0</v>
      </c>
      <c r="L96" s="131">
        <v>0</v>
      </c>
      <c r="M96" s="131">
        <v>0</v>
      </c>
      <c r="N96" s="118">
        <v>0</v>
      </c>
    </row>
    <row r="97" spans="1:14" ht="15.75">
      <c r="A97" s="195" t="s">
        <v>726</v>
      </c>
      <c r="B97" s="177" t="s">
        <v>766</v>
      </c>
      <c r="C97" s="126">
        <v>0</v>
      </c>
      <c r="D97" s="131">
        <v>0</v>
      </c>
      <c r="E97" s="131">
        <v>0</v>
      </c>
      <c r="F97" s="131">
        <v>0</v>
      </c>
      <c r="G97" s="131">
        <v>0</v>
      </c>
      <c r="H97" s="131">
        <v>0</v>
      </c>
      <c r="I97" s="131">
        <v>0</v>
      </c>
      <c r="J97" s="131">
        <v>0</v>
      </c>
      <c r="K97" s="131">
        <v>0</v>
      </c>
      <c r="L97" s="131">
        <v>0</v>
      </c>
      <c r="M97" s="131">
        <v>0</v>
      </c>
      <c r="N97" s="118">
        <v>0</v>
      </c>
    </row>
    <row r="98" spans="1:14" ht="15.75">
      <c r="A98" s="195"/>
      <c r="B98" s="177" t="s">
        <v>765</v>
      </c>
      <c r="C98" s="126">
        <v>0</v>
      </c>
      <c r="D98" s="131">
        <v>0</v>
      </c>
      <c r="E98" s="131">
        <v>0</v>
      </c>
      <c r="F98" s="131">
        <v>0</v>
      </c>
      <c r="G98" s="131">
        <v>0</v>
      </c>
      <c r="H98" s="131">
        <v>0</v>
      </c>
      <c r="I98" s="131">
        <v>0</v>
      </c>
      <c r="J98" s="131">
        <v>0</v>
      </c>
      <c r="K98" s="131">
        <v>0</v>
      </c>
      <c r="L98" s="131">
        <v>0</v>
      </c>
      <c r="M98" s="131">
        <v>0</v>
      </c>
      <c r="N98" s="118">
        <v>0</v>
      </c>
    </row>
    <row r="99" spans="1:14" ht="15.75">
      <c r="A99" s="196" t="s">
        <v>767</v>
      </c>
      <c r="B99" s="177" t="s">
        <v>768</v>
      </c>
      <c r="C99" s="126">
        <v>0</v>
      </c>
      <c r="D99" s="131">
        <v>0</v>
      </c>
      <c r="E99" s="131">
        <v>0</v>
      </c>
      <c r="F99" s="131">
        <v>0</v>
      </c>
      <c r="G99" s="131">
        <v>0</v>
      </c>
      <c r="H99" s="131">
        <v>0</v>
      </c>
      <c r="I99" s="131">
        <v>0</v>
      </c>
      <c r="J99" s="131">
        <v>0</v>
      </c>
      <c r="K99" s="131">
        <v>0</v>
      </c>
      <c r="L99" s="131">
        <v>0</v>
      </c>
      <c r="M99" s="131">
        <v>0</v>
      </c>
      <c r="N99" s="118">
        <v>0</v>
      </c>
    </row>
    <row r="100" spans="1:14" ht="15.75">
      <c r="A100" s="196" t="s">
        <v>769</v>
      </c>
      <c r="B100" s="177" t="s">
        <v>770</v>
      </c>
      <c r="C100" s="126">
        <v>0</v>
      </c>
      <c r="D100" s="131">
        <v>51</v>
      </c>
      <c r="E100" s="131">
        <v>0</v>
      </c>
      <c r="F100" s="131">
        <v>5359</v>
      </c>
      <c r="G100" s="131">
        <v>188.46216000000001</v>
      </c>
      <c r="H100" s="131">
        <v>666.47937999999999</v>
      </c>
      <c r="I100" s="131">
        <v>1044</v>
      </c>
      <c r="J100" s="131">
        <v>0</v>
      </c>
      <c r="K100" s="131">
        <v>4</v>
      </c>
      <c r="L100" s="131">
        <v>0</v>
      </c>
      <c r="M100" s="131">
        <v>0</v>
      </c>
      <c r="N100" s="118">
        <v>7312.9415399999998</v>
      </c>
    </row>
    <row r="101" spans="1:14" ht="15.75">
      <c r="A101" s="191"/>
      <c r="B101" s="182" t="s">
        <v>771</v>
      </c>
      <c r="C101" s="126">
        <v>0</v>
      </c>
      <c r="D101" s="131">
        <v>51</v>
      </c>
      <c r="E101" s="131">
        <v>0</v>
      </c>
      <c r="F101" s="131">
        <v>5359</v>
      </c>
      <c r="G101" s="131">
        <v>188.46216000000001</v>
      </c>
      <c r="H101" s="131">
        <v>666.47937999999999</v>
      </c>
      <c r="I101" s="131">
        <v>1044</v>
      </c>
      <c r="J101" s="131">
        <v>0</v>
      </c>
      <c r="K101" s="131">
        <v>4</v>
      </c>
      <c r="L101" s="131">
        <v>0</v>
      </c>
      <c r="M101" s="131">
        <v>0</v>
      </c>
      <c r="N101" s="118">
        <v>7312.9415399999998</v>
      </c>
    </row>
    <row r="102" spans="1:14" ht="15.75">
      <c r="A102" s="195" t="s">
        <v>728</v>
      </c>
      <c r="B102" s="177" t="s">
        <v>772</v>
      </c>
      <c r="C102" s="126">
        <v>0</v>
      </c>
      <c r="D102" s="131">
        <v>493</v>
      </c>
      <c r="E102" s="131">
        <v>0</v>
      </c>
      <c r="F102" s="131">
        <v>0</v>
      </c>
      <c r="G102" s="131">
        <v>10.511719999999999</v>
      </c>
      <c r="H102" s="131">
        <v>0</v>
      </c>
      <c r="I102" s="131">
        <v>0</v>
      </c>
      <c r="J102" s="131">
        <v>0</v>
      </c>
      <c r="K102" s="131">
        <v>0</v>
      </c>
      <c r="L102" s="131">
        <v>0</v>
      </c>
      <c r="M102" s="131">
        <v>0</v>
      </c>
      <c r="N102" s="118">
        <v>503.51172000000003</v>
      </c>
    </row>
    <row r="103" spans="1:14" ht="15.75">
      <c r="A103" s="195" t="s">
        <v>731</v>
      </c>
      <c r="B103" s="177" t="s">
        <v>773</v>
      </c>
      <c r="C103" s="126">
        <v>0</v>
      </c>
      <c r="D103" s="131">
        <v>30</v>
      </c>
      <c r="E103" s="131">
        <v>0</v>
      </c>
      <c r="F103" s="131">
        <v>0</v>
      </c>
      <c r="G103" s="131">
        <v>0</v>
      </c>
      <c r="H103" s="131">
        <v>0</v>
      </c>
      <c r="I103" s="131">
        <v>0</v>
      </c>
      <c r="J103" s="131">
        <v>0</v>
      </c>
      <c r="K103" s="131">
        <v>338</v>
      </c>
      <c r="L103" s="131">
        <v>0</v>
      </c>
      <c r="M103" s="131">
        <v>0</v>
      </c>
      <c r="N103" s="118">
        <v>368</v>
      </c>
    </row>
    <row r="104" spans="1:14" ht="15.75">
      <c r="A104" s="174"/>
      <c r="B104" s="180" t="s">
        <v>799</v>
      </c>
      <c r="C104" s="126">
        <v>0</v>
      </c>
      <c r="D104" s="131">
        <v>598</v>
      </c>
      <c r="E104" s="131">
        <v>0</v>
      </c>
      <c r="F104" s="131">
        <v>5359</v>
      </c>
      <c r="G104" s="131">
        <v>198.97388000000001</v>
      </c>
      <c r="H104" s="131">
        <v>666.47937999999999</v>
      </c>
      <c r="I104" s="131">
        <v>1044</v>
      </c>
      <c r="J104" s="131">
        <v>0</v>
      </c>
      <c r="K104" s="131">
        <v>342</v>
      </c>
      <c r="L104" s="131">
        <v>0</v>
      </c>
      <c r="M104" s="131">
        <v>0</v>
      </c>
      <c r="N104" s="118">
        <v>8208.4532599999984</v>
      </c>
    </row>
    <row r="105" spans="1:14" ht="15.75">
      <c r="A105" s="183" t="s">
        <v>403</v>
      </c>
      <c r="B105" s="177" t="s">
        <v>800</v>
      </c>
      <c r="C105" s="126">
        <v>0</v>
      </c>
      <c r="D105" s="131">
        <v>0</v>
      </c>
      <c r="E105" s="131">
        <v>-210</v>
      </c>
      <c r="F105" s="131">
        <v>0</v>
      </c>
      <c r="G105" s="131">
        <v>147.79948466855467</v>
      </c>
      <c r="H105" s="131">
        <v>0</v>
      </c>
      <c r="I105" s="131">
        <v>0</v>
      </c>
      <c r="J105" s="131">
        <v>0</v>
      </c>
      <c r="K105" s="131">
        <v>0</v>
      </c>
      <c r="L105" s="131">
        <v>0</v>
      </c>
      <c r="M105" s="131">
        <v>0</v>
      </c>
      <c r="N105" s="118">
        <v>-62.200515331445331</v>
      </c>
    </row>
    <row r="106" spans="1:14" ht="15.75">
      <c r="A106" s="197" t="s">
        <v>404</v>
      </c>
      <c r="B106" s="177" t="s">
        <v>801</v>
      </c>
      <c r="C106" s="127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22"/>
    </row>
    <row r="107" spans="1:14" ht="15.75">
      <c r="A107" s="178" t="s">
        <v>426</v>
      </c>
      <c r="B107" s="177" t="s">
        <v>802</v>
      </c>
      <c r="C107" s="126">
        <v>0</v>
      </c>
      <c r="D107" s="131">
        <v>-177</v>
      </c>
      <c r="E107" s="131">
        <v>0</v>
      </c>
      <c r="F107" s="131">
        <v>-837</v>
      </c>
      <c r="G107" s="131">
        <v>-132.28819000000001</v>
      </c>
      <c r="H107" s="131">
        <v>0</v>
      </c>
      <c r="I107" s="131">
        <v>-144</v>
      </c>
      <c r="J107" s="131">
        <v>0</v>
      </c>
      <c r="K107" s="131">
        <v>0</v>
      </c>
      <c r="L107" s="131">
        <v>0</v>
      </c>
      <c r="M107" s="131">
        <v>0</v>
      </c>
      <c r="N107" s="118">
        <v>-1290.28819</v>
      </c>
    </row>
    <row r="108" spans="1:14" ht="15.75">
      <c r="A108" s="178" t="s">
        <v>726</v>
      </c>
      <c r="B108" s="177" t="s">
        <v>787</v>
      </c>
      <c r="C108" s="126">
        <v>0</v>
      </c>
      <c r="D108" s="131">
        <v>-390</v>
      </c>
      <c r="E108" s="131">
        <v>0</v>
      </c>
      <c r="F108" s="131">
        <v>0</v>
      </c>
      <c r="G108" s="131">
        <v>-3.1777099999999989</v>
      </c>
      <c r="H108" s="131">
        <v>0</v>
      </c>
      <c r="I108" s="131">
        <v>0</v>
      </c>
      <c r="J108" s="131">
        <v>0</v>
      </c>
      <c r="K108" s="131">
        <v>0</v>
      </c>
      <c r="L108" s="131">
        <v>0</v>
      </c>
      <c r="M108" s="131">
        <v>0</v>
      </c>
      <c r="N108" s="118">
        <v>-393.17770999999999</v>
      </c>
    </row>
    <row r="109" spans="1:14" ht="15.75">
      <c r="A109" s="178" t="s">
        <v>728</v>
      </c>
      <c r="B109" s="177" t="s">
        <v>788</v>
      </c>
      <c r="C109" s="126">
        <v>0</v>
      </c>
      <c r="D109" s="131">
        <v>-15</v>
      </c>
      <c r="E109" s="131">
        <v>0</v>
      </c>
      <c r="F109" s="131">
        <v>0</v>
      </c>
      <c r="G109" s="131">
        <v>0</v>
      </c>
      <c r="H109" s="131">
        <v>0</v>
      </c>
      <c r="I109" s="131">
        <v>0</v>
      </c>
      <c r="J109" s="131">
        <v>0</v>
      </c>
      <c r="K109" s="131">
        <v>-1</v>
      </c>
      <c r="L109" s="131">
        <v>0</v>
      </c>
      <c r="M109" s="131">
        <v>0</v>
      </c>
      <c r="N109" s="118">
        <v>-16</v>
      </c>
    </row>
    <row r="110" spans="1:14" ht="15.75">
      <c r="A110" s="182"/>
      <c r="B110" s="180" t="s">
        <v>782</v>
      </c>
      <c r="C110" s="126">
        <v>0</v>
      </c>
      <c r="D110" s="131">
        <v>-582</v>
      </c>
      <c r="E110" s="131">
        <v>0</v>
      </c>
      <c r="F110" s="131">
        <v>-837</v>
      </c>
      <c r="G110" s="131">
        <v>-135.4659</v>
      </c>
      <c r="H110" s="131">
        <v>0</v>
      </c>
      <c r="I110" s="131">
        <v>-144</v>
      </c>
      <c r="J110" s="131">
        <v>0</v>
      </c>
      <c r="K110" s="131">
        <v>-1</v>
      </c>
      <c r="L110" s="131">
        <v>0</v>
      </c>
      <c r="M110" s="131">
        <v>0</v>
      </c>
      <c r="N110" s="118">
        <v>-1699.4658999999999</v>
      </c>
    </row>
    <row r="111" spans="1:14" ht="15.75">
      <c r="A111" s="183" t="s">
        <v>405</v>
      </c>
      <c r="B111" s="177" t="s">
        <v>803</v>
      </c>
      <c r="C111" s="126">
        <v>0</v>
      </c>
      <c r="D111" s="131">
        <v>0</v>
      </c>
      <c r="E111" s="131">
        <v>0</v>
      </c>
      <c r="F111" s="131">
        <v>0</v>
      </c>
      <c r="G111" s="131">
        <v>-147.79948466855467</v>
      </c>
      <c r="H111" s="131">
        <v>0</v>
      </c>
      <c r="I111" s="131">
        <v>0</v>
      </c>
      <c r="J111" s="131">
        <v>0</v>
      </c>
      <c r="K111" s="131">
        <v>0</v>
      </c>
      <c r="L111" s="131">
        <v>0</v>
      </c>
      <c r="M111" s="131">
        <v>0</v>
      </c>
      <c r="N111" s="118">
        <v>-147.79948466855467</v>
      </c>
    </row>
    <row r="112" spans="1:14" ht="15.75">
      <c r="A112" s="183" t="s">
        <v>406</v>
      </c>
      <c r="B112" s="177" t="s">
        <v>804</v>
      </c>
      <c r="C112" s="126">
        <v>0</v>
      </c>
      <c r="D112" s="131">
        <v>9</v>
      </c>
      <c r="E112" s="131">
        <v>116</v>
      </c>
      <c r="F112" s="131">
        <v>0</v>
      </c>
      <c r="G112" s="131">
        <v>227.28085999999999</v>
      </c>
      <c r="H112" s="131">
        <v>4.8999999999999998E-4</v>
      </c>
      <c r="I112" s="131">
        <v>31</v>
      </c>
      <c r="J112" s="131">
        <v>29</v>
      </c>
      <c r="K112" s="131">
        <v>5</v>
      </c>
      <c r="L112" s="131">
        <v>0</v>
      </c>
      <c r="M112" s="131">
        <v>6</v>
      </c>
      <c r="N112" s="118">
        <v>423.28134999999997</v>
      </c>
    </row>
    <row r="113" spans="1:14" ht="15.75">
      <c r="A113" s="183" t="s">
        <v>407</v>
      </c>
      <c r="B113" s="177" t="s">
        <v>805</v>
      </c>
      <c r="C113" s="126">
        <v>-461.01195999999999</v>
      </c>
      <c r="D113" s="131">
        <v>0</v>
      </c>
      <c r="E113" s="131">
        <v>-96</v>
      </c>
      <c r="F113" s="131">
        <v>-2</v>
      </c>
      <c r="G113" s="131">
        <v>0.87620000000000031</v>
      </c>
      <c r="H113" s="131">
        <v>-3.2570099999999997</v>
      </c>
      <c r="I113" s="131">
        <v>-45</v>
      </c>
      <c r="J113" s="131">
        <v>-41</v>
      </c>
      <c r="K113" s="131">
        <v>0</v>
      </c>
      <c r="L113" s="131">
        <v>0</v>
      </c>
      <c r="M113" s="131">
        <v>-42</v>
      </c>
      <c r="N113" s="118">
        <v>-689.39277000000004</v>
      </c>
    </row>
    <row r="114" spans="1:14" ht="15.75">
      <c r="A114" s="183" t="s">
        <v>408</v>
      </c>
      <c r="B114" s="177" t="s">
        <v>806</v>
      </c>
      <c r="C114" s="126">
        <v>6522.570979999995</v>
      </c>
      <c r="D114" s="131">
        <v>3992.226999999999</v>
      </c>
      <c r="E114" s="131">
        <v>12581.525860000002</v>
      </c>
      <c r="F114" s="131">
        <v>3940</v>
      </c>
      <c r="G114" s="131">
        <v>6588.3219758526629</v>
      </c>
      <c r="H114" s="131">
        <v>1087.8271899999975</v>
      </c>
      <c r="I114" s="131">
        <v>294</v>
      </c>
      <c r="J114" s="131">
        <v>-84</v>
      </c>
      <c r="K114" s="131">
        <v>253</v>
      </c>
      <c r="L114" s="131">
        <v>12</v>
      </c>
      <c r="M114" s="131">
        <v>37</v>
      </c>
      <c r="N114" s="118">
        <v>35224.473005852655</v>
      </c>
    </row>
    <row r="115" spans="1:14" ht="15.75">
      <c r="A115" s="183" t="s">
        <v>409</v>
      </c>
      <c r="B115" s="177" t="s">
        <v>807</v>
      </c>
      <c r="C115" s="126">
        <v>0</v>
      </c>
      <c r="D115" s="131">
        <v>0</v>
      </c>
      <c r="E115" s="131">
        <v>0</v>
      </c>
      <c r="F115" s="131">
        <v>0</v>
      </c>
      <c r="G115" s="131">
        <v>17.449349999999999</v>
      </c>
      <c r="H115" s="131">
        <v>5.5094899999999996</v>
      </c>
      <c r="I115" s="131">
        <v>0</v>
      </c>
      <c r="J115" s="131">
        <v>0</v>
      </c>
      <c r="K115" s="131">
        <v>0</v>
      </c>
      <c r="L115" s="131">
        <v>0</v>
      </c>
      <c r="M115" s="131">
        <v>0</v>
      </c>
      <c r="N115" s="118">
        <v>22.958839999999999</v>
      </c>
    </row>
    <row r="116" spans="1:14" ht="15.75">
      <c r="A116" s="183" t="s">
        <v>410</v>
      </c>
      <c r="B116" s="177" t="s">
        <v>808</v>
      </c>
      <c r="C116" s="126">
        <v>0</v>
      </c>
      <c r="D116" s="131">
        <v>0</v>
      </c>
      <c r="E116" s="131">
        <v>0</v>
      </c>
      <c r="F116" s="131">
        <v>0</v>
      </c>
      <c r="G116" s="131">
        <v>-5.79E-3</v>
      </c>
      <c r="H116" s="131">
        <v>-0.25074999999999997</v>
      </c>
      <c r="I116" s="131">
        <v>0</v>
      </c>
      <c r="J116" s="131">
        <v>0</v>
      </c>
      <c r="K116" s="131">
        <v>0</v>
      </c>
      <c r="L116" s="131">
        <v>0</v>
      </c>
      <c r="M116" s="131">
        <v>0</v>
      </c>
      <c r="N116" s="118">
        <v>-0.25653999999999999</v>
      </c>
    </row>
    <row r="117" spans="1:14" ht="15.75">
      <c r="A117" s="183" t="s">
        <v>430</v>
      </c>
      <c r="B117" s="177" t="s">
        <v>809</v>
      </c>
      <c r="C117" s="126">
        <v>0</v>
      </c>
      <c r="D117" s="131">
        <v>0</v>
      </c>
      <c r="E117" s="131">
        <v>0</v>
      </c>
      <c r="F117" s="131">
        <v>0</v>
      </c>
      <c r="G117" s="131">
        <v>17.443559999999998</v>
      </c>
      <c r="H117" s="131">
        <v>5.2587399999999995</v>
      </c>
      <c r="I117" s="131">
        <v>0</v>
      </c>
      <c r="J117" s="131">
        <v>0</v>
      </c>
      <c r="K117" s="131">
        <v>0</v>
      </c>
      <c r="L117" s="131">
        <v>0</v>
      </c>
      <c r="M117" s="131">
        <v>0</v>
      </c>
      <c r="N117" s="118">
        <v>22.702299999999997</v>
      </c>
    </row>
    <row r="118" spans="1:14" ht="15.75">
      <c r="A118" s="183" t="s">
        <v>431</v>
      </c>
      <c r="B118" s="177" t="s">
        <v>810</v>
      </c>
      <c r="C118" s="126">
        <v>-652.25707999999997</v>
      </c>
      <c r="D118" s="131">
        <v>-162</v>
      </c>
      <c r="E118" s="131">
        <v>0</v>
      </c>
      <c r="F118" s="131">
        <v>-398</v>
      </c>
      <c r="G118" s="131">
        <v>-717.23934999999994</v>
      </c>
      <c r="H118" s="131">
        <v>0</v>
      </c>
      <c r="I118" s="131">
        <v>0</v>
      </c>
      <c r="J118" s="131">
        <v>0</v>
      </c>
      <c r="K118" s="131">
        <v>0</v>
      </c>
      <c r="L118" s="131">
        <v>0</v>
      </c>
      <c r="M118" s="131">
        <v>0</v>
      </c>
      <c r="N118" s="118">
        <v>-1929.4964299999997</v>
      </c>
    </row>
    <row r="119" spans="1:14" ht="15.75">
      <c r="A119" s="183" t="s">
        <v>432</v>
      </c>
      <c r="B119" s="177" t="s">
        <v>811</v>
      </c>
      <c r="C119" s="126">
        <v>0</v>
      </c>
      <c r="D119" s="131">
        <v>0</v>
      </c>
      <c r="E119" s="131">
        <v>0</v>
      </c>
      <c r="F119" s="131">
        <v>0</v>
      </c>
      <c r="G119" s="131">
        <v>145.10120999999998</v>
      </c>
      <c r="H119" s="131">
        <v>0</v>
      </c>
      <c r="I119" s="131">
        <v>0</v>
      </c>
      <c r="J119" s="131">
        <v>0</v>
      </c>
      <c r="K119" s="131">
        <v>0</v>
      </c>
      <c r="L119" s="131">
        <v>0</v>
      </c>
      <c r="M119" s="131">
        <v>0</v>
      </c>
      <c r="N119" s="118">
        <v>145.10120999999998</v>
      </c>
    </row>
    <row r="120" spans="1:14" ht="15.75">
      <c r="A120" s="183" t="s">
        <v>433</v>
      </c>
      <c r="B120" s="177" t="s">
        <v>812</v>
      </c>
      <c r="C120" s="126">
        <v>5870.3138999999946</v>
      </c>
      <c r="D120" s="131">
        <v>3830.226999999999</v>
      </c>
      <c r="E120" s="131">
        <v>12581.525860000002</v>
      </c>
      <c r="F120" s="131">
        <v>3542</v>
      </c>
      <c r="G120" s="131">
        <v>6033.6273958526626</v>
      </c>
      <c r="H120" s="131">
        <v>1093.0859299999975</v>
      </c>
      <c r="I120" s="131">
        <v>294</v>
      </c>
      <c r="J120" s="131">
        <v>-84</v>
      </c>
      <c r="K120" s="131">
        <v>253</v>
      </c>
      <c r="L120" s="131">
        <v>12</v>
      </c>
      <c r="M120" s="131">
        <v>37</v>
      </c>
      <c r="N120" s="118">
        <v>33462.780085852653</v>
      </c>
    </row>
    <row r="121" spans="1:14">
      <c r="A121" s="297" t="s">
        <v>605</v>
      </c>
      <c r="B121" s="297"/>
      <c r="C121" s="297"/>
      <c r="D121" s="297"/>
      <c r="E121" s="297"/>
      <c r="F121" s="297"/>
      <c r="G121" s="297"/>
      <c r="H121" s="297"/>
    </row>
    <row r="122" spans="1:14">
      <c r="A122" s="297"/>
      <c r="B122" s="297"/>
      <c r="C122" s="297"/>
      <c r="D122" s="297"/>
      <c r="E122" s="297"/>
      <c r="F122" s="297"/>
      <c r="G122" s="297"/>
      <c r="H122" s="297"/>
    </row>
  </sheetData>
  <mergeCells count="3">
    <mergeCell ref="A2:B2"/>
    <mergeCell ref="A1:M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110"/>
  <sheetViews>
    <sheetView view="pageBreakPreview" zoomScaleNormal="80" zoomScaleSheetLayoutView="100" workbookViewId="0">
      <pane xSplit="2" ySplit="4" topLeftCell="C5" activePane="bottomRight" state="frozen"/>
      <selection sqref="A1:AB1"/>
      <selection pane="topRight" sqref="A1:AB1"/>
      <selection pane="bottomLeft" sqref="A1:AB1"/>
      <selection pane="bottomRight" activeCell="AA3" sqref="A3:XFD3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1.85546875" style="50" customWidth="1"/>
    <col min="10" max="10" width="10.5703125" style="50" customWidth="1"/>
    <col min="11" max="11" width="12.28515625" style="50" customWidth="1"/>
    <col min="12" max="12" width="10.5703125" style="50" customWidth="1"/>
    <col min="13" max="13" width="11.57031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20" width="10.5703125" style="50" customWidth="1"/>
    <col min="21" max="21" width="11.28515625" style="50" customWidth="1"/>
    <col min="22" max="22" width="10.5703125" style="50" customWidth="1"/>
    <col min="23" max="23" width="10.140625" style="53" bestFit="1" customWidth="1"/>
    <col min="24" max="24" width="15.5703125" style="50" bestFit="1" customWidth="1"/>
    <col min="25" max="25" width="12.42578125" style="50" bestFit="1" customWidth="1"/>
    <col min="26" max="26" width="10.140625" style="50" bestFit="1" customWidth="1"/>
    <col min="27" max="16384" width="9.140625" style="50"/>
  </cols>
  <sheetData>
    <row r="1" spans="1:28" ht="12.75" customHeight="1">
      <c r="A1" s="231" t="s">
        <v>817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</row>
    <row r="2" spans="1:28" ht="12.75" customHeight="1">
      <c r="A2" s="211"/>
      <c r="B2" s="212"/>
      <c r="C2" s="212"/>
      <c r="D2" s="212"/>
      <c r="E2" s="212"/>
      <c r="F2" s="212"/>
      <c r="I2" s="212"/>
      <c r="J2" s="212"/>
      <c r="K2" s="212"/>
      <c r="L2" s="212"/>
      <c r="M2" s="212"/>
      <c r="N2" s="212"/>
      <c r="Q2" s="212"/>
      <c r="R2" s="212"/>
      <c r="W2" s="212"/>
      <c r="X2" s="52" t="s">
        <v>125</v>
      </c>
    </row>
    <row r="3" spans="1:28" s="56" customFormat="1" ht="61.5" customHeight="1">
      <c r="A3" s="234" t="s">
        <v>411</v>
      </c>
      <c r="B3" s="223" t="s">
        <v>458</v>
      </c>
      <c r="C3" s="235" t="s">
        <v>477</v>
      </c>
      <c r="D3" s="235"/>
      <c r="E3" s="233" t="s">
        <v>478</v>
      </c>
      <c r="F3" s="233"/>
      <c r="G3" s="233" t="s">
        <v>480</v>
      </c>
      <c r="H3" s="233"/>
      <c r="I3" s="233" t="s">
        <v>479</v>
      </c>
      <c r="J3" s="233"/>
      <c r="K3" s="233" t="s">
        <v>481</v>
      </c>
      <c r="L3" s="233"/>
      <c r="M3" s="233" t="s">
        <v>484</v>
      </c>
      <c r="N3" s="233"/>
      <c r="O3" s="233" t="s">
        <v>483</v>
      </c>
      <c r="P3" s="233"/>
      <c r="Q3" s="233" t="s">
        <v>815</v>
      </c>
      <c r="R3" s="233"/>
      <c r="S3" s="214" t="s">
        <v>487</v>
      </c>
      <c r="T3" s="215"/>
      <c r="U3" s="214" t="s">
        <v>486</v>
      </c>
      <c r="V3" s="215"/>
      <c r="W3" s="233" t="s">
        <v>485</v>
      </c>
      <c r="X3" s="233"/>
      <c r="Y3" s="233" t="s">
        <v>488</v>
      </c>
      <c r="Z3" s="233"/>
    </row>
    <row r="4" spans="1:28" s="56" customFormat="1" ht="62.25" customHeight="1">
      <c r="A4" s="234"/>
      <c r="B4" s="224"/>
      <c r="C4" s="138" t="s">
        <v>475</v>
      </c>
      <c r="D4" s="139" t="s">
        <v>476</v>
      </c>
      <c r="E4" s="138" t="s">
        <v>475</v>
      </c>
      <c r="F4" s="139" t="s">
        <v>476</v>
      </c>
      <c r="G4" s="138" t="s">
        <v>475</v>
      </c>
      <c r="H4" s="139" t="s">
        <v>476</v>
      </c>
      <c r="I4" s="138" t="s">
        <v>475</v>
      </c>
      <c r="J4" s="139" t="s">
        <v>476</v>
      </c>
      <c r="K4" s="138" t="s">
        <v>475</v>
      </c>
      <c r="L4" s="139" t="s">
        <v>476</v>
      </c>
      <c r="M4" s="138" t="s">
        <v>475</v>
      </c>
      <c r="N4" s="139" t="s">
        <v>476</v>
      </c>
      <c r="O4" s="138" t="s">
        <v>475</v>
      </c>
      <c r="P4" s="139" t="s">
        <v>476</v>
      </c>
      <c r="Q4" s="138" t="s">
        <v>475</v>
      </c>
      <c r="R4" s="139" t="s">
        <v>476</v>
      </c>
      <c r="S4" s="138" t="s">
        <v>475</v>
      </c>
      <c r="T4" s="139" t="s">
        <v>476</v>
      </c>
      <c r="U4" s="138" t="s">
        <v>475</v>
      </c>
      <c r="V4" s="139" t="s">
        <v>476</v>
      </c>
      <c r="W4" s="138" t="s">
        <v>475</v>
      </c>
      <c r="X4" s="139" t="s">
        <v>476</v>
      </c>
      <c r="Y4" s="138" t="s">
        <v>475</v>
      </c>
      <c r="Z4" s="139" t="s">
        <v>476</v>
      </c>
    </row>
    <row r="5" spans="1:28" ht="15.75">
      <c r="A5" s="64" t="s">
        <v>400</v>
      </c>
      <c r="B5" s="134" t="s">
        <v>459</v>
      </c>
      <c r="C5" s="66">
        <v>13917168.900000002</v>
      </c>
      <c r="D5" s="66">
        <v>1045011</v>
      </c>
      <c r="E5" s="66">
        <v>23062547.420000002</v>
      </c>
      <c r="F5" s="66">
        <v>0</v>
      </c>
      <c r="G5" s="66">
        <v>16949048.369438145</v>
      </c>
      <c r="H5" s="66">
        <v>0</v>
      </c>
      <c r="I5" s="66">
        <v>6096121.5</v>
      </c>
      <c r="J5" s="66">
        <v>0</v>
      </c>
      <c r="K5" s="66">
        <v>6442232.7200000035</v>
      </c>
      <c r="L5" s="66">
        <v>0</v>
      </c>
      <c r="M5" s="70">
        <v>2422072.52</v>
      </c>
      <c r="N5" s="70">
        <v>0</v>
      </c>
      <c r="O5" s="66">
        <v>2586749.0700000003</v>
      </c>
      <c r="P5" s="66">
        <v>0</v>
      </c>
      <c r="Q5" s="66">
        <v>1977555.0019812002</v>
      </c>
      <c r="R5" s="66">
        <v>203302.09279256285</v>
      </c>
      <c r="S5" s="66">
        <v>437932</v>
      </c>
      <c r="T5" s="66">
        <v>0</v>
      </c>
      <c r="U5" s="66">
        <v>422168.85290310002</v>
      </c>
      <c r="V5" s="66">
        <v>0</v>
      </c>
      <c r="W5" s="66">
        <v>103260.3</v>
      </c>
      <c r="X5" s="66">
        <v>0</v>
      </c>
      <c r="Y5" s="71">
        <v>74416856.65432246</v>
      </c>
      <c r="Z5" s="71">
        <v>1248313.0927925629</v>
      </c>
      <c r="AA5" s="49"/>
      <c r="AB5" s="54"/>
    </row>
    <row r="6" spans="1:28" ht="15.75">
      <c r="A6" s="64"/>
      <c r="B6" s="135" t="s">
        <v>460</v>
      </c>
      <c r="C6" s="66">
        <v>6971489.9300000006</v>
      </c>
      <c r="D6" s="66">
        <v>1045011</v>
      </c>
      <c r="E6" s="66">
        <v>13893917.830000002</v>
      </c>
      <c r="F6" s="66">
        <v>0</v>
      </c>
      <c r="G6" s="66">
        <v>16916281.696652628</v>
      </c>
      <c r="H6" s="66">
        <v>0</v>
      </c>
      <c r="I6" s="66">
        <v>6096121.5</v>
      </c>
      <c r="J6" s="66">
        <v>0</v>
      </c>
      <c r="K6" s="66">
        <v>6442232.7200000035</v>
      </c>
      <c r="L6" s="66">
        <v>0</v>
      </c>
      <c r="M6" s="70">
        <v>2410736.73</v>
      </c>
      <c r="N6" s="70">
        <v>0</v>
      </c>
      <c r="O6" s="66">
        <v>2586749.0700000003</v>
      </c>
      <c r="P6" s="66">
        <v>0</v>
      </c>
      <c r="Q6" s="66">
        <v>1977555.0019812002</v>
      </c>
      <c r="R6" s="66">
        <v>203302.09279256285</v>
      </c>
      <c r="S6" s="66">
        <v>437932</v>
      </c>
      <c r="T6" s="66">
        <v>0</v>
      </c>
      <c r="U6" s="66">
        <v>422168.85290310002</v>
      </c>
      <c r="V6" s="66">
        <v>0</v>
      </c>
      <c r="W6" s="66">
        <v>103260.3</v>
      </c>
      <c r="X6" s="66">
        <v>0</v>
      </c>
      <c r="Y6" s="71">
        <v>58258445.631536923</v>
      </c>
      <c r="Z6" s="71">
        <v>1248313.0927925629</v>
      </c>
      <c r="AA6" s="49"/>
      <c r="AB6" s="54"/>
    </row>
    <row r="7" spans="1:28" ht="15.75">
      <c r="A7" s="64"/>
      <c r="B7" s="135" t="s">
        <v>461</v>
      </c>
      <c r="C7" s="66">
        <v>5169167.0000000009</v>
      </c>
      <c r="D7" s="66">
        <v>0</v>
      </c>
      <c r="E7" s="66">
        <v>12705882.370000003</v>
      </c>
      <c r="F7" s="66">
        <v>0</v>
      </c>
      <c r="G7" s="66">
        <v>15093301.615427183</v>
      </c>
      <c r="H7" s="66">
        <v>0</v>
      </c>
      <c r="I7" s="66">
        <v>4489495.74</v>
      </c>
      <c r="J7" s="66">
        <v>0</v>
      </c>
      <c r="K7" s="66">
        <v>6442232.7200000035</v>
      </c>
      <c r="L7" s="66">
        <v>0</v>
      </c>
      <c r="M7" s="70">
        <v>2212207.46</v>
      </c>
      <c r="N7" s="70">
        <v>0</v>
      </c>
      <c r="O7" s="66">
        <v>356282.14999999997</v>
      </c>
      <c r="P7" s="66">
        <v>0</v>
      </c>
      <c r="Q7" s="66">
        <v>300161.06198120001</v>
      </c>
      <c r="R7" s="66">
        <v>0</v>
      </c>
      <c r="S7" s="66">
        <v>354997</v>
      </c>
      <c r="T7" s="66">
        <v>0</v>
      </c>
      <c r="U7" s="66">
        <v>204984.03290310004</v>
      </c>
      <c r="V7" s="66">
        <v>0</v>
      </c>
      <c r="W7" s="66">
        <v>103260.3</v>
      </c>
      <c r="X7" s="66">
        <v>0</v>
      </c>
      <c r="Y7" s="71">
        <v>47431971.450311489</v>
      </c>
      <c r="Z7" s="71">
        <v>0</v>
      </c>
      <c r="AA7" s="49"/>
      <c r="AB7" s="54"/>
    </row>
    <row r="8" spans="1:28" ht="15.75">
      <c r="A8" s="64"/>
      <c r="B8" s="135" t="s">
        <v>462</v>
      </c>
      <c r="C8" s="66">
        <v>1802322.93</v>
      </c>
      <c r="D8" s="66">
        <v>1045011</v>
      </c>
      <c r="E8" s="66">
        <v>1188035.46</v>
      </c>
      <c r="F8" s="66">
        <v>0</v>
      </c>
      <c r="G8" s="66">
        <v>1822980.0812254434</v>
      </c>
      <c r="H8" s="66">
        <v>0</v>
      </c>
      <c r="I8" s="66">
        <v>1606625.76</v>
      </c>
      <c r="J8" s="66">
        <v>0</v>
      </c>
      <c r="K8" s="66">
        <v>0</v>
      </c>
      <c r="L8" s="66">
        <v>0</v>
      </c>
      <c r="M8" s="70">
        <v>198529.27000000002</v>
      </c>
      <c r="N8" s="70">
        <v>0</v>
      </c>
      <c r="O8" s="66">
        <v>2230466.9200000004</v>
      </c>
      <c r="P8" s="66">
        <v>0</v>
      </c>
      <c r="Q8" s="66">
        <v>1677393.9400000002</v>
      </c>
      <c r="R8" s="66">
        <v>203302.09279256285</v>
      </c>
      <c r="S8" s="66">
        <v>82935</v>
      </c>
      <c r="T8" s="66">
        <v>0</v>
      </c>
      <c r="U8" s="66">
        <v>217184.82</v>
      </c>
      <c r="V8" s="66">
        <v>0</v>
      </c>
      <c r="W8" s="66">
        <v>0</v>
      </c>
      <c r="X8" s="66">
        <v>0</v>
      </c>
      <c r="Y8" s="71">
        <v>10826474.181225443</v>
      </c>
      <c r="Z8" s="71">
        <v>1248313.0927925629</v>
      </c>
      <c r="AA8" s="49"/>
      <c r="AB8" s="54"/>
    </row>
    <row r="9" spans="1:28" ht="15.75">
      <c r="A9" s="64"/>
      <c r="B9" s="135" t="s">
        <v>463</v>
      </c>
      <c r="C9" s="66">
        <v>6945678.9699999997</v>
      </c>
      <c r="D9" s="66">
        <v>0</v>
      </c>
      <c r="E9" s="66">
        <v>9168629.589999998</v>
      </c>
      <c r="F9" s="66">
        <v>0</v>
      </c>
      <c r="G9" s="66">
        <v>32766.672785516595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70">
        <v>11335.79</v>
      </c>
      <c r="N9" s="70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71">
        <v>16158411.022785515</v>
      </c>
      <c r="Z9" s="71">
        <v>0</v>
      </c>
      <c r="AA9" s="49"/>
      <c r="AB9" s="54"/>
    </row>
    <row r="10" spans="1:28" ht="15.75">
      <c r="A10" s="64" t="s">
        <v>401</v>
      </c>
      <c r="B10" s="134" t="s">
        <v>464</v>
      </c>
      <c r="C10" s="66">
        <v>159067.27000000002</v>
      </c>
      <c r="D10" s="66">
        <v>0</v>
      </c>
      <c r="E10" s="66">
        <v>2639756.5900000003</v>
      </c>
      <c r="F10" s="66">
        <v>0</v>
      </c>
      <c r="G10" s="66">
        <v>416398.44135042833</v>
      </c>
      <c r="H10" s="66">
        <v>0</v>
      </c>
      <c r="I10" s="66">
        <v>338159.39</v>
      </c>
      <c r="J10" s="66">
        <v>0</v>
      </c>
      <c r="K10" s="66">
        <v>0</v>
      </c>
      <c r="L10" s="66">
        <v>0</v>
      </c>
      <c r="M10" s="70">
        <v>177178.82</v>
      </c>
      <c r="N10" s="70">
        <v>0</v>
      </c>
      <c r="O10" s="66">
        <v>141916.25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71">
        <v>3872476.7613504287</v>
      </c>
      <c r="Z10" s="71">
        <v>0</v>
      </c>
      <c r="AA10" s="49"/>
      <c r="AB10" s="54"/>
    </row>
    <row r="11" spans="1:28" ht="15.75">
      <c r="A11" s="64" t="s">
        <v>402</v>
      </c>
      <c r="B11" s="134" t="s">
        <v>465</v>
      </c>
      <c r="C11" s="66">
        <v>42468.89</v>
      </c>
      <c r="D11" s="66">
        <v>0</v>
      </c>
      <c r="E11" s="66">
        <v>5241669.08</v>
      </c>
      <c r="F11" s="66">
        <v>0</v>
      </c>
      <c r="G11" s="66">
        <v>1190561.4608695868</v>
      </c>
      <c r="H11" s="66">
        <v>0</v>
      </c>
      <c r="I11" s="66">
        <v>137757.43</v>
      </c>
      <c r="J11" s="66">
        <v>0</v>
      </c>
      <c r="K11" s="66">
        <v>418498.37</v>
      </c>
      <c r="L11" s="66">
        <v>0</v>
      </c>
      <c r="M11" s="70">
        <v>569838.27</v>
      </c>
      <c r="N11" s="70">
        <v>0</v>
      </c>
      <c r="O11" s="66">
        <v>0</v>
      </c>
      <c r="P11" s="66">
        <v>0</v>
      </c>
      <c r="Q11" s="66">
        <v>319643.33096319996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71">
        <v>7920436.831832787</v>
      </c>
      <c r="Z11" s="71">
        <v>0</v>
      </c>
      <c r="AA11" s="49"/>
      <c r="AB11" s="54"/>
    </row>
    <row r="12" spans="1:28" ht="15.75">
      <c r="A12" s="64" t="s">
        <v>403</v>
      </c>
      <c r="B12" s="136" t="s">
        <v>466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70">
        <v>0</v>
      </c>
      <c r="N12" s="70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71">
        <v>0</v>
      </c>
      <c r="Z12" s="71">
        <v>0</v>
      </c>
      <c r="AA12" s="49"/>
      <c r="AB12" s="54"/>
    </row>
    <row r="13" spans="1:28" ht="15.75">
      <c r="A13" s="64" t="s">
        <v>404</v>
      </c>
      <c r="B13" s="137" t="s">
        <v>467</v>
      </c>
      <c r="C13" s="66">
        <v>1785421.36</v>
      </c>
      <c r="D13" s="66">
        <v>463410</v>
      </c>
      <c r="E13" s="66">
        <v>0</v>
      </c>
      <c r="F13" s="66">
        <v>0</v>
      </c>
      <c r="G13" s="66">
        <v>1807102.9799999988</v>
      </c>
      <c r="H13" s="66">
        <v>0</v>
      </c>
      <c r="I13" s="66">
        <v>0</v>
      </c>
      <c r="J13" s="66">
        <v>0</v>
      </c>
      <c r="K13" s="66">
        <v>48653.81</v>
      </c>
      <c r="L13" s="66">
        <v>0</v>
      </c>
      <c r="M13" s="70">
        <v>11185.08</v>
      </c>
      <c r="N13" s="70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73028.819740000006</v>
      </c>
      <c r="V13" s="66">
        <v>0</v>
      </c>
      <c r="W13" s="66">
        <v>197370.08000000002</v>
      </c>
      <c r="X13" s="66">
        <v>0</v>
      </c>
      <c r="Y13" s="71">
        <v>3922762.1297399993</v>
      </c>
      <c r="Z13" s="71">
        <v>463410</v>
      </c>
      <c r="AA13" s="49"/>
      <c r="AB13" s="54"/>
    </row>
    <row r="14" spans="1:28" ht="15.75">
      <c r="A14" s="68" t="s">
        <v>405</v>
      </c>
      <c r="B14" s="137" t="s">
        <v>468</v>
      </c>
      <c r="C14" s="70">
        <v>67793.899999999994</v>
      </c>
      <c r="D14" s="70">
        <v>0</v>
      </c>
      <c r="E14" s="66">
        <v>137113.82</v>
      </c>
      <c r="F14" s="66">
        <v>0</v>
      </c>
      <c r="G14" s="70">
        <v>442849.01124472241</v>
      </c>
      <c r="H14" s="70">
        <v>0</v>
      </c>
      <c r="I14" s="66">
        <v>841939.19000000018</v>
      </c>
      <c r="J14" s="66">
        <v>0</v>
      </c>
      <c r="K14" s="66">
        <v>0</v>
      </c>
      <c r="L14" s="66">
        <v>0</v>
      </c>
      <c r="M14" s="70">
        <v>6460.83</v>
      </c>
      <c r="N14" s="70">
        <v>0</v>
      </c>
      <c r="O14" s="66">
        <v>125880</v>
      </c>
      <c r="P14" s="66">
        <v>0</v>
      </c>
      <c r="Q14" s="66">
        <v>35903.285000000011</v>
      </c>
      <c r="R14" s="66">
        <v>0</v>
      </c>
      <c r="S14" s="66">
        <v>174082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71">
        <v>1832022.0362447225</v>
      </c>
      <c r="Z14" s="71">
        <v>0</v>
      </c>
      <c r="AA14" s="49"/>
      <c r="AB14" s="54"/>
    </row>
    <row r="15" spans="1:28" ht="31.5">
      <c r="A15" s="68" t="s">
        <v>457</v>
      </c>
      <c r="B15" s="69" t="s">
        <v>469</v>
      </c>
      <c r="C15" s="70">
        <v>0</v>
      </c>
      <c r="D15" s="70">
        <v>0</v>
      </c>
      <c r="E15" s="66">
        <v>0</v>
      </c>
      <c r="F15" s="66">
        <v>0</v>
      </c>
      <c r="G15" s="70">
        <v>0</v>
      </c>
      <c r="H15" s="70">
        <v>0</v>
      </c>
      <c r="I15" s="66">
        <v>0</v>
      </c>
      <c r="J15" s="66">
        <v>0</v>
      </c>
      <c r="K15" s="66">
        <v>0</v>
      </c>
      <c r="L15" s="66">
        <v>0</v>
      </c>
      <c r="M15" s="70">
        <v>0</v>
      </c>
      <c r="N15" s="70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71">
        <v>0</v>
      </c>
      <c r="Z15" s="71">
        <v>0</v>
      </c>
      <c r="AA15" s="49"/>
      <c r="AB15" s="54"/>
    </row>
    <row r="16" spans="1:28" ht="15.75">
      <c r="A16" s="68" t="s">
        <v>406</v>
      </c>
      <c r="B16" s="137" t="s">
        <v>470</v>
      </c>
      <c r="C16" s="70">
        <v>18899769.439999998</v>
      </c>
      <c r="D16" s="70">
        <v>0</v>
      </c>
      <c r="E16" s="66">
        <v>1309522.07</v>
      </c>
      <c r="F16" s="66">
        <v>0</v>
      </c>
      <c r="G16" s="70">
        <v>4526822.5018634796</v>
      </c>
      <c r="H16" s="70">
        <v>0</v>
      </c>
      <c r="I16" s="66">
        <v>3804179.0300000003</v>
      </c>
      <c r="J16" s="66">
        <v>0</v>
      </c>
      <c r="K16" s="66">
        <v>25340.89</v>
      </c>
      <c r="L16" s="66">
        <v>0</v>
      </c>
      <c r="M16" s="70">
        <v>0</v>
      </c>
      <c r="N16" s="70">
        <v>0</v>
      </c>
      <c r="O16" s="66">
        <v>0</v>
      </c>
      <c r="P16" s="66">
        <v>0</v>
      </c>
      <c r="Q16" s="66">
        <v>0</v>
      </c>
      <c r="R16" s="66">
        <v>0</v>
      </c>
      <c r="S16" s="66">
        <v>892332</v>
      </c>
      <c r="T16" s="66">
        <v>0</v>
      </c>
      <c r="U16" s="66">
        <v>0</v>
      </c>
      <c r="V16" s="66">
        <v>0</v>
      </c>
      <c r="W16" s="66">
        <v>158655.14000000001</v>
      </c>
      <c r="X16" s="66">
        <v>0</v>
      </c>
      <c r="Y16" s="71">
        <v>29616621.07186348</v>
      </c>
      <c r="Z16" s="71">
        <v>0</v>
      </c>
      <c r="AA16" s="58"/>
      <c r="AB16" s="54"/>
    </row>
    <row r="17" spans="1:30" ht="15.75" customHeight="1">
      <c r="A17" s="225" t="s">
        <v>471</v>
      </c>
      <c r="B17" s="226"/>
      <c r="C17" s="71">
        <v>34871689.759999998</v>
      </c>
      <c r="D17" s="71">
        <v>1508421</v>
      </c>
      <c r="E17" s="71">
        <v>32390608.980000004</v>
      </c>
      <c r="F17" s="71">
        <v>0</v>
      </c>
      <c r="G17" s="71">
        <v>25332782.764766362</v>
      </c>
      <c r="H17" s="71">
        <v>0</v>
      </c>
      <c r="I17" s="71">
        <v>11218156.539999999</v>
      </c>
      <c r="J17" s="71">
        <v>0</v>
      </c>
      <c r="K17" s="71">
        <v>6934725.7900000028</v>
      </c>
      <c r="L17" s="71">
        <v>0</v>
      </c>
      <c r="M17" s="71">
        <v>3186735.52</v>
      </c>
      <c r="N17" s="71">
        <v>0</v>
      </c>
      <c r="O17" s="71">
        <v>2854545.3200000003</v>
      </c>
      <c r="P17" s="71">
        <v>0</v>
      </c>
      <c r="Q17" s="71">
        <v>2333101.6179444003</v>
      </c>
      <c r="R17" s="71">
        <v>203302.09279256285</v>
      </c>
      <c r="S17" s="71">
        <v>1504346</v>
      </c>
      <c r="T17" s="71">
        <v>0</v>
      </c>
      <c r="U17" s="71">
        <v>495197.67264310003</v>
      </c>
      <c r="V17" s="71">
        <v>0</v>
      </c>
      <c r="W17" s="71">
        <v>459285.52</v>
      </c>
      <c r="X17" s="71">
        <v>0</v>
      </c>
      <c r="Y17" s="71">
        <v>121581175.48535386</v>
      </c>
      <c r="Z17" s="71">
        <v>1711723.0927925629</v>
      </c>
      <c r="AA17" s="57"/>
      <c r="AB17" s="54"/>
    </row>
    <row r="18" spans="1:30" ht="33" customHeight="1">
      <c r="A18" s="227" t="s">
        <v>489</v>
      </c>
      <c r="B18" s="228"/>
      <c r="C18" s="220">
        <v>0.2868181658944462</v>
      </c>
      <c r="D18" s="221"/>
      <c r="E18" s="220">
        <v>0.26641138194869568</v>
      </c>
      <c r="F18" s="221"/>
      <c r="G18" s="220">
        <v>0.20836106135376234</v>
      </c>
      <c r="H18" s="221"/>
      <c r="I18" s="220">
        <v>9.2268860662162139E-2</v>
      </c>
      <c r="J18" s="221"/>
      <c r="K18" s="220">
        <v>5.7037824830336398E-2</v>
      </c>
      <c r="L18" s="221"/>
      <c r="M18" s="220">
        <v>2.621076418515041E-2</v>
      </c>
      <c r="N18" s="221"/>
      <c r="O18" s="220">
        <v>2.3478513911422659E-2</v>
      </c>
      <c r="P18" s="221"/>
      <c r="Q18" s="220">
        <v>1.918966162837811E-2</v>
      </c>
      <c r="R18" s="221"/>
      <c r="S18" s="220">
        <v>1.2373181900854539E-2</v>
      </c>
      <c r="T18" s="221"/>
      <c r="U18" s="220">
        <v>4.0729798068349279E-3</v>
      </c>
      <c r="V18" s="221"/>
      <c r="W18" s="220">
        <v>3.7776038779566441E-3</v>
      </c>
      <c r="X18" s="221"/>
      <c r="Y18" s="220">
        <v>1</v>
      </c>
      <c r="Z18" s="221"/>
      <c r="AD18" s="54"/>
    </row>
    <row r="19" spans="1:30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30" s="61" customFormat="1" ht="11.25">
      <c r="A20" s="60" t="s">
        <v>474</v>
      </c>
      <c r="R20" s="63"/>
    </row>
    <row r="61" spans="1:8">
      <c r="D61" s="203"/>
      <c r="E61" s="202"/>
    </row>
    <row r="62" spans="1:8">
      <c r="E62" s="204"/>
    </row>
    <row r="63" spans="1:8">
      <c r="E63" s="204"/>
    </row>
    <row r="64" spans="1:8">
      <c r="A64" s="204"/>
      <c r="B64" s="205"/>
      <c r="C64" s="205"/>
      <c r="D64" s="205"/>
      <c r="E64" s="204"/>
      <c r="F64" s="204"/>
      <c r="G64" s="204"/>
      <c r="H64" s="204"/>
    </row>
    <row r="65" spans="1:8">
      <c r="A65" s="204"/>
      <c r="B65" s="205"/>
      <c r="C65" s="205"/>
      <c r="D65" s="205"/>
      <c r="E65" s="204"/>
      <c r="F65" s="204"/>
      <c r="G65" s="204"/>
      <c r="H65" s="204"/>
    </row>
    <row r="66" spans="1:8">
      <c r="A66" s="204"/>
      <c r="B66" s="205"/>
      <c r="C66" s="205"/>
      <c r="D66" s="205"/>
      <c r="E66" s="204"/>
      <c r="F66" s="204"/>
      <c r="G66" s="204"/>
      <c r="H66" s="204"/>
    </row>
    <row r="67" spans="1:8">
      <c r="A67" s="204"/>
      <c r="B67" s="205"/>
      <c r="C67" s="205"/>
      <c r="D67" s="205"/>
      <c r="E67" s="204"/>
      <c r="F67" s="204"/>
      <c r="G67" s="204"/>
      <c r="H67" s="204"/>
    </row>
    <row r="68" spans="1:8">
      <c r="A68" s="204"/>
      <c r="B68" s="205"/>
      <c r="C68" s="205"/>
      <c r="D68" s="205"/>
      <c r="E68" s="204"/>
      <c r="F68" s="204"/>
      <c r="G68" s="204"/>
      <c r="H68" s="204"/>
    </row>
    <row r="69" spans="1:8">
      <c r="A69" s="204"/>
      <c r="B69" s="205"/>
      <c r="C69" s="205"/>
      <c r="D69" s="205"/>
      <c r="E69" s="204"/>
      <c r="F69" s="204"/>
      <c r="G69" s="204"/>
      <c r="H69" s="204"/>
    </row>
    <row r="70" spans="1:8">
      <c r="A70" s="209">
        <f>C70/$C$77</f>
        <v>0.61207548255105504</v>
      </c>
      <c r="B70" s="205" t="s">
        <v>459</v>
      </c>
      <c r="C70" s="205">
        <f>Y5</f>
        <v>74416856.65432246</v>
      </c>
      <c r="D70" s="205"/>
      <c r="E70" s="204"/>
      <c r="F70" s="204"/>
      <c r="G70" s="204"/>
      <c r="H70" s="204"/>
    </row>
    <row r="71" spans="1:8">
      <c r="A71" s="209">
        <f t="shared" ref="A71:A76" si="0">C71/$C$77</f>
        <v>3.1850956744672386E-2</v>
      </c>
      <c r="B71" s="205" t="s">
        <v>464</v>
      </c>
      <c r="C71" s="205">
        <f>Y10</f>
        <v>3872476.7613504287</v>
      </c>
      <c r="D71" s="205"/>
      <c r="E71" s="204"/>
      <c r="F71" s="204"/>
      <c r="G71" s="204"/>
      <c r="H71" s="204"/>
    </row>
    <row r="72" spans="1:8">
      <c r="A72" s="209">
        <f t="shared" si="0"/>
        <v>6.5145256247229763E-2</v>
      </c>
      <c r="B72" s="205" t="s">
        <v>465</v>
      </c>
      <c r="C72" s="205">
        <f>Y11</f>
        <v>7920436.831832787</v>
      </c>
      <c r="D72" s="205"/>
      <c r="E72" s="204"/>
      <c r="F72" s="204"/>
      <c r="G72" s="204"/>
      <c r="H72" s="204"/>
    </row>
    <row r="73" spans="1:8">
      <c r="A73" s="209">
        <f t="shared" si="0"/>
        <v>0</v>
      </c>
      <c r="B73" s="205" t="s">
        <v>466</v>
      </c>
      <c r="C73" s="205">
        <f>Y12</f>
        <v>0</v>
      </c>
      <c r="D73" s="205"/>
      <c r="E73" s="204"/>
      <c r="F73" s="204"/>
      <c r="G73" s="204"/>
      <c r="H73" s="204"/>
    </row>
    <row r="74" spans="1:8">
      <c r="A74" s="209">
        <f t="shared" si="0"/>
        <v>3.2264551762065753E-2</v>
      </c>
      <c r="B74" s="205" t="s">
        <v>467</v>
      </c>
      <c r="C74" s="205">
        <f>Y13</f>
        <v>3922762.1297399993</v>
      </c>
      <c r="D74" s="205"/>
      <c r="E74" s="204"/>
      <c r="F74" s="204"/>
      <c r="G74" s="204"/>
      <c r="H74" s="204"/>
    </row>
    <row r="75" spans="1:8">
      <c r="A75" s="209">
        <f t="shared" si="0"/>
        <v>1.5068303369590428E-2</v>
      </c>
      <c r="B75" s="205" t="s">
        <v>468</v>
      </c>
      <c r="C75" s="205">
        <f>Y14</f>
        <v>1832022.0362447225</v>
      </c>
      <c r="D75" s="205"/>
      <c r="E75" s="204"/>
      <c r="F75" s="204"/>
      <c r="G75" s="204"/>
      <c r="H75" s="204"/>
    </row>
    <row r="76" spans="1:8">
      <c r="A76" s="209">
        <f t="shared" si="0"/>
        <v>0.24359544932538685</v>
      </c>
      <c r="B76" s="205" t="s">
        <v>470</v>
      </c>
      <c r="C76" s="205">
        <f>Y16</f>
        <v>29616621.07186348</v>
      </c>
      <c r="D76" s="205"/>
      <c r="E76" s="204"/>
      <c r="F76" s="204"/>
      <c r="G76" s="204"/>
      <c r="H76" s="204"/>
    </row>
    <row r="77" spans="1:8">
      <c r="A77" s="204"/>
      <c r="B77" s="205"/>
      <c r="C77" s="205">
        <f>SUM(C70:C76)</f>
        <v>121581175.48535386</v>
      </c>
      <c r="D77" s="205"/>
      <c r="E77" s="204"/>
      <c r="F77" s="204"/>
      <c r="G77" s="204"/>
      <c r="H77" s="204"/>
    </row>
    <row r="78" spans="1:8">
      <c r="A78" s="204"/>
      <c r="B78" s="205"/>
      <c r="C78" s="205"/>
      <c r="D78" s="205"/>
      <c r="E78" s="204"/>
      <c r="F78" s="204"/>
      <c r="G78" s="204"/>
      <c r="H78" s="204"/>
    </row>
    <row r="79" spans="1:8">
      <c r="A79" s="204"/>
      <c r="B79" s="205"/>
      <c r="C79" s="205"/>
      <c r="D79" s="205"/>
      <c r="E79" s="204"/>
      <c r="F79" s="204"/>
      <c r="G79" s="204"/>
      <c r="H79" s="204"/>
    </row>
    <row r="80" spans="1:8">
      <c r="A80" s="204"/>
      <c r="B80" s="205"/>
      <c r="C80" s="205"/>
      <c r="D80" s="205"/>
      <c r="E80" s="204"/>
      <c r="F80" s="204"/>
      <c r="G80" s="204"/>
      <c r="H80" s="204"/>
    </row>
    <row r="81" spans="1:8">
      <c r="A81" s="204"/>
      <c r="B81" s="205"/>
      <c r="C81" s="205"/>
      <c r="D81" s="205"/>
      <c r="E81" s="204"/>
      <c r="F81" s="204"/>
      <c r="G81" s="204"/>
      <c r="H81" s="204"/>
    </row>
    <row r="82" spans="1:8">
      <c r="A82" s="204"/>
      <c r="B82" s="205"/>
      <c r="C82" s="205"/>
      <c r="D82" s="205"/>
      <c r="E82" s="204"/>
      <c r="F82" s="204"/>
      <c r="G82" s="204"/>
      <c r="H82" s="204"/>
    </row>
    <row r="83" spans="1:8">
      <c r="A83" s="204"/>
      <c r="B83" s="205"/>
      <c r="C83" s="205"/>
      <c r="D83" s="205"/>
      <c r="E83" s="204"/>
      <c r="F83" s="204"/>
      <c r="G83" s="204"/>
      <c r="H83" s="204"/>
    </row>
    <row r="84" spans="1:8">
      <c r="A84" s="204"/>
      <c r="B84" s="205"/>
      <c r="C84" s="205"/>
      <c r="D84" s="205"/>
      <c r="E84" s="204"/>
      <c r="F84" s="204"/>
      <c r="G84" s="204"/>
      <c r="H84" s="204"/>
    </row>
    <row r="85" spans="1:8">
      <c r="A85" s="204"/>
      <c r="B85" s="205"/>
      <c r="C85" s="205"/>
      <c r="D85" s="205"/>
      <c r="E85" s="204"/>
      <c r="F85" s="204"/>
      <c r="G85" s="204"/>
      <c r="H85" s="204"/>
    </row>
    <row r="86" spans="1:8">
      <c r="A86" s="204"/>
      <c r="B86" s="205"/>
      <c r="C86" s="205"/>
      <c r="D86" s="205"/>
      <c r="E86" s="204"/>
      <c r="F86" s="204"/>
      <c r="G86" s="204"/>
      <c r="H86" s="204"/>
    </row>
    <row r="87" spans="1:8">
      <c r="A87" s="204"/>
      <c r="B87" s="205"/>
      <c r="C87" s="205"/>
      <c r="D87" s="205"/>
      <c r="E87" s="204"/>
      <c r="F87" s="204"/>
      <c r="G87" s="204"/>
      <c r="H87" s="204"/>
    </row>
    <row r="88" spans="1:8">
      <c r="A88" s="204"/>
      <c r="B88" s="205"/>
      <c r="C88" s="205"/>
      <c r="D88" s="205"/>
      <c r="E88" s="204"/>
      <c r="F88" s="204"/>
      <c r="G88" s="204"/>
      <c r="H88" s="204"/>
    </row>
    <row r="89" spans="1:8">
      <c r="A89" s="204"/>
      <c r="B89" s="205"/>
      <c r="C89" s="205"/>
      <c r="D89" s="205"/>
      <c r="E89" s="204"/>
      <c r="F89" s="204"/>
      <c r="G89" s="204"/>
      <c r="H89" s="204"/>
    </row>
    <row r="90" spans="1:8">
      <c r="A90" s="204"/>
      <c r="B90" s="205"/>
      <c r="C90" s="205"/>
      <c r="D90" s="205"/>
      <c r="E90" s="204"/>
      <c r="F90" s="204"/>
      <c r="G90" s="204"/>
      <c r="H90" s="204"/>
    </row>
    <row r="91" spans="1:8">
      <c r="A91" s="204"/>
      <c r="B91" s="205"/>
      <c r="C91" s="205"/>
      <c r="D91" s="205"/>
      <c r="E91" s="204"/>
      <c r="F91" s="204"/>
      <c r="G91" s="204"/>
      <c r="H91" s="204"/>
    </row>
    <row r="92" spans="1:8">
      <c r="A92" s="204"/>
      <c r="B92" s="205"/>
      <c r="C92" s="205"/>
      <c r="D92" s="205"/>
      <c r="E92" s="204"/>
      <c r="F92" s="204"/>
      <c r="G92" s="204"/>
      <c r="H92" s="204"/>
    </row>
    <row r="93" spans="1:8">
      <c r="A93" s="204"/>
      <c r="B93" s="205"/>
      <c r="C93" s="205"/>
      <c r="D93" s="205"/>
      <c r="E93" s="204"/>
      <c r="F93" s="204"/>
      <c r="G93" s="204"/>
      <c r="H93" s="204"/>
    </row>
    <row r="94" spans="1:8">
      <c r="A94" s="204"/>
      <c r="B94" s="205"/>
      <c r="C94" s="205"/>
      <c r="D94" s="205"/>
      <c r="E94" s="204"/>
      <c r="F94" s="204"/>
      <c r="G94" s="204"/>
      <c r="H94" s="204"/>
    </row>
    <row r="95" spans="1:8">
      <c r="A95" s="204"/>
      <c r="B95" s="205"/>
      <c r="C95" s="205"/>
      <c r="D95" s="205"/>
      <c r="E95" s="204"/>
      <c r="F95" s="204"/>
      <c r="G95" s="204"/>
      <c r="H95" s="204"/>
    </row>
    <row r="96" spans="1:8">
      <c r="A96" s="204"/>
      <c r="B96" s="205"/>
      <c r="C96" s="205"/>
      <c r="D96" s="205"/>
      <c r="E96" s="204"/>
      <c r="F96" s="204"/>
      <c r="G96" s="204"/>
      <c r="H96" s="204"/>
    </row>
    <row r="97" spans="1:8">
      <c r="A97" s="204"/>
      <c r="B97" s="205"/>
      <c r="C97" s="205"/>
      <c r="D97" s="205"/>
      <c r="E97" s="204"/>
      <c r="F97" s="204"/>
      <c r="G97" s="204"/>
      <c r="H97" s="204"/>
    </row>
    <row r="98" spans="1:8">
      <c r="A98" s="204"/>
      <c r="B98" s="205"/>
      <c r="C98" s="205"/>
      <c r="D98" s="205"/>
      <c r="E98" s="204"/>
      <c r="F98" s="204"/>
      <c r="G98" s="204"/>
      <c r="H98" s="204"/>
    </row>
    <row r="99" spans="1:8">
      <c r="A99" s="206" t="e">
        <f>G99/#REF!</f>
        <v>#REF!</v>
      </c>
      <c r="B99" s="204" t="str">
        <f>B5</f>
        <v>Life insurance and annuities</v>
      </c>
      <c r="C99" s="204"/>
      <c r="D99" s="204"/>
      <c r="E99" s="204"/>
      <c r="F99" s="204"/>
      <c r="G99" s="207">
        <f>Y5</f>
        <v>74416856.65432246</v>
      </c>
      <c r="H99" s="204"/>
    </row>
    <row r="100" spans="1:8">
      <c r="A100" s="206" t="e">
        <f>G100/#REF!</f>
        <v>#REF!</v>
      </c>
      <c r="B100" s="204" t="str">
        <f>B10</f>
        <v>Marriage and birth insurance</v>
      </c>
      <c r="C100" s="204"/>
      <c r="D100" s="204"/>
      <c r="E100" s="204"/>
      <c r="F100" s="204"/>
      <c r="G100" s="207">
        <f>Y10</f>
        <v>3872476.7613504287</v>
      </c>
      <c r="H100" s="204"/>
    </row>
    <row r="101" spans="1:8">
      <c r="A101" s="206" t="e">
        <f>G101/#REF!</f>
        <v>#REF!</v>
      </c>
      <c r="B101" s="204" t="str">
        <f>B11</f>
        <v>Unit linked life insurance</v>
      </c>
      <c r="C101" s="204"/>
      <c r="D101" s="204"/>
      <c r="E101" s="204"/>
      <c r="F101" s="204"/>
      <c r="G101" s="207">
        <f>Y11</f>
        <v>7920436.831832787</v>
      </c>
      <c r="H101" s="204"/>
    </row>
    <row r="102" spans="1:8">
      <c r="A102" s="206" t="e">
        <f>G102/#REF!</f>
        <v>#REF!</v>
      </c>
      <c r="B102" s="204" t="str">
        <f>B12</f>
        <v>Capital redemption</v>
      </c>
      <c r="C102" s="204"/>
      <c r="D102" s="204"/>
      <c r="E102" s="204"/>
      <c r="F102" s="204"/>
      <c r="G102" s="207">
        <f>Y12</f>
        <v>0</v>
      </c>
      <c r="H102" s="204"/>
    </row>
    <row r="103" spans="1:8">
      <c r="A103" s="206" t="e">
        <f>G103/#REF!</f>
        <v>#REF!</v>
      </c>
      <c r="B103" s="204" t="str">
        <f>B13</f>
        <v>Supplementary insurance</v>
      </c>
      <c r="C103" s="204"/>
      <c r="D103" s="204"/>
      <c r="E103" s="204"/>
      <c r="F103" s="204"/>
      <c r="G103" s="207">
        <f>Y13</f>
        <v>3922762.1297399993</v>
      </c>
      <c r="H103" s="204"/>
    </row>
    <row r="104" spans="1:8">
      <c r="A104" s="206" t="e">
        <f>G104/#REF!</f>
        <v>#REF!</v>
      </c>
      <c r="B104" s="204">
        <f>B17</f>
        <v>0</v>
      </c>
      <c r="C104" s="204"/>
      <c r="D104" s="204"/>
      <c r="E104" s="204"/>
      <c r="F104" s="204"/>
      <c r="G104" s="207">
        <f>Y17</f>
        <v>121581175.48535386</v>
      </c>
      <c r="H104" s="204"/>
    </row>
    <row r="105" spans="1:8">
      <c r="A105" s="206" t="e">
        <f>G105/#REF!</f>
        <v>#REF!</v>
      </c>
      <c r="B105" s="204" t="e">
        <f>#REF!</f>
        <v>#REF!</v>
      </c>
      <c r="C105" s="204"/>
      <c r="D105" s="204"/>
      <c r="E105" s="204"/>
      <c r="F105" s="204"/>
      <c r="G105" s="207" t="e">
        <f>#REF!</f>
        <v>#REF!</v>
      </c>
      <c r="H105" s="204"/>
    </row>
    <row r="106" spans="1:8">
      <c r="A106" s="206" t="e">
        <f>G106/#REF!</f>
        <v>#REF!</v>
      </c>
      <c r="B106" s="204" t="e">
        <f>#REF!</f>
        <v>#REF!</v>
      </c>
      <c r="C106" s="204"/>
      <c r="D106" s="204"/>
      <c r="E106" s="204"/>
      <c r="F106" s="204"/>
      <c r="G106" s="207" t="e">
        <f>#REF!</f>
        <v>#REF!</v>
      </c>
      <c r="H106" s="204"/>
    </row>
    <row r="107" spans="1:8">
      <c r="A107" s="204"/>
      <c r="B107" s="205"/>
      <c r="C107" s="205"/>
      <c r="D107" s="205"/>
      <c r="E107" s="204"/>
      <c r="F107" s="204"/>
      <c r="G107" s="204"/>
      <c r="H107" s="204"/>
    </row>
    <row r="108" spans="1:8">
      <c r="A108" s="204"/>
      <c r="B108" s="205"/>
      <c r="C108" s="205"/>
      <c r="D108" s="205"/>
      <c r="E108" s="204"/>
      <c r="F108" s="204"/>
      <c r="G108" s="204"/>
      <c r="H108" s="204"/>
    </row>
    <row r="109" spans="1:8">
      <c r="A109" s="204"/>
      <c r="B109" s="205"/>
      <c r="C109" s="205"/>
      <c r="D109" s="205"/>
      <c r="E109" s="204"/>
      <c r="F109" s="204"/>
      <c r="G109" s="204"/>
      <c r="H109" s="204"/>
    </row>
    <row r="110" spans="1:8">
      <c r="A110" s="204"/>
      <c r="B110" s="205"/>
      <c r="C110" s="205"/>
      <c r="D110" s="205"/>
      <c r="E110" s="204"/>
      <c r="F110" s="204"/>
      <c r="G110" s="204"/>
      <c r="H110" s="204"/>
    </row>
  </sheetData>
  <mergeCells count="29">
    <mergeCell ref="W18:X18"/>
    <mergeCell ref="S18:T18"/>
    <mergeCell ref="Y3:Z3"/>
    <mergeCell ref="Q18:R18"/>
    <mergeCell ref="K3:L3"/>
    <mergeCell ref="Y18:Z18"/>
    <mergeCell ref="U18:V18"/>
    <mergeCell ref="M18:N18"/>
    <mergeCell ref="O18:P18"/>
    <mergeCell ref="Q3:R3"/>
    <mergeCell ref="W3:X3"/>
    <mergeCell ref="S3:T3"/>
    <mergeCell ref="U3:V3"/>
    <mergeCell ref="O3:P3"/>
    <mergeCell ref="A18:B18"/>
    <mergeCell ref="G18:H18"/>
    <mergeCell ref="I18:J18"/>
    <mergeCell ref="K18:L18"/>
    <mergeCell ref="E18:F18"/>
    <mergeCell ref="C18:D18"/>
    <mergeCell ref="A1:X1"/>
    <mergeCell ref="A17:B17"/>
    <mergeCell ref="M3:N3"/>
    <mergeCell ref="A3:A4"/>
    <mergeCell ref="B3:B4"/>
    <mergeCell ref="E3:F3"/>
    <mergeCell ref="C3:D3"/>
    <mergeCell ref="I3:J3"/>
    <mergeCell ref="G3:H3"/>
  </mergeCells>
  <conditionalFormatting sqref="S18:T18">
    <cfRule type="cellIs" dxfId="2" priority="52" operator="greaterThan">
      <formula>O18</formula>
    </cfRule>
  </conditionalFormatting>
  <conditionalFormatting sqref="W18:X18">
    <cfRule type="cellIs" dxfId="1" priority="53" operator="greaterThan">
      <formula>Q18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tabColor rgb="FF92D050"/>
  </sheetPr>
  <dimension ref="A1:U16"/>
  <sheetViews>
    <sheetView view="pageBreakPreview" zoomScaleNormal="70" zoomScaleSheetLayoutView="100" workbookViewId="0">
      <pane xSplit="1" ySplit="5" topLeftCell="B6" activePane="bottomRight" state="frozen"/>
      <selection sqref="A1:AB1"/>
      <selection pane="topRight" sqref="A1:AB1"/>
      <selection pane="bottomLeft" sqref="A1:AB1"/>
      <selection pane="bottomRight" sqref="A1:U1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36" t="s">
        <v>825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41" t="s">
        <v>458</v>
      </c>
      <c r="B3" s="241" t="s">
        <v>495</v>
      </c>
      <c r="C3" s="241"/>
      <c r="D3" s="241"/>
      <c r="E3" s="241"/>
      <c r="F3" s="241" t="s">
        <v>496</v>
      </c>
      <c r="G3" s="241"/>
      <c r="H3" s="241"/>
      <c r="I3" s="241"/>
      <c r="J3" s="242" t="s">
        <v>497</v>
      </c>
      <c r="K3" s="243"/>
      <c r="L3" s="241" t="s">
        <v>498</v>
      </c>
      <c r="M3" s="239" t="s">
        <v>499</v>
      </c>
      <c r="N3" s="239"/>
      <c r="O3" s="239"/>
      <c r="P3" s="239"/>
      <c r="Q3" s="239"/>
      <c r="R3" s="239" t="s">
        <v>500</v>
      </c>
      <c r="S3" s="239"/>
      <c r="T3" s="239"/>
      <c r="U3" s="239"/>
    </row>
    <row r="4" spans="1:21" ht="18" customHeight="1">
      <c r="A4" s="241"/>
      <c r="B4" s="241" t="s">
        <v>501</v>
      </c>
      <c r="C4" s="241" t="s">
        <v>502</v>
      </c>
      <c r="D4" s="240" t="s">
        <v>503</v>
      </c>
      <c r="E4" s="240" t="s">
        <v>504</v>
      </c>
      <c r="F4" s="241" t="s">
        <v>501</v>
      </c>
      <c r="G4" s="241" t="s">
        <v>502</v>
      </c>
      <c r="H4" s="240" t="s">
        <v>503</v>
      </c>
      <c r="I4" s="240" t="s">
        <v>504</v>
      </c>
      <c r="J4" s="241" t="s">
        <v>501</v>
      </c>
      <c r="K4" s="241" t="s">
        <v>502</v>
      </c>
      <c r="L4" s="241"/>
      <c r="M4" s="237" t="s">
        <v>505</v>
      </c>
      <c r="N4" s="237" t="s">
        <v>506</v>
      </c>
      <c r="O4" s="237" t="s">
        <v>507</v>
      </c>
      <c r="P4" s="237" t="s">
        <v>508</v>
      </c>
      <c r="Q4" s="237" t="s">
        <v>509</v>
      </c>
      <c r="R4" s="237" t="s">
        <v>505</v>
      </c>
      <c r="S4" s="237" t="s">
        <v>510</v>
      </c>
      <c r="T4" s="237" t="s">
        <v>511</v>
      </c>
      <c r="U4" s="237" t="s">
        <v>512</v>
      </c>
    </row>
    <row r="5" spans="1:21" ht="115.5" customHeight="1">
      <c r="A5" s="241"/>
      <c r="B5" s="241"/>
      <c r="C5" s="241"/>
      <c r="D5" s="240"/>
      <c r="E5" s="240"/>
      <c r="F5" s="241"/>
      <c r="G5" s="241"/>
      <c r="H5" s="240"/>
      <c r="I5" s="240"/>
      <c r="J5" s="241"/>
      <c r="K5" s="241"/>
      <c r="L5" s="241"/>
      <c r="M5" s="238"/>
      <c r="N5" s="238"/>
      <c r="O5" s="238"/>
      <c r="P5" s="238"/>
      <c r="Q5" s="238"/>
      <c r="R5" s="238"/>
      <c r="S5" s="238"/>
      <c r="T5" s="238"/>
      <c r="U5" s="238"/>
    </row>
    <row r="6" spans="1:21" s="82" customFormat="1" ht="15.75">
      <c r="A6" s="134" t="s">
        <v>490</v>
      </c>
      <c r="B6" s="90">
        <v>654592060.06403029</v>
      </c>
      <c r="C6" s="90">
        <v>31947.044261285289</v>
      </c>
      <c r="D6" s="90">
        <v>10560752.022867942</v>
      </c>
      <c r="E6" s="90">
        <v>16421992.279884823</v>
      </c>
      <c r="F6" s="90">
        <v>85904449.026026025</v>
      </c>
      <c r="G6" s="90">
        <v>0</v>
      </c>
      <c r="H6" s="90">
        <v>4579.7445693</v>
      </c>
      <c r="I6" s="90">
        <v>3310026</v>
      </c>
      <c r="J6" s="90">
        <v>54944994.902947232</v>
      </c>
      <c r="K6" s="90">
        <v>2452198.2277489388</v>
      </c>
      <c r="L6" s="90">
        <v>0</v>
      </c>
      <c r="M6" s="90">
        <v>8401960.8921607155</v>
      </c>
      <c r="N6" s="90">
        <v>50314.291310018991</v>
      </c>
      <c r="O6" s="90">
        <v>81880.286423074998</v>
      </c>
      <c r="P6" s="90">
        <v>195405.3902587</v>
      </c>
      <c r="Q6" s="90">
        <v>2652.7232588999996</v>
      </c>
      <c r="R6" s="90">
        <v>227</v>
      </c>
      <c r="S6" s="90">
        <v>0</v>
      </c>
      <c r="T6" s="90">
        <v>0</v>
      </c>
      <c r="U6" s="90">
        <v>227</v>
      </c>
    </row>
    <row r="7" spans="1:21" ht="15.75">
      <c r="A7" s="135" t="s">
        <v>460</v>
      </c>
      <c r="B7" s="90">
        <v>654585730.9780643</v>
      </c>
      <c r="C7" s="90">
        <v>31947.044261285289</v>
      </c>
      <c r="D7" s="90">
        <v>10560752.022867942</v>
      </c>
      <c r="E7" s="90">
        <v>16421992.279884823</v>
      </c>
      <c r="F7" s="90">
        <v>0</v>
      </c>
      <c r="G7" s="90">
        <v>0</v>
      </c>
      <c r="H7" s="90">
        <v>0</v>
      </c>
      <c r="I7" s="90">
        <v>0</v>
      </c>
      <c r="J7" s="90">
        <v>54795058.902947232</v>
      </c>
      <c r="K7" s="90">
        <v>2452198.2277489388</v>
      </c>
      <c r="L7" s="90">
        <v>0</v>
      </c>
      <c r="M7" s="90">
        <v>8388328.4921607152</v>
      </c>
      <c r="N7" s="90">
        <v>50314.291310018991</v>
      </c>
      <c r="O7" s="90">
        <v>81880.286423074998</v>
      </c>
      <c r="P7" s="90">
        <v>195405.3902587</v>
      </c>
      <c r="Q7" s="90">
        <v>2649.3032588999995</v>
      </c>
      <c r="R7" s="90">
        <v>227</v>
      </c>
      <c r="S7" s="90">
        <v>0</v>
      </c>
      <c r="T7" s="90">
        <v>0</v>
      </c>
      <c r="U7" s="90">
        <v>227</v>
      </c>
    </row>
    <row r="8" spans="1:21" ht="15.75">
      <c r="A8" s="135" t="s">
        <v>461</v>
      </c>
      <c r="B8" s="90">
        <v>654305496.5035677</v>
      </c>
      <c r="C8" s="90">
        <v>9155.11</v>
      </c>
      <c r="D8" s="90">
        <v>10401813.771306872</v>
      </c>
      <c r="E8" s="90">
        <v>16313262.328021802</v>
      </c>
      <c r="F8" s="90">
        <v>0</v>
      </c>
      <c r="G8" s="90">
        <v>0</v>
      </c>
      <c r="H8" s="90">
        <v>0</v>
      </c>
      <c r="I8" s="90">
        <v>0</v>
      </c>
      <c r="J8" s="90">
        <v>13369856.119570421</v>
      </c>
      <c r="K8" s="90">
        <v>421527.41577111505</v>
      </c>
      <c r="L8" s="90">
        <v>0</v>
      </c>
      <c r="M8" s="90">
        <v>6561026.7256806185</v>
      </c>
      <c r="N8" s="90">
        <v>16290.393410320303</v>
      </c>
      <c r="O8" s="90">
        <v>15136.445305925001</v>
      </c>
      <c r="P8" s="90">
        <v>30317.4656172</v>
      </c>
      <c r="Q8" s="90">
        <v>2303.6768469999997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5" t="s">
        <v>462</v>
      </c>
      <c r="B9" s="90">
        <v>280234.47449668474</v>
      </c>
      <c r="C9" s="90">
        <v>22791.934261285289</v>
      </c>
      <c r="D9" s="90">
        <v>158938.25156107001</v>
      </c>
      <c r="E9" s="90">
        <v>108729.95186302371</v>
      </c>
      <c r="F9" s="90">
        <v>0</v>
      </c>
      <c r="G9" s="90">
        <v>0</v>
      </c>
      <c r="H9" s="90">
        <v>0</v>
      </c>
      <c r="I9" s="90">
        <v>0</v>
      </c>
      <c r="J9" s="90">
        <v>41425202.78337682</v>
      </c>
      <c r="K9" s="90">
        <v>2030670.8119778235</v>
      </c>
      <c r="L9" s="90">
        <v>0</v>
      </c>
      <c r="M9" s="90">
        <v>1827301.7664800962</v>
      </c>
      <c r="N9" s="90">
        <v>34023.897899698684</v>
      </c>
      <c r="O9" s="90">
        <v>66743.841117150005</v>
      </c>
      <c r="P9" s="90">
        <v>165087.92464149999</v>
      </c>
      <c r="Q9" s="90">
        <v>345.62641189999999</v>
      </c>
      <c r="R9" s="90">
        <v>227</v>
      </c>
      <c r="S9" s="90">
        <v>0</v>
      </c>
      <c r="T9" s="90">
        <v>0</v>
      </c>
      <c r="U9" s="90">
        <v>227</v>
      </c>
    </row>
    <row r="10" spans="1:21" ht="25.5">
      <c r="A10" s="135" t="s">
        <v>463</v>
      </c>
      <c r="B10" s="90">
        <v>6329.0859660000033</v>
      </c>
      <c r="C10" s="90">
        <v>0</v>
      </c>
      <c r="D10" s="90">
        <v>0</v>
      </c>
      <c r="E10" s="90">
        <v>0</v>
      </c>
      <c r="F10" s="90">
        <v>85904449.026026025</v>
      </c>
      <c r="G10" s="90">
        <v>0</v>
      </c>
      <c r="H10" s="90">
        <v>4579.7445693</v>
      </c>
      <c r="I10" s="90">
        <v>3310026</v>
      </c>
      <c r="J10" s="90">
        <v>149936</v>
      </c>
      <c r="K10" s="90">
        <v>0</v>
      </c>
      <c r="L10" s="90">
        <v>0</v>
      </c>
      <c r="M10" s="90">
        <v>13632.400000000001</v>
      </c>
      <c r="N10" s="90">
        <v>0</v>
      </c>
      <c r="O10" s="90">
        <v>0</v>
      </c>
      <c r="P10" s="90">
        <v>0</v>
      </c>
      <c r="Q10" s="90">
        <v>3.42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4" t="s">
        <v>491</v>
      </c>
      <c r="B11" s="90">
        <v>67264475.105127349</v>
      </c>
      <c r="C11" s="90">
        <v>3338.05</v>
      </c>
      <c r="D11" s="90">
        <v>424475.27296857937</v>
      </c>
      <c r="E11" s="90">
        <v>2080193.177558</v>
      </c>
      <c r="F11" s="90">
        <v>0</v>
      </c>
      <c r="G11" s="90">
        <v>0</v>
      </c>
      <c r="H11" s="90">
        <v>0</v>
      </c>
      <c r="I11" s="90">
        <v>0</v>
      </c>
      <c r="J11" s="90">
        <v>359604.99467736611</v>
      </c>
      <c r="K11" s="90">
        <v>409.24999999999636</v>
      </c>
      <c r="L11" s="90">
        <v>0</v>
      </c>
      <c r="M11" s="90">
        <v>133624.68502069855</v>
      </c>
      <c r="N11" s="90">
        <v>3027.7662406499994</v>
      </c>
      <c r="O11" s="90">
        <v>7484.8390319249984</v>
      </c>
      <c r="P11" s="90">
        <v>20011.648734100003</v>
      </c>
      <c r="Q11" s="90">
        <v>1115.1707220999995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4" t="s">
        <v>492</v>
      </c>
      <c r="B12" s="90">
        <v>243928.47999999998</v>
      </c>
      <c r="C12" s="90">
        <v>0</v>
      </c>
      <c r="D12" s="90">
        <v>1750047.2103165938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1000565.3616133248</v>
      </c>
      <c r="K12" s="90">
        <v>322.6774724</v>
      </c>
      <c r="L12" s="90">
        <v>0</v>
      </c>
      <c r="M12" s="90">
        <v>-954212.53399814095</v>
      </c>
      <c r="N12" s="90">
        <v>6586.3243399329986</v>
      </c>
      <c r="O12" s="90">
        <v>11860.338537450001</v>
      </c>
      <c r="P12" s="90">
        <v>16482.360525299999</v>
      </c>
      <c r="Q12" s="90">
        <v>4101.9623115000013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6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494</v>
      </c>
      <c r="B14" s="90">
        <v>1367350.8732699999</v>
      </c>
      <c r="C14" s="90">
        <v>231405.11928636575</v>
      </c>
      <c r="D14" s="90">
        <v>62667.65642687014</v>
      </c>
      <c r="E14" s="90">
        <v>15238.7</v>
      </c>
      <c r="F14" s="90">
        <v>0</v>
      </c>
      <c r="G14" s="90">
        <v>0</v>
      </c>
      <c r="H14" s="90">
        <v>0</v>
      </c>
      <c r="I14" s="90">
        <v>0</v>
      </c>
      <c r="J14" s="90">
        <v>11156568.30231691</v>
      </c>
      <c r="K14" s="90">
        <v>2386960.40956051</v>
      </c>
      <c r="L14" s="90">
        <v>0</v>
      </c>
      <c r="M14" s="90">
        <v>504204.67828010488</v>
      </c>
      <c r="N14" s="90">
        <v>27447.911891484157</v>
      </c>
      <c r="O14" s="90">
        <v>140330.22608572006</v>
      </c>
      <c r="P14" s="90">
        <v>289334.64739761676</v>
      </c>
      <c r="Q14" s="90">
        <v>34789.51042850026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488</v>
      </c>
      <c r="B15" s="91">
        <v>723467814.52242768</v>
      </c>
      <c r="C15" s="91">
        <v>266690.21354765102</v>
      </c>
      <c r="D15" s="91">
        <v>12797942.162579987</v>
      </c>
      <c r="E15" s="91">
        <v>18517424.157442827</v>
      </c>
      <c r="F15" s="91">
        <v>85904449.026026025</v>
      </c>
      <c r="G15" s="91">
        <v>0</v>
      </c>
      <c r="H15" s="91">
        <v>4579.7445693</v>
      </c>
      <c r="I15" s="91">
        <v>3310026</v>
      </c>
      <c r="J15" s="91">
        <v>67461733.561554834</v>
      </c>
      <c r="K15" s="91">
        <v>4839890.5647818483</v>
      </c>
      <c r="L15" s="91">
        <v>0</v>
      </c>
      <c r="M15" s="91">
        <v>8085577.7214633776</v>
      </c>
      <c r="N15" s="91">
        <v>87376.293782086141</v>
      </c>
      <c r="O15" s="91">
        <v>241555.69007817004</v>
      </c>
      <c r="P15" s="91">
        <v>521234.04691571672</v>
      </c>
      <c r="Q15" s="91">
        <v>42659.36672100026</v>
      </c>
      <c r="R15" s="91">
        <v>227</v>
      </c>
      <c r="S15" s="91">
        <v>0</v>
      </c>
      <c r="T15" s="91">
        <v>0</v>
      </c>
      <c r="U15" s="91">
        <v>227</v>
      </c>
    </row>
    <row r="16" spans="1:21" ht="20.100000000000001" customHeight="1">
      <c r="A16" s="60" t="s">
        <v>474</v>
      </c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>
    <tabColor rgb="FF92D050"/>
  </sheetPr>
  <dimension ref="A1:U16"/>
  <sheetViews>
    <sheetView view="pageBreakPreview" zoomScaleNormal="70" zoomScaleSheetLayoutView="100" workbookViewId="0">
      <pane xSplit="1" ySplit="5" topLeftCell="B6" activePane="bottomRight" state="frozen"/>
      <selection sqref="A1:AB1"/>
      <selection pane="topRight" sqref="A1:AB1"/>
      <selection pane="bottomLeft" sqref="A1:AB1"/>
      <selection pane="bottomRight" sqref="A1:U1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36" t="s">
        <v>826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1" ht="12.75" customHeight="1">
      <c r="A2" s="246" t="s">
        <v>125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spans="1:21" s="82" customFormat="1" ht="35.25" customHeight="1">
      <c r="A3" s="241" t="s">
        <v>458</v>
      </c>
      <c r="B3" s="241" t="s">
        <v>513</v>
      </c>
      <c r="C3" s="241"/>
      <c r="D3" s="241"/>
      <c r="E3" s="241"/>
      <c r="F3" s="248" t="s">
        <v>514</v>
      </c>
      <c r="G3" s="245" t="s">
        <v>515</v>
      </c>
      <c r="H3" s="245"/>
      <c r="I3" s="245"/>
      <c r="J3" s="245"/>
      <c r="K3" s="241" t="s">
        <v>516</v>
      </c>
      <c r="L3" s="241"/>
      <c r="M3" s="241" t="s">
        <v>517</v>
      </c>
      <c r="N3" s="241" t="s">
        <v>518</v>
      </c>
      <c r="O3" s="241" t="s">
        <v>814</v>
      </c>
      <c r="P3" s="247"/>
      <c r="Q3" s="241" t="s">
        <v>519</v>
      </c>
      <c r="R3" s="245" t="s">
        <v>520</v>
      </c>
      <c r="S3" s="245"/>
      <c r="T3" s="245"/>
      <c r="U3" s="245"/>
    </row>
    <row r="4" spans="1:21" ht="75.75" customHeight="1">
      <c r="A4" s="241"/>
      <c r="B4" s="241" t="s">
        <v>501</v>
      </c>
      <c r="C4" s="241" t="s">
        <v>502</v>
      </c>
      <c r="D4" s="241" t="s">
        <v>521</v>
      </c>
      <c r="E4" s="241" t="s">
        <v>522</v>
      </c>
      <c r="F4" s="248"/>
      <c r="G4" s="241" t="s">
        <v>501</v>
      </c>
      <c r="H4" s="241" t="s">
        <v>502</v>
      </c>
      <c r="I4" s="244" t="s">
        <v>523</v>
      </c>
      <c r="J4" s="244"/>
      <c r="K4" s="241"/>
      <c r="L4" s="241"/>
      <c r="M4" s="241"/>
      <c r="N4" s="241"/>
      <c r="O4" s="247"/>
      <c r="P4" s="247"/>
      <c r="Q4" s="247"/>
      <c r="R4" s="245" t="s">
        <v>501</v>
      </c>
      <c r="S4" s="248" t="s">
        <v>524</v>
      </c>
      <c r="T4" s="245" t="s">
        <v>525</v>
      </c>
      <c r="U4" s="245" t="s">
        <v>526</v>
      </c>
    </row>
    <row r="5" spans="1:21" ht="94.5">
      <c r="A5" s="241"/>
      <c r="B5" s="241"/>
      <c r="C5" s="241"/>
      <c r="D5" s="241"/>
      <c r="E5" s="241"/>
      <c r="F5" s="248"/>
      <c r="G5" s="241"/>
      <c r="H5" s="241"/>
      <c r="I5" s="133" t="s">
        <v>527</v>
      </c>
      <c r="J5" s="133" t="s">
        <v>528</v>
      </c>
      <c r="K5" s="143" t="s">
        <v>529</v>
      </c>
      <c r="L5" s="133" t="s">
        <v>530</v>
      </c>
      <c r="M5" s="241"/>
      <c r="N5" s="241"/>
      <c r="O5" s="144" t="s">
        <v>505</v>
      </c>
      <c r="P5" s="144" t="s">
        <v>531</v>
      </c>
      <c r="Q5" s="247"/>
      <c r="R5" s="245"/>
      <c r="S5" s="248"/>
      <c r="T5" s="245"/>
      <c r="U5" s="245"/>
    </row>
    <row r="6" spans="1:21" ht="15.75">
      <c r="A6" s="134" t="s">
        <v>490</v>
      </c>
      <c r="B6" s="90">
        <v>28625290.011871137</v>
      </c>
      <c r="C6" s="90">
        <v>1929279.4252831319</v>
      </c>
      <c r="D6" s="90">
        <v>8787879.0518986434</v>
      </c>
      <c r="E6" s="90">
        <v>124768.13737553061</v>
      </c>
      <c r="F6" s="90">
        <v>114</v>
      </c>
      <c r="G6" s="90">
        <v>0</v>
      </c>
      <c r="H6" s="90">
        <v>0</v>
      </c>
      <c r="I6" s="90">
        <v>0</v>
      </c>
      <c r="J6" s="90">
        <v>0</v>
      </c>
      <c r="K6" s="90">
        <v>3666979.0187392887</v>
      </c>
      <c r="L6" s="90">
        <v>163422.38003999996</v>
      </c>
      <c r="M6" s="90">
        <v>6413.4420507484583</v>
      </c>
      <c r="N6" s="90">
        <v>8510103.5576078855</v>
      </c>
      <c r="O6" s="90">
        <v>836250404.0232724</v>
      </c>
      <c r="P6" s="90">
        <v>4436216.6272933558</v>
      </c>
      <c r="Q6" s="90">
        <v>9849720819.9317265</v>
      </c>
      <c r="R6" s="90">
        <v>4584777765.2160435</v>
      </c>
      <c r="S6" s="90">
        <v>910268827.55160356</v>
      </c>
      <c r="T6" s="90">
        <v>301441736.14677829</v>
      </c>
      <c r="U6" s="90">
        <v>641946584.76592946</v>
      </c>
    </row>
    <row r="7" spans="1:21" ht="15.75">
      <c r="A7" s="135" t="s">
        <v>460</v>
      </c>
      <c r="B7" s="90">
        <v>25700478.581854172</v>
      </c>
      <c r="C7" s="90">
        <v>1928728.1881593803</v>
      </c>
      <c r="D7" s="90">
        <v>8619516.8082883935</v>
      </c>
      <c r="E7" s="90">
        <v>123685.8821500164</v>
      </c>
      <c r="F7" s="90">
        <v>114</v>
      </c>
      <c r="G7" s="90">
        <v>0</v>
      </c>
      <c r="H7" s="90">
        <v>0</v>
      </c>
      <c r="I7" s="90">
        <v>0</v>
      </c>
      <c r="J7" s="90">
        <v>0</v>
      </c>
      <c r="K7" s="90">
        <v>3666979.0187392887</v>
      </c>
      <c r="L7" s="90">
        <v>163422.38003999996</v>
      </c>
      <c r="M7" s="90">
        <v>6413.4420507484583</v>
      </c>
      <c r="N7" s="90">
        <v>8480220.0471787006</v>
      </c>
      <c r="O7" s="90">
        <v>747234994.97083426</v>
      </c>
      <c r="P7" s="90">
        <v>4435665.3901696038</v>
      </c>
      <c r="Q7" s="90">
        <v>9778582545.1024704</v>
      </c>
      <c r="R7" s="90">
        <v>4584579434.8320084</v>
      </c>
      <c r="S7" s="90">
        <v>875729617.57546234</v>
      </c>
      <c r="T7" s="90">
        <v>301203302.32781827</v>
      </c>
      <c r="U7" s="90">
        <v>641933726.76592946</v>
      </c>
    </row>
    <row r="8" spans="1:21" ht="15.75">
      <c r="A8" s="135" t="s">
        <v>461</v>
      </c>
      <c r="B8" s="90">
        <v>10016482.606960144</v>
      </c>
      <c r="C8" s="90">
        <v>398915.85941043118</v>
      </c>
      <c r="D8" s="90">
        <v>1183662.9155375066</v>
      </c>
      <c r="E8" s="90">
        <v>28602.738972752952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3666979.0187392887</v>
      </c>
      <c r="L8" s="90">
        <v>163422.38003999996</v>
      </c>
      <c r="M8" s="90">
        <v>0</v>
      </c>
      <c r="N8" s="90">
        <v>8480220.0471787006</v>
      </c>
      <c r="O8" s="90">
        <v>689839034.29601622</v>
      </c>
      <c r="P8" s="90">
        <v>829598.38518154609</v>
      </c>
      <c r="Q8" s="90">
        <v>1275857951.7755585</v>
      </c>
      <c r="R8" s="90">
        <v>616051688.48510087</v>
      </c>
      <c r="S8" s="90">
        <v>2169257.2116492996</v>
      </c>
      <c r="T8" s="90">
        <v>1644024.2673902791</v>
      </c>
      <c r="U8" s="90">
        <v>101011772.64090711</v>
      </c>
    </row>
    <row r="9" spans="1:21" ht="15.75">
      <c r="A9" s="135" t="s">
        <v>462</v>
      </c>
      <c r="B9" s="90">
        <v>15683995.974894028</v>
      </c>
      <c r="C9" s="90">
        <v>1529812.3287489491</v>
      </c>
      <c r="D9" s="90">
        <v>7435853.8927508863</v>
      </c>
      <c r="E9" s="90">
        <v>95083.143177263453</v>
      </c>
      <c r="F9" s="90">
        <v>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6413.4420507484583</v>
      </c>
      <c r="N9" s="90">
        <v>0</v>
      </c>
      <c r="O9" s="90">
        <v>57395960.67481827</v>
      </c>
      <c r="P9" s="90">
        <v>3606067.0049880575</v>
      </c>
      <c r="Q9" s="90">
        <v>8502724593.3269119</v>
      </c>
      <c r="R9" s="90">
        <v>3968527746.3469081</v>
      </c>
      <c r="S9" s="90">
        <v>873560360.36381304</v>
      </c>
      <c r="T9" s="90">
        <v>299559278.06042802</v>
      </c>
      <c r="U9" s="90">
        <v>540921954.12502229</v>
      </c>
    </row>
    <row r="10" spans="1:21" ht="15.75">
      <c r="A10" s="135" t="s">
        <v>463</v>
      </c>
      <c r="B10" s="90">
        <v>2924811.4300169651</v>
      </c>
      <c r="C10" s="90">
        <v>551.23712375157766</v>
      </c>
      <c r="D10" s="90">
        <v>168362.2436102512</v>
      </c>
      <c r="E10" s="90">
        <v>1082.2552255142089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29883.510429184142</v>
      </c>
      <c r="O10" s="90">
        <v>89015409.05243817</v>
      </c>
      <c r="P10" s="90">
        <v>551.23712375157766</v>
      </c>
      <c r="Q10" s="90">
        <v>71138274.829256102</v>
      </c>
      <c r="R10" s="90">
        <v>198330.38403399999</v>
      </c>
      <c r="S10" s="90">
        <v>34539209.976141199</v>
      </c>
      <c r="T10" s="90">
        <v>238433.8189600003</v>
      </c>
      <c r="U10" s="90">
        <v>12858</v>
      </c>
    </row>
    <row r="11" spans="1:21" ht="15.75">
      <c r="A11" s="134" t="s">
        <v>491</v>
      </c>
      <c r="B11" s="90">
        <v>2806081.5949749355</v>
      </c>
      <c r="C11" s="90">
        <v>0</v>
      </c>
      <c r="D11" s="90">
        <v>10136.541326381659</v>
      </c>
      <c r="E11" s="90">
        <v>12020.648652625781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3803.7765955814953</v>
      </c>
      <c r="L11" s="90">
        <v>92.37</v>
      </c>
      <c r="M11" s="90">
        <v>0</v>
      </c>
      <c r="N11" s="90">
        <v>143878.34679223713</v>
      </c>
      <c r="O11" s="90">
        <v>70577843.818167463</v>
      </c>
      <c r="P11" s="90">
        <v>3747.2999999999965</v>
      </c>
      <c r="Q11" s="90">
        <v>74101623.627885863</v>
      </c>
      <c r="R11" s="90">
        <v>4406602.9818654638</v>
      </c>
      <c r="S11" s="90">
        <v>194602.55805099994</v>
      </c>
      <c r="T11" s="90">
        <v>264265.10867971601</v>
      </c>
      <c r="U11" s="90">
        <v>3510027</v>
      </c>
    </row>
    <row r="12" spans="1:21" ht="15.75">
      <c r="A12" s="134" t="s">
        <v>492</v>
      </c>
      <c r="B12" s="90">
        <v>755264.83567764063</v>
      </c>
      <c r="C12" s="90">
        <v>681.5933444949502</v>
      </c>
      <c r="D12" s="90">
        <v>514611.87080998643</v>
      </c>
      <c r="E12" s="90">
        <v>3475.7332102796026</v>
      </c>
      <c r="F12" s="90">
        <v>0</v>
      </c>
      <c r="G12" s="90">
        <v>316844335.61679816</v>
      </c>
      <c r="H12" s="90">
        <v>0</v>
      </c>
      <c r="I12" s="90">
        <v>99640756.931649506</v>
      </c>
      <c r="J12" s="90">
        <v>93731.42</v>
      </c>
      <c r="K12" s="90">
        <v>0</v>
      </c>
      <c r="L12" s="90">
        <v>0</v>
      </c>
      <c r="M12" s="90">
        <v>0</v>
      </c>
      <c r="N12" s="90">
        <v>0</v>
      </c>
      <c r="O12" s="90">
        <v>318844094.2940892</v>
      </c>
      <c r="P12" s="90">
        <v>1004.2708168949503</v>
      </c>
      <c r="Q12" s="90">
        <v>100680252.26602492</v>
      </c>
      <c r="R12" s="90">
        <v>12896166.10713804</v>
      </c>
      <c r="S12" s="90">
        <v>5962775.6432068991</v>
      </c>
      <c r="T12" s="90">
        <v>24675.361630700001</v>
      </c>
      <c r="U12" s="90">
        <v>1208990.9807509999</v>
      </c>
    </row>
    <row r="13" spans="1:21" ht="15.75">
      <c r="A13" s="136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494</v>
      </c>
      <c r="B14" s="90">
        <v>2975899.8065712308</v>
      </c>
      <c r="C14" s="90">
        <v>324472.17834313551</v>
      </c>
      <c r="D14" s="90">
        <v>1569836.1022563979</v>
      </c>
      <c r="E14" s="90">
        <v>9137.4313172501534</v>
      </c>
      <c r="F14" s="90">
        <v>138533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1023762.51</v>
      </c>
      <c r="N14" s="90">
        <v>0</v>
      </c>
      <c r="O14" s="90">
        <v>16662114.492158139</v>
      </c>
      <c r="P14" s="90">
        <v>2942837.7071900116</v>
      </c>
      <c r="Q14" s="90">
        <v>455536688.20445478</v>
      </c>
      <c r="R14" s="90">
        <v>636553680.8926518</v>
      </c>
      <c r="S14" s="90">
        <v>195415076.26465839</v>
      </c>
      <c r="T14" s="90">
        <v>699503.88030310033</v>
      </c>
      <c r="U14" s="90">
        <v>128095380.86618924</v>
      </c>
    </row>
    <row r="15" spans="1:21" s="82" customFormat="1" ht="15.75">
      <c r="A15" s="72" t="s">
        <v>488</v>
      </c>
      <c r="B15" s="91">
        <v>35162536.249094941</v>
      </c>
      <c r="C15" s="91">
        <v>2254433.1969707627</v>
      </c>
      <c r="D15" s="91">
        <v>10882463.566291412</v>
      </c>
      <c r="E15" s="91">
        <v>149401.95055568614</v>
      </c>
      <c r="F15" s="91">
        <v>138647</v>
      </c>
      <c r="G15" s="91">
        <v>316844335.61679816</v>
      </c>
      <c r="H15" s="91">
        <v>0</v>
      </c>
      <c r="I15" s="91">
        <v>99640756.931649506</v>
      </c>
      <c r="J15" s="91">
        <v>93731.42</v>
      </c>
      <c r="K15" s="91">
        <v>3670782.7953348705</v>
      </c>
      <c r="L15" s="91">
        <v>163514.75003999996</v>
      </c>
      <c r="M15" s="91">
        <v>1030175.9520507485</v>
      </c>
      <c r="N15" s="91">
        <v>8653981.9044001233</v>
      </c>
      <c r="O15" s="91">
        <v>1242334456.6276872</v>
      </c>
      <c r="P15" s="91">
        <v>7383805.9053002615</v>
      </c>
      <c r="Q15" s="91">
        <v>10480039384.030092</v>
      </c>
      <c r="R15" s="91">
        <v>5238634215.1976986</v>
      </c>
      <c r="S15" s="91">
        <v>1111841282.01752</v>
      </c>
      <c r="T15" s="91">
        <v>302430180.49739182</v>
      </c>
      <c r="U15" s="91">
        <v>774760983.61286962</v>
      </c>
    </row>
    <row r="16" spans="1:21" ht="20.100000000000001" customHeight="1">
      <c r="A16" s="60" t="s">
        <v>474</v>
      </c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J15"/>
  <sheetViews>
    <sheetView view="pageBreakPreview" zoomScaleNormal="80" zoomScaleSheetLayoutView="100" workbookViewId="0">
      <selection sqref="A1:J1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49" t="s">
        <v>824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s="73" customFormat="1" ht="13.5" customHeight="1">
      <c r="A2" s="260" t="s">
        <v>125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0" s="74" customFormat="1" ht="33" customHeight="1">
      <c r="A3" s="250" t="s">
        <v>458</v>
      </c>
      <c r="B3" s="252" t="s">
        <v>532</v>
      </c>
      <c r="C3" s="254" t="s">
        <v>533</v>
      </c>
      <c r="D3" s="255"/>
      <c r="E3" s="256" t="s">
        <v>534</v>
      </c>
      <c r="F3" s="256"/>
      <c r="G3" s="254" t="s">
        <v>535</v>
      </c>
      <c r="H3" s="257"/>
      <c r="I3" s="256" t="s">
        <v>536</v>
      </c>
      <c r="J3" s="258" t="s">
        <v>537</v>
      </c>
    </row>
    <row r="4" spans="1:10" s="75" customFormat="1" ht="78.75">
      <c r="A4" s="251"/>
      <c r="B4" s="253"/>
      <c r="C4" s="142" t="s">
        <v>538</v>
      </c>
      <c r="D4" s="142" t="s">
        <v>539</v>
      </c>
      <c r="E4" s="146" t="s">
        <v>540</v>
      </c>
      <c r="F4" s="146" t="s">
        <v>541</v>
      </c>
      <c r="G4" s="146" t="s">
        <v>542</v>
      </c>
      <c r="H4" s="146" t="s">
        <v>543</v>
      </c>
      <c r="I4" s="256"/>
      <c r="J4" s="259"/>
    </row>
    <row r="5" spans="1:10" s="76" customFormat="1">
      <c r="A5" s="134" t="s">
        <v>490</v>
      </c>
      <c r="B5" s="90">
        <v>183751.99943814668</v>
      </c>
      <c r="C5" s="90">
        <v>31163287.092593715</v>
      </c>
      <c r="D5" s="90">
        <v>1800635.9653551134</v>
      </c>
      <c r="E5" s="90">
        <v>200775.13402520877</v>
      </c>
      <c r="F5" s="90">
        <v>1948502.2146611759</v>
      </c>
      <c r="G5" s="90">
        <v>962382.97</v>
      </c>
      <c r="H5" s="90">
        <v>18943054.939686261</v>
      </c>
      <c r="I5" s="90">
        <v>5027157.2004924947</v>
      </c>
      <c r="J5" s="90">
        <v>60229547.516252123</v>
      </c>
    </row>
    <row r="6" spans="1:10" s="76" customFormat="1">
      <c r="A6" s="135" t="s">
        <v>460</v>
      </c>
      <c r="B6" s="90">
        <v>173524.0766526302</v>
      </c>
      <c r="C6" s="90">
        <v>30971148.946848892</v>
      </c>
      <c r="D6" s="90">
        <v>1477506.5553551132</v>
      </c>
      <c r="E6" s="90">
        <v>180374.58402520878</v>
      </c>
      <c r="F6" s="90">
        <v>1560615.9046611758</v>
      </c>
      <c r="G6" s="90">
        <v>861331.22</v>
      </c>
      <c r="H6" s="90">
        <v>17160840.062743131</v>
      </c>
      <c r="I6" s="90">
        <v>3398463.7404924952</v>
      </c>
      <c r="J6" s="90">
        <v>55783805.090778649</v>
      </c>
    </row>
    <row r="7" spans="1:10" s="76" customFormat="1">
      <c r="A7" s="135" t="s">
        <v>461</v>
      </c>
      <c r="B7" s="90">
        <v>72246.145427186813</v>
      </c>
      <c r="C7" s="90">
        <v>5819510.2526374534</v>
      </c>
      <c r="D7" s="90">
        <v>956651.78954396327</v>
      </c>
      <c r="E7" s="90">
        <v>158177.95639060903</v>
      </c>
      <c r="F7" s="90">
        <v>1342701.5465511314</v>
      </c>
      <c r="G7" s="90">
        <v>860836.5</v>
      </c>
      <c r="H7" s="90">
        <v>9720082.8432760239</v>
      </c>
      <c r="I7" s="90">
        <v>2705444.4710312774</v>
      </c>
      <c r="J7" s="90">
        <v>21635651.504857648</v>
      </c>
    </row>
    <row r="8" spans="1:10" s="76" customFormat="1">
      <c r="A8" s="135" t="s">
        <v>462</v>
      </c>
      <c r="B8" s="90">
        <v>101277.93122544339</v>
      </c>
      <c r="C8" s="90">
        <v>25151638.694211435</v>
      </c>
      <c r="D8" s="90">
        <v>520854.76581114996</v>
      </c>
      <c r="E8" s="90">
        <v>22196.627634599739</v>
      </c>
      <c r="F8" s="90">
        <v>217914.35811004468</v>
      </c>
      <c r="G8" s="90">
        <v>494.72</v>
      </c>
      <c r="H8" s="90">
        <v>7440757.2194671053</v>
      </c>
      <c r="I8" s="90">
        <v>693019.26946121734</v>
      </c>
      <c r="J8" s="90">
        <v>34148153.585921004</v>
      </c>
    </row>
    <row r="9" spans="1:10" s="76" customFormat="1" ht="25.5">
      <c r="A9" s="135" t="s">
        <v>463</v>
      </c>
      <c r="B9" s="90">
        <v>10227.922785516481</v>
      </c>
      <c r="C9" s="90">
        <v>192138.14574482429</v>
      </c>
      <c r="D9" s="90">
        <v>323129.41000000003</v>
      </c>
      <c r="E9" s="90">
        <v>20400.55</v>
      </c>
      <c r="F9" s="90">
        <v>387886.31</v>
      </c>
      <c r="G9" s="90">
        <v>101051.75000000001</v>
      </c>
      <c r="H9" s="90">
        <v>1782214.8769431293</v>
      </c>
      <c r="I9" s="90">
        <v>1628693.46</v>
      </c>
      <c r="J9" s="90">
        <v>4445742.4254734702</v>
      </c>
    </row>
    <row r="10" spans="1:10" s="76" customFormat="1" ht="25.5">
      <c r="A10" s="134" t="s">
        <v>491</v>
      </c>
      <c r="B10" s="90">
        <v>3481.2213504283582</v>
      </c>
      <c r="C10" s="90">
        <v>170263.46252471639</v>
      </c>
      <c r="D10" s="90">
        <v>123511.96</v>
      </c>
      <c r="E10" s="90">
        <v>7102.42</v>
      </c>
      <c r="F10" s="90">
        <v>139984.13163250327</v>
      </c>
      <c r="G10" s="90">
        <v>56375.51</v>
      </c>
      <c r="H10" s="90">
        <v>1226267.7635129248</v>
      </c>
      <c r="I10" s="90">
        <v>591126.60361669329</v>
      </c>
      <c r="J10" s="90">
        <v>2318113.0726372655</v>
      </c>
    </row>
    <row r="11" spans="1:10" s="76" customFormat="1" ht="27.75" customHeight="1">
      <c r="A11" s="134" t="s">
        <v>492</v>
      </c>
      <c r="B11" s="90">
        <v>21886.270869587148</v>
      </c>
      <c r="C11" s="90">
        <v>2831310.2495763456</v>
      </c>
      <c r="D11" s="90">
        <v>357064.83426430746</v>
      </c>
      <c r="E11" s="90">
        <v>14894.935686690917</v>
      </c>
      <c r="F11" s="90">
        <v>121657.31724115541</v>
      </c>
      <c r="G11" s="90">
        <v>248376.02000000002</v>
      </c>
      <c r="H11" s="90">
        <v>1389981.9769126675</v>
      </c>
      <c r="I11" s="90">
        <v>390874.8865009477</v>
      </c>
      <c r="J11" s="90">
        <v>5376046.4910517</v>
      </c>
    </row>
    <row r="12" spans="1:10" s="76" customFormat="1">
      <c r="A12" s="136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7" t="s">
        <v>494</v>
      </c>
      <c r="B13" s="90">
        <v>26544.930000000124</v>
      </c>
      <c r="C13" s="90">
        <v>5581370.5847999984</v>
      </c>
      <c r="D13" s="90">
        <v>533248.33426165988</v>
      </c>
      <c r="E13" s="90">
        <v>2730.0196491849242</v>
      </c>
      <c r="F13" s="90">
        <v>25577.922249279291</v>
      </c>
      <c r="G13" s="90">
        <v>175605.80399999997</v>
      </c>
      <c r="H13" s="90">
        <v>1520537.4174413651</v>
      </c>
      <c r="I13" s="90">
        <v>22876.26</v>
      </c>
      <c r="J13" s="90">
        <v>7888491.2724014893</v>
      </c>
    </row>
    <row r="14" spans="1:10" s="77" customFormat="1">
      <c r="A14" s="72" t="s">
        <v>488</v>
      </c>
      <c r="B14" s="91">
        <v>235664.42165816232</v>
      </c>
      <c r="C14" s="91">
        <v>39746231.389494792</v>
      </c>
      <c r="D14" s="91">
        <v>2814461.0938810804</v>
      </c>
      <c r="E14" s="91">
        <v>225502.50936108458</v>
      </c>
      <c r="F14" s="91">
        <v>2235721.585784114</v>
      </c>
      <c r="G14" s="91">
        <v>1442740.3039999998</v>
      </c>
      <c r="H14" s="91">
        <v>23079842.097553216</v>
      </c>
      <c r="I14" s="91">
        <v>6032034.9506101366</v>
      </c>
      <c r="J14" s="91">
        <v>75812198.352342576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AG16"/>
  <sheetViews>
    <sheetView view="pageBreakPreview" zoomScaleNormal="70" zoomScaleSheetLayoutView="100" workbookViewId="0">
      <pane xSplit="1" ySplit="5" topLeftCell="H6" activePane="bottomRight" state="frozen"/>
      <selection sqref="A1:AB1"/>
      <selection pane="topRight" sqref="A1:AB1"/>
      <selection pane="bottomLeft" sqref="A1:AB1"/>
      <selection pane="bottomRight" activeCell="W12" sqref="W12:AF12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61" t="s">
        <v>823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107"/>
      <c r="AG1" s="107"/>
    </row>
    <row r="2" spans="1:33" ht="11.2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9" t="s">
        <v>125</v>
      </c>
    </row>
    <row r="3" spans="1:33" s="109" customFormat="1" ht="15.75" customHeight="1">
      <c r="A3" s="262" t="s">
        <v>458</v>
      </c>
      <c r="B3" s="262" t="s">
        <v>544</v>
      </c>
      <c r="C3" s="262"/>
      <c r="D3" s="262" t="s">
        <v>545</v>
      </c>
      <c r="E3" s="262"/>
      <c r="F3" s="267" t="s">
        <v>546</v>
      </c>
      <c r="G3" s="267"/>
      <c r="H3" s="268" t="s">
        <v>547</v>
      </c>
      <c r="I3" s="268"/>
      <c r="J3" s="268"/>
      <c r="K3" s="268"/>
      <c r="L3" s="268"/>
      <c r="M3" s="266" t="s">
        <v>548</v>
      </c>
      <c r="N3" s="266"/>
      <c r="O3" s="262" t="s">
        <v>549</v>
      </c>
      <c r="P3" s="265"/>
      <c r="Q3" s="265"/>
      <c r="R3" s="241" t="s">
        <v>550</v>
      </c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62" t="s">
        <v>551</v>
      </c>
    </row>
    <row r="4" spans="1:33" ht="28.5" customHeight="1">
      <c r="A4" s="262"/>
      <c r="B4" s="262" t="s">
        <v>552</v>
      </c>
      <c r="C4" s="262" t="s">
        <v>553</v>
      </c>
      <c r="D4" s="262" t="s">
        <v>554</v>
      </c>
      <c r="E4" s="262" t="s">
        <v>555</v>
      </c>
      <c r="F4" s="262" t="s">
        <v>554</v>
      </c>
      <c r="G4" s="262" t="s">
        <v>555</v>
      </c>
      <c r="H4" s="262" t="s">
        <v>556</v>
      </c>
      <c r="I4" s="262" t="s">
        <v>557</v>
      </c>
      <c r="J4" s="263" t="s">
        <v>558</v>
      </c>
      <c r="K4" s="256" t="s">
        <v>559</v>
      </c>
      <c r="L4" s="262" t="s">
        <v>560</v>
      </c>
      <c r="M4" s="266"/>
      <c r="N4" s="266"/>
      <c r="O4" s="262" t="s">
        <v>505</v>
      </c>
      <c r="P4" s="262" t="s">
        <v>559</v>
      </c>
      <c r="Q4" s="270"/>
      <c r="R4" s="271" t="s">
        <v>561</v>
      </c>
      <c r="S4" s="271"/>
      <c r="T4" s="248" t="s">
        <v>562</v>
      </c>
      <c r="U4" s="248"/>
      <c r="V4" s="248"/>
      <c r="W4" s="245" t="s">
        <v>563</v>
      </c>
      <c r="X4" s="245"/>
      <c r="Y4" s="245" t="s">
        <v>564</v>
      </c>
      <c r="Z4" s="245"/>
      <c r="AA4" s="245" t="s">
        <v>505</v>
      </c>
      <c r="AB4" s="245"/>
      <c r="AC4" s="272" t="s">
        <v>565</v>
      </c>
      <c r="AD4" s="272"/>
      <c r="AE4" s="269"/>
    </row>
    <row r="5" spans="1:33" s="109" customFormat="1" ht="94.5">
      <c r="A5" s="262"/>
      <c r="B5" s="262"/>
      <c r="C5" s="262"/>
      <c r="D5" s="262"/>
      <c r="E5" s="262"/>
      <c r="F5" s="262"/>
      <c r="G5" s="262"/>
      <c r="H5" s="262"/>
      <c r="I5" s="262"/>
      <c r="J5" s="264"/>
      <c r="K5" s="256"/>
      <c r="L5" s="262"/>
      <c r="M5" s="147" t="s">
        <v>566</v>
      </c>
      <c r="N5" s="147" t="s">
        <v>567</v>
      </c>
      <c r="O5" s="262"/>
      <c r="P5" s="147" t="s">
        <v>568</v>
      </c>
      <c r="Q5" s="147" t="s">
        <v>569</v>
      </c>
      <c r="R5" s="133" t="s">
        <v>570</v>
      </c>
      <c r="S5" s="133" t="s">
        <v>571</v>
      </c>
      <c r="T5" s="145" t="s">
        <v>572</v>
      </c>
      <c r="U5" s="145" t="s">
        <v>573</v>
      </c>
      <c r="V5" s="145" t="s">
        <v>574</v>
      </c>
      <c r="W5" s="133" t="s">
        <v>570</v>
      </c>
      <c r="X5" s="133" t="s">
        <v>571</v>
      </c>
      <c r="Y5" s="133" t="s">
        <v>570</v>
      </c>
      <c r="Z5" s="133" t="s">
        <v>571</v>
      </c>
      <c r="AA5" s="133" t="s">
        <v>570</v>
      </c>
      <c r="AB5" s="133" t="s">
        <v>571</v>
      </c>
      <c r="AC5" s="133" t="s">
        <v>570</v>
      </c>
      <c r="AD5" s="133" t="s">
        <v>571</v>
      </c>
      <c r="AE5" s="269"/>
    </row>
    <row r="6" spans="1:33" s="84" customFormat="1">
      <c r="A6" s="134" t="s">
        <v>490</v>
      </c>
      <c r="B6" s="90">
        <v>474517</v>
      </c>
      <c r="C6" s="90">
        <v>173053</v>
      </c>
      <c r="D6" s="90">
        <v>1413012</v>
      </c>
      <c r="E6" s="90">
        <v>355116</v>
      </c>
      <c r="F6" s="90">
        <v>15144942072.917833</v>
      </c>
      <c r="G6" s="90">
        <v>2327392180.400094</v>
      </c>
      <c r="H6" s="90">
        <v>184567150.40460908</v>
      </c>
      <c r="I6" s="90">
        <v>184567150.40460908</v>
      </c>
      <c r="J6" s="90">
        <v>39131274.443500005</v>
      </c>
      <c r="K6" s="90">
        <v>67363627.383038297</v>
      </c>
      <c r="L6" s="90">
        <v>57711854.397300005</v>
      </c>
      <c r="M6" s="90">
        <v>9489392.2380235009</v>
      </c>
      <c r="N6" s="90">
        <v>5672056.6234000009</v>
      </c>
      <c r="O6" s="90">
        <v>155093334.25513196</v>
      </c>
      <c r="P6" s="90">
        <v>35078277.089999996</v>
      </c>
      <c r="Q6" s="90">
        <v>22015318.149999999</v>
      </c>
      <c r="R6" s="90">
        <v>7895</v>
      </c>
      <c r="S6" s="90">
        <v>39136407.373191796</v>
      </c>
      <c r="T6" s="90">
        <v>5207</v>
      </c>
      <c r="U6" s="90">
        <v>0</v>
      </c>
      <c r="V6" s="90">
        <v>19787958.942192495</v>
      </c>
      <c r="W6" s="90">
        <v>1320</v>
      </c>
      <c r="X6" s="90">
        <v>11052367.169500001</v>
      </c>
      <c r="Y6" s="90">
        <v>15099</v>
      </c>
      <c r="Z6" s="90">
        <v>4256371.17</v>
      </c>
      <c r="AA6" s="90">
        <v>29521</v>
      </c>
      <c r="AB6" s="90">
        <v>74233104.654884294</v>
      </c>
      <c r="AC6" s="90">
        <v>1795</v>
      </c>
      <c r="AD6" s="90">
        <v>7308989.0076946001</v>
      </c>
      <c r="AE6" s="90">
        <v>7157342.1300000008</v>
      </c>
    </row>
    <row r="7" spans="1:33" s="84" customFormat="1">
      <c r="A7" s="135" t="s">
        <v>460</v>
      </c>
      <c r="B7" s="90">
        <v>462868</v>
      </c>
      <c r="C7" s="90">
        <v>172880</v>
      </c>
      <c r="D7" s="90">
        <v>1364244</v>
      </c>
      <c r="E7" s="90">
        <v>334763</v>
      </c>
      <c r="F7" s="90">
        <v>15137316757.753546</v>
      </c>
      <c r="G7" s="90">
        <v>2323753637.0000944</v>
      </c>
      <c r="H7" s="90">
        <v>163441767.53460908</v>
      </c>
      <c r="I7" s="90">
        <v>163441767.53460908</v>
      </c>
      <c r="J7" s="90">
        <v>39131274.443500005</v>
      </c>
      <c r="K7" s="90">
        <v>58708872.543038294</v>
      </c>
      <c r="L7" s="90">
        <v>57704256.907300003</v>
      </c>
      <c r="M7" s="90">
        <v>8924043.5080235004</v>
      </c>
      <c r="N7" s="90">
        <v>4187177.1533999997</v>
      </c>
      <c r="O7" s="90">
        <v>147854849.95513198</v>
      </c>
      <c r="P7" s="90">
        <v>35078277.089999996</v>
      </c>
      <c r="Q7" s="90">
        <v>14369086.060000002</v>
      </c>
      <c r="R7" s="90">
        <v>5716</v>
      </c>
      <c r="S7" s="90">
        <v>25411022.973191801</v>
      </c>
      <c r="T7" s="90">
        <v>4050</v>
      </c>
      <c r="U7" s="90">
        <v>0</v>
      </c>
      <c r="V7" s="90">
        <v>17746342.162192494</v>
      </c>
      <c r="W7" s="90">
        <v>1281</v>
      </c>
      <c r="X7" s="90">
        <v>10726336.579500001</v>
      </c>
      <c r="Y7" s="90">
        <v>15038</v>
      </c>
      <c r="Z7" s="90">
        <v>4201219.84</v>
      </c>
      <c r="AA7" s="90">
        <v>26085</v>
      </c>
      <c r="AB7" s="90">
        <v>58084921.5548843</v>
      </c>
      <c r="AC7" s="90">
        <v>646</v>
      </c>
      <c r="AD7" s="90">
        <v>3679660.2876945995</v>
      </c>
      <c r="AE7" s="90">
        <v>7157342.1300000008</v>
      </c>
    </row>
    <row r="8" spans="1:33" s="84" customFormat="1">
      <c r="A8" s="135" t="s">
        <v>461</v>
      </c>
      <c r="B8" s="90">
        <v>148005</v>
      </c>
      <c r="C8" s="90">
        <v>8087</v>
      </c>
      <c r="D8" s="90">
        <v>161116</v>
      </c>
      <c r="E8" s="90">
        <v>26349</v>
      </c>
      <c r="F8" s="90">
        <v>1774145837.885294</v>
      </c>
      <c r="G8" s="90">
        <v>100344547.88417412</v>
      </c>
      <c r="H8" s="90">
        <v>88043495.952716991</v>
      </c>
      <c r="I8" s="90">
        <v>88043495.952716991</v>
      </c>
      <c r="J8" s="90">
        <v>2293332.2656</v>
      </c>
      <c r="K8" s="90">
        <v>19273413.873500001</v>
      </c>
      <c r="L8" s="90">
        <v>57704256.907300003</v>
      </c>
      <c r="M8" s="90">
        <v>2100943.3425350003</v>
      </c>
      <c r="N8" s="90">
        <v>1239000.1334000002</v>
      </c>
      <c r="O8" s="90">
        <v>71507280.377231956</v>
      </c>
      <c r="P8" s="90">
        <v>2254901.4299999997</v>
      </c>
      <c r="Q8" s="90">
        <v>8243427.3099999987</v>
      </c>
      <c r="R8" s="90">
        <v>5716</v>
      </c>
      <c r="S8" s="90">
        <v>25411022.973191801</v>
      </c>
      <c r="T8" s="90">
        <v>4050</v>
      </c>
      <c r="U8" s="90">
        <v>0</v>
      </c>
      <c r="V8" s="90">
        <v>17746342.162192494</v>
      </c>
      <c r="W8" s="90">
        <v>189</v>
      </c>
      <c r="X8" s="90">
        <v>1460008.0495</v>
      </c>
      <c r="Y8" s="90">
        <v>13234</v>
      </c>
      <c r="Z8" s="90">
        <v>2742352.12</v>
      </c>
      <c r="AA8" s="90">
        <v>23189</v>
      </c>
      <c r="AB8" s="90">
        <v>47359725.3048843</v>
      </c>
      <c r="AC8" s="90">
        <v>364</v>
      </c>
      <c r="AD8" s="90">
        <v>1580912.6395</v>
      </c>
      <c r="AE8" s="90">
        <v>0</v>
      </c>
    </row>
    <row r="9" spans="1:33" s="84" customFormat="1">
      <c r="A9" s="135" t="s">
        <v>462</v>
      </c>
      <c r="B9" s="90">
        <v>314863</v>
      </c>
      <c r="C9" s="90">
        <v>164793</v>
      </c>
      <c r="D9" s="90">
        <v>1203128</v>
      </c>
      <c r="E9" s="90">
        <v>308414</v>
      </c>
      <c r="F9" s="90">
        <v>13363170919.868252</v>
      </c>
      <c r="G9" s="90">
        <v>2223409089.1159201</v>
      </c>
      <c r="H9" s="90">
        <v>75398271.581892088</v>
      </c>
      <c r="I9" s="90">
        <v>75398271.581892088</v>
      </c>
      <c r="J9" s="90">
        <v>36837942.177899994</v>
      </c>
      <c r="K9" s="90">
        <v>39435458.669538289</v>
      </c>
      <c r="L9" s="90">
        <v>0</v>
      </c>
      <c r="M9" s="90">
        <v>6823100.1654885001</v>
      </c>
      <c r="N9" s="90">
        <v>2948177.02</v>
      </c>
      <c r="O9" s="90">
        <v>76347569.577900007</v>
      </c>
      <c r="P9" s="90">
        <v>32823375.659999996</v>
      </c>
      <c r="Q9" s="90">
        <v>6125658.7500000019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1092</v>
      </c>
      <c r="X9" s="90">
        <v>9266328.5300000012</v>
      </c>
      <c r="Y9" s="90">
        <v>1804</v>
      </c>
      <c r="Z9" s="90">
        <v>1458867.72</v>
      </c>
      <c r="AA9" s="90">
        <v>2896</v>
      </c>
      <c r="AB9" s="90">
        <v>10725196.249999998</v>
      </c>
      <c r="AC9" s="90">
        <v>282</v>
      </c>
      <c r="AD9" s="90">
        <v>2098747.6481945999</v>
      </c>
      <c r="AE9" s="90">
        <v>7157342.1300000008</v>
      </c>
    </row>
    <row r="10" spans="1:33" s="84" customFormat="1" ht="25.5">
      <c r="A10" s="135" t="s">
        <v>463</v>
      </c>
      <c r="B10" s="90">
        <v>11649</v>
      </c>
      <c r="C10" s="90">
        <v>173</v>
      </c>
      <c r="D10" s="90">
        <v>48768</v>
      </c>
      <c r="E10" s="90">
        <v>20353</v>
      </c>
      <c r="F10" s="90">
        <v>7625315.1642893991</v>
      </c>
      <c r="G10" s="90">
        <v>3638543.4</v>
      </c>
      <c r="H10" s="90">
        <v>21125382.869999997</v>
      </c>
      <c r="I10" s="90">
        <v>21125382.869999997</v>
      </c>
      <c r="J10" s="90">
        <v>0</v>
      </c>
      <c r="K10" s="90">
        <v>8654754.8399999999</v>
      </c>
      <c r="L10" s="90">
        <v>7597.49</v>
      </c>
      <c r="M10" s="90">
        <v>565348.73</v>
      </c>
      <c r="N10" s="90">
        <v>1484879.47</v>
      </c>
      <c r="O10" s="90">
        <v>7238484.3000000007</v>
      </c>
      <c r="P10" s="90">
        <v>0</v>
      </c>
      <c r="Q10" s="90">
        <v>7646232.0900000008</v>
      </c>
      <c r="R10" s="90">
        <v>2179</v>
      </c>
      <c r="S10" s="90">
        <v>13725384.4</v>
      </c>
      <c r="T10" s="90">
        <v>1157</v>
      </c>
      <c r="U10" s="90">
        <v>0</v>
      </c>
      <c r="V10" s="90">
        <v>2041616.7799999998</v>
      </c>
      <c r="W10" s="90">
        <v>39</v>
      </c>
      <c r="X10" s="90">
        <v>326030.58999999997</v>
      </c>
      <c r="Y10" s="90">
        <v>61</v>
      </c>
      <c r="Z10" s="90">
        <v>55151.329999999994</v>
      </c>
      <c r="AA10" s="90">
        <v>3436</v>
      </c>
      <c r="AB10" s="90">
        <v>16148183.099999998</v>
      </c>
      <c r="AC10" s="90">
        <v>1149</v>
      </c>
      <c r="AD10" s="90">
        <v>3629328.72</v>
      </c>
      <c r="AE10" s="90">
        <v>0</v>
      </c>
    </row>
    <row r="11" spans="1:33" s="84" customFormat="1" ht="25.5">
      <c r="A11" s="134" t="s">
        <v>491</v>
      </c>
      <c r="B11" s="90">
        <v>25434</v>
      </c>
      <c r="C11" s="90">
        <v>86</v>
      </c>
      <c r="D11" s="90">
        <v>25059</v>
      </c>
      <c r="E11" s="90">
        <v>136</v>
      </c>
      <c r="F11" s="90">
        <v>130436904.04908022</v>
      </c>
      <c r="G11" s="90">
        <v>1193278.7469398</v>
      </c>
      <c r="H11" s="90">
        <v>5720971.4100000001</v>
      </c>
      <c r="I11" s="90">
        <v>5720971.4100000001</v>
      </c>
      <c r="J11" s="90">
        <v>2610.8500000000004</v>
      </c>
      <c r="K11" s="90">
        <v>90122.602700000003</v>
      </c>
      <c r="L11" s="90">
        <v>1848634.1873999999</v>
      </c>
      <c r="M11" s="90">
        <v>141393.01999999999</v>
      </c>
      <c r="N11" s="90">
        <v>14627.7179</v>
      </c>
      <c r="O11" s="90">
        <v>2399842.7443000004</v>
      </c>
      <c r="P11" s="90">
        <v>2494.0300000000002</v>
      </c>
      <c r="Q11" s="90">
        <v>373927.63999999996</v>
      </c>
      <c r="R11" s="90">
        <v>522</v>
      </c>
      <c r="S11" s="90">
        <v>2734700.41</v>
      </c>
      <c r="T11" s="90">
        <v>516</v>
      </c>
      <c r="U11" s="90">
        <v>0</v>
      </c>
      <c r="V11" s="90">
        <v>1047340.54</v>
      </c>
      <c r="W11" s="90">
        <v>4</v>
      </c>
      <c r="X11" s="90">
        <v>22627.39</v>
      </c>
      <c r="Y11" s="90">
        <v>137</v>
      </c>
      <c r="Z11" s="90">
        <v>64327.200000000004</v>
      </c>
      <c r="AA11" s="90">
        <v>1179</v>
      </c>
      <c r="AB11" s="90">
        <v>3868995.54</v>
      </c>
      <c r="AC11" s="90">
        <v>32</v>
      </c>
      <c r="AD11" s="90">
        <v>145161.45000000001</v>
      </c>
      <c r="AE11" s="90">
        <v>0</v>
      </c>
    </row>
    <row r="12" spans="1:33" s="84" customFormat="1">
      <c r="A12" s="134" t="s">
        <v>492</v>
      </c>
      <c r="B12" s="90">
        <v>29970</v>
      </c>
      <c r="C12" s="90">
        <v>7304</v>
      </c>
      <c r="D12" s="90">
        <v>27870</v>
      </c>
      <c r="E12" s="90">
        <v>7056</v>
      </c>
      <c r="F12" s="90">
        <v>264501645.43661305</v>
      </c>
      <c r="G12" s="90">
        <v>40171764.221221298</v>
      </c>
      <c r="H12" s="90">
        <v>70507038.116099998</v>
      </c>
      <c r="I12" s="90">
        <v>7365508.9380000038</v>
      </c>
      <c r="J12" s="90">
        <v>29979286.9014</v>
      </c>
      <c r="K12" s="90">
        <v>32906180.304099999</v>
      </c>
      <c r="L12" s="90">
        <v>387676.80199999997</v>
      </c>
      <c r="M12" s="90">
        <v>130003.02</v>
      </c>
      <c r="N12" s="90">
        <v>79605.396999999997</v>
      </c>
      <c r="O12" s="90">
        <v>35233117.954534583</v>
      </c>
      <c r="P12" s="90">
        <v>26005791.309300002</v>
      </c>
      <c r="Q12" s="90">
        <v>4959642.9905999992</v>
      </c>
      <c r="R12" s="90">
        <v>112</v>
      </c>
      <c r="S12" s="90">
        <v>1905017.2999999998</v>
      </c>
      <c r="T12" s="90">
        <v>771</v>
      </c>
      <c r="U12" s="90">
        <v>53</v>
      </c>
      <c r="V12" s="90">
        <v>5326442.3409631997</v>
      </c>
      <c r="W12" s="90">
        <v>36</v>
      </c>
      <c r="X12" s="90">
        <v>607493.46000000008</v>
      </c>
      <c r="Y12" s="90">
        <v>28</v>
      </c>
      <c r="Z12" s="90">
        <v>59597.46</v>
      </c>
      <c r="AA12" s="90">
        <v>1000</v>
      </c>
      <c r="AB12" s="90">
        <v>7898550.5609631985</v>
      </c>
      <c r="AC12" s="90">
        <v>18</v>
      </c>
      <c r="AD12" s="90">
        <v>149146.63999999998</v>
      </c>
      <c r="AE12" s="90">
        <v>0</v>
      </c>
    </row>
    <row r="13" spans="1:33" s="84" customFormat="1">
      <c r="A13" s="136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93420.73</v>
      </c>
    </row>
    <row r="14" spans="1:33" s="84" customFormat="1">
      <c r="A14" s="137" t="s">
        <v>494</v>
      </c>
      <c r="B14" s="90">
        <v>134336</v>
      </c>
      <c r="C14" s="90">
        <v>16917</v>
      </c>
      <c r="D14" s="90">
        <v>514783.49921927281</v>
      </c>
      <c r="E14" s="90">
        <v>69206.429712460056</v>
      </c>
      <c r="F14" s="90">
        <v>7436419737.8945885</v>
      </c>
      <c r="G14" s="90">
        <v>1789043016.0692391</v>
      </c>
      <c r="H14" s="90">
        <v>20424259.560601298</v>
      </c>
      <c r="I14" s="90">
        <v>20424259.560601298</v>
      </c>
      <c r="J14" s="90">
        <v>4605057.3377</v>
      </c>
      <c r="K14" s="90">
        <v>6568965.661632847</v>
      </c>
      <c r="L14" s="90">
        <v>0</v>
      </c>
      <c r="M14" s="90">
        <v>709050.66533240001</v>
      </c>
      <c r="N14" s="90">
        <v>284470.23639999994</v>
      </c>
      <c r="O14" s="90">
        <v>15175503.322262138</v>
      </c>
      <c r="P14" s="90">
        <v>276421.32</v>
      </c>
      <c r="Q14" s="90">
        <v>3171440.439332847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44</v>
      </c>
      <c r="X14" s="90">
        <v>380879.2</v>
      </c>
      <c r="Y14" s="90">
        <v>6292</v>
      </c>
      <c r="Z14" s="90">
        <v>3515337.999739999</v>
      </c>
      <c r="AA14" s="90">
        <v>6336</v>
      </c>
      <c r="AB14" s="90">
        <v>3896217.1997399991</v>
      </c>
      <c r="AC14" s="90">
        <v>312</v>
      </c>
      <c r="AD14" s="90">
        <v>482419.57999999996</v>
      </c>
      <c r="AE14" s="90">
        <v>0</v>
      </c>
    </row>
    <row r="15" spans="1:33" s="110" customFormat="1">
      <c r="A15" s="72" t="s">
        <v>488</v>
      </c>
      <c r="B15" s="91">
        <v>664257</v>
      </c>
      <c r="C15" s="91">
        <v>197360</v>
      </c>
      <c r="D15" s="91">
        <v>1980724.4992192728</v>
      </c>
      <c r="E15" s="91">
        <v>431514.42971246003</v>
      </c>
      <c r="F15" s="91">
        <v>22976300360.298111</v>
      </c>
      <c r="G15" s="91">
        <v>4157800239.4374943</v>
      </c>
      <c r="H15" s="91">
        <v>281219419.49131042</v>
      </c>
      <c r="I15" s="91">
        <v>218077890.31321037</v>
      </c>
      <c r="J15" s="91">
        <v>73718229.532599986</v>
      </c>
      <c r="K15" s="91">
        <v>106928895.95147116</v>
      </c>
      <c r="L15" s="91">
        <v>59948165.386700004</v>
      </c>
      <c r="M15" s="91">
        <v>10469838.943355903</v>
      </c>
      <c r="N15" s="91">
        <v>6050759.9747000011</v>
      </c>
      <c r="O15" s="91">
        <v>207901798.2762287</v>
      </c>
      <c r="P15" s="91">
        <v>61362983.749300003</v>
      </c>
      <c r="Q15" s="91">
        <v>30520329.219932843</v>
      </c>
      <c r="R15" s="91">
        <v>8529</v>
      </c>
      <c r="S15" s="91">
        <v>43776125.083191797</v>
      </c>
      <c r="T15" s="91">
        <v>6494</v>
      </c>
      <c r="U15" s="91">
        <v>53</v>
      </c>
      <c r="V15" s="91">
        <v>26161741.823155697</v>
      </c>
      <c r="W15" s="91">
        <v>1404</v>
      </c>
      <c r="X15" s="91">
        <v>12063367.2195</v>
      </c>
      <c r="Y15" s="91">
        <v>21556</v>
      </c>
      <c r="Z15" s="91">
        <v>7895633.82974</v>
      </c>
      <c r="AA15" s="91">
        <v>38036</v>
      </c>
      <c r="AB15" s="91">
        <v>89896867.955587506</v>
      </c>
      <c r="AC15" s="91">
        <v>2157</v>
      </c>
      <c r="AD15" s="91">
        <v>8085716.677694601</v>
      </c>
      <c r="AE15" s="91">
        <v>7250762.8600000013</v>
      </c>
    </row>
    <row r="16" spans="1:33">
      <c r="A16" s="60" t="s">
        <v>474</v>
      </c>
      <c r="I16" s="111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N33"/>
  <sheetViews>
    <sheetView view="pageBreakPreview" zoomScaleNormal="70" zoomScaleSheetLayoutView="100" workbookViewId="0">
      <pane xSplit="1" ySplit="4" topLeftCell="B5" activePane="bottomRight" state="frozen"/>
      <selection sqref="A1:AB1"/>
      <selection pane="topRight" sqref="A1:AB1"/>
      <selection pane="bottomLeft" sqref="A1:AB1"/>
      <selection pane="bottomRight" sqref="A1:N1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73" t="s">
        <v>822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9.75" customHeight="1">
      <c r="A2" s="274" t="s">
        <v>125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4" s="89" customFormat="1" ht="36" customHeight="1">
      <c r="A3" s="262" t="s">
        <v>458</v>
      </c>
      <c r="B3" s="262" t="s">
        <v>575</v>
      </c>
      <c r="C3" s="262" t="s">
        <v>576</v>
      </c>
      <c r="D3" s="262" t="s">
        <v>577</v>
      </c>
      <c r="E3" s="262"/>
      <c r="F3" s="262" t="s">
        <v>578</v>
      </c>
      <c r="G3" s="262" t="s">
        <v>579</v>
      </c>
      <c r="H3" s="262" t="s">
        <v>580</v>
      </c>
      <c r="I3" s="262" t="s">
        <v>581</v>
      </c>
      <c r="J3" s="262"/>
      <c r="K3" s="276" t="s">
        <v>582</v>
      </c>
      <c r="L3" s="277"/>
      <c r="M3" s="262" t="s">
        <v>583</v>
      </c>
      <c r="N3" s="262" t="s">
        <v>584</v>
      </c>
    </row>
    <row r="4" spans="1:14" s="76" customFormat="1" ht="94.5">
      <c r="A4" s="262"/>
      <c r="B4" s="262"/>
      <c r="C4" s="262"/>
      <c r="D4" s="148" t="s">
        <v>505</v>
      </c>
      <c r="E4" s="148" t="s">
        <v>585</v>
      </c>
      <c r="F4" s="262"/>
      <c r="G4" s="262"/>
      <c r="H4" s="262"/>
      <c r="I4" s="148" t="s">
        <v>505</v>
      </c>
      <c r="J4" s="148" t="s">
        <v>586</v>
      </c>
      <c r="K4" s="148" t="s">
        <v>505</v>
      </c>
      <c r="L4" s="148" t="s">
        <v>587</v>
      </c>
      <c r="M4" s="262"/>
      <c r="N4" s="275"/>
    </row>
    <row r="5" spans="1:14" s="76" customFormat="1">
      <c r="A5" s="134" t="s">
        <v>490</v>
      </c>
      <c r="B5" s="90">
        <v>2404348.2952646236</v>
      </c>
      <c r="C5" s="90">
        <v>0</v>
      </c>
      <c r="D5" s="90">
        <v>2452198.2277489388</v>
      </c>
      <c r="E5" s="90">
        <v>47195.941753200001</v>
      </c>
      <c r="F5" s="90">
        <v>171801.92571049999</v>
      </c>
      <c r="G5" s="90">
        <v>60295.218637799997</v>
      </c>
      <c r="H5" s="90">
        <v>767963.56250806595</v>
      </c>
      <c r="I5" s="90">
        <v>1793446.0019795666</v>
      </c>
      <c r="J5" s="90">
        <v>322788.84999999998</v>
      </c>
      <c r="K5" s="90">
        <v>22791.93</v>
      </c>
      <c r="L5" s="90">
        <v>0</v>
      </c>
      <c r="M5" s="90">
        <v>3139</v>
      </c>
      <c r="N5" s="90">
        <v>1100505.521368345</v>
      </c>
    </row>
    <row r="6" spans="1:14" s="76" customFormat="1">
      <c r="A6" s="135" t="s">
        <v>460</v>
      </c>
      <c r="B6" s="90">
        <v>2402137.6163089238</v>
      </c>
      <c r="C6" s="90">
        <v>0</v>
      </c>
      <c r="D6" s="90">
        <v>2452198.2277489388</v>
      </c>
      <c r="E6" s="90">
        <v>47195.941753200001</v>
      </c>
      <c r="F6" s="90">
        <v>171801.92571049999</v>
      </c>
      <c r="G6" s="90">
        <v>60295.218637799997</v>
      </c>
      <c r="H6" s="90">
        <v>767963.56250806595</v>
      </c>
      <c r="I6" s="90">
        <v>1792895.0019795666</v>
      </c>
      <c r="J6" s="90">
        <v>322788.84999999998</v>
      </c>
      <c r="K6" s="90">
        <v>22791.93</v>
      </c>
      <c r="L6" s="90">
        <v>0</v>
      </c>
      <c r="M6" s="90">
        <v>3139</v>
      </c>
      <c r="N6" s="90">
        <v>1099635.865207145</v>
      </c>
    </row>
    <row r="7" spans="1:14" s="76" customFormat="1">
      <c r="A7" s="135" t="s">
        <v>461</v>
      </c>
      <c r="B7" s="90">
        <v>699743.12269192352</v>
      </c>
      <c r="C7" s="90">
        <v>0</v>
      </c>
      <c r="D7" s="90">
        <v>421527.41577111505</v>
      </c>
      <c r="E7" s="90">
        <v>37051.321753199998</v>
      </c>
      <c r="F7" s="90">
        <v>92307.155710499996</v>
      </c>
      <c r="G7" s="90">
        <v>60295.218637799997</v>
      </c>
      <c r="H7" s="90">
        <v>245043.69875921594</v>
      </c>
      <c r="I7" s="90">
        <v>398915.71765600005</v>
      </c>
      <c r="J7" s="90">
        <v>0</v>
      </c>
      <c r="K7" s="90">
        <v>0</v>
      </c>
      <c r="L7" s="90">
        <v>0</v>
      </c>
      <c r="M7" s="90">
        <v>0</v>
      </c>
      <c r="N7" s="90">
        <v>332756.02607894491</v>
      </c>
    </row>
    <row r="8" spans="1:14" s="76" customFormat="1">
      <c r="A8" s="135" t="s">
        <v>462</v>
      </c>
      <c r="B8" s="90">
        <v>1702394.4936170001</v>
      </c>
      <c r="C8" s="90">
        <v>0</v>
      </c>
      <c r="D8" s="90">
        <v>2030670.8119778235</v>
      </c>
      <c r="E8" s="90">
        <v>10144.620000000001</v>
      </c>
      <c r="F8" s="90">
        <v>79494.76999999999</v>
      </c>
      <c r="G8" s="90">
        <v>0</v>
      </c>
      <c r="H8" s="90">
        <v>522919.86374884995</v>
      </c>
      <c r="I8" s="90">
        <v>1393979.2843235668</v>
      </c>
      <c r="J8" s="90">
        <v>322788.84999999998</v>
      </c>
      <c r="K8" s="90">
        <v>22791.93</v>
      </c>
      <c r="L8" s="90">
        <v>0</v>
      </c>
      <c r="M8" s="90">
        <v>3139</v>
      </c>
      <c r="N8" s="90">
        <v>766879.83912819996</v>
      </c>
    </row>
    <row r="9" spans="1:14" s="76" customFormat="1" ht="25.5">
      <c r="A9" s="135" t="s">
        <v>463</v>
      </c>
      <c r="B9" s="90">
        <v>2210.6789557000002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551</v>
      </c>
      <c r="J9" s="90">
        <v>0</v>
      </c>
      <c r="K9" s="90">
        <v>0</v>
      </c>
      <c r="L9" s="90">
        <v>0</v>
      </c>
      <c r="M9" s="90">
        <v>0</v>
      </c>
      <c r="N9" s="90">
        <v>869.65616120000004</v>
      </c>
    </row>
    <row r="10" spans="1:14" s="76" customFormat="1" ht="25.5">
      <c r="A10" s="134" t="s">
        <v>491</v>
      </c>
      <c r="B10" s="90">
        <v>53620.503339842689</v>
      </c>
      <c r="C10" s="90">
        <v>0</v>
      </c>
      <c r="D10" s="90">
        <v>409.24999999999636</v>
      </c>
      <c r="E10" s="90">
        <v>0</v>
      </c>
      <c r="F10" s="90">
        <v>1182.0899999999999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18594.385234014902</v>
      </c>
    </row>
    <row r="11" spans="1:14" s="76" customFormat="1">
      <c r="A11" s="134" t="s">
        <v>492</v>
      </c>
      <c r="B11" s="90">
        <v>22091.194971399997</v>
      </c>
      <c r="C11" s="90">
        <v>0</v>
      </c>
      <c r="D11" s="90">
        <v>322.6774724</v>
      </c>
      <c r="E11" s="90">
        <v>94.427472399999999</v>
      </c>
      <c r="F11" s="90">
        <v>1028.7094738999999</v>
      </c>
      <c r="G11" s="90">
        <v>0</v>
      </c>
      <c r="H11" s="90">
        <v>2041.69</v>
      </c>
      <c r="I11" s="90">
        <v>682</v>
      </c>
      <c r="J11" s="90">
        <v>0</v>
      </c>
      <c r="K11" s="90">
        <v>0</v>
      </c>
      <c r="L11" s="90">
        <v>0</v>
      </c>
      <c r="M11" s="90">
        <v>0</v>
      </c>
      <c r="N11" s="90">
        <v>11203.215748500001</v>
      </c>
    </row>
    <row r="12" spans="1:14" s="76" customFormat="1">
      <c r="A12" s="136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7" t="s">
        <v>494</v>
      </c>
      <c r="B13" s="90">
        <v>1312742.4197532171</v>
      </c>
      <c r="C13" s="90">
        <v>0</v>
      </c>
      <c r="D13" s="90">
        <v>2386960.4124697098</v>
      </c>
      <c r="E13" s="90">
        <v>26017.940000000002</v>
      </c>
      <c r="F13" s="90">
        <v>230738.32362696689</v>
      </c>
      <c r="G13" s="90">
        <v>34989</v>
      </c>
      <c r="H13" s="90">
        <v>290170.62867655454</v>
      </c>
      <c r="I13" s="90">
        <v>324472.1850141355</v>
      </c>
      <c r="J13" s="90">
        <v>27161</v>
      </c>
      <c r="K13" s="90">
        <v>0</v>
      </c>
      <c r="L13" s="90">
        <v>0</v>
      </c>
      <c r="M13" s="90">
        <v>159719</v>
      </c>
      <c r="N13" s="90">
        <v>778545.11766233563</v>
      </c>
    </row>
    <row r="14" spans="1:14" s="77" customFormat="1">
      <c r="A14" s="91" t="s">
        <v>488</v>
      </c>
      <c r="B14" s="91">
        <v>3792802.4133290839</v>
      </c>
      <c r="C14" s="91">
        <v>0</v>
      </c>
      <c r="D14" s="91">
        <v>4839890.5676910486</v>
      </c>
      <c r="E14" s="91">
        <v>73308.309225599995</v>
      </c>
      <c r="F14" s="91">
        <v>404751.0488113669</v>
      </c>
      <c r="G14" s="91">
        <v>95284.21863779999</v>
      </c>
      <c r="H14" s="91">
        <v>1060175.8811846203</v>
      </c>
      <c r="I14" s="91">
        <v>2118600.1869937028</v>
      </c>
      <c r="J14" s="91">
        <v>349949.85</v>
      </c>
      <c r="K14" s="91">
        <v>22791.93</v>
      </c>
      <c r="L14" s="91">
        <v>0</v>
      </c>
      <c r="M14" s="91">
        <v>162858</v>
      </c>
      <c r="N14" s="91">
        <v>1908848.2400131954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P14"/>
  <sheetViews>
    <sheetView view="pageBreakPreview" zoomScaleNormal="70" zoomScaleSheetLayoutView="100" workbookViewId="0">
      <pane xSplit="1" ySplit="3" topLeftCell="B4" activePane="bottomRight" state="frozen"/>
      <selection sqref="A1:AB1"/>
      <selection pane="topRight" sqref="A1:AB1"/>
      <selection pane="bottomLeft" sqref="A1:AB1"/>
      <selection pane="bottomRight" activeCell="A2" sqref="A2:A3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78" t="s">
        <v>821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198" t="s">
        <v>125</v>
      </c>
    </row>
    <row r="2" spans="1:16" s="108" customFormat="1" ht="32.25" customHeight="1">
      <c r="A2" s="262" t="s">
        <v>458</v>
      </c>
      <c r="B2" s="262" t="s">
        <v>588</v>
      </c>
      <c r="C2" s="262" t="s">
        <v>589</v>
      </c>
      <c r="D2" s="262" t="s">
        <v>590</v>
      </c>
      <c r="E2" s="262" t="s">
        <v>591</v>
      </c>
      <c r="F2" s="262" t="s">
        <v>592</v>
      </c>
      <c r="G2" s="262" t="s">
        <v>593</v>
      </c>
      <c r="H2" s="262" t="s">
        <v>594</v>
      </c>
      <c r="I2" s="262" t="s">
        <v>497</v>
      </c>
      <c r="J2" s="262"/>
      <c r="K2" s="262" t="s">
        <v>513</v>
      </c>
      <c r="L2" s="262"/>
      <c r="M2" s="262" t="s">
        <v>595</v>
      </c>
      <c r="N2" s="262"/>
      <c r="O2" s="262" t="s">
        <v>596</v>
      </c>
      <c r="P2" s="262" t="s">
        <v>597</v>
      </c>
    </row>
    <row r="3" spans="1:16" s="108" customFormat="1" ht="126">
      <c r="A3" s="262"/>
      <c r="B3" s="262"/>
      <c r="C3" s="262"/>
      <c r="D3" s="262"/>
      <c r="E3" s="262"/>
      <c r="F3" s="262"/>
      <c r="G3" s="262"/>
      <c r="H3" s="262"/>
      <c r="I3" s="147" t="s">
        <v>505</v>
      </c>
      <c r="J3" s="148" t="s">
        <v>598</v>
      </c>
      <c r="K3" s="147" t="s">
        <v>505</v>
      </c>
      <c r="L3" s="148" t="s">
        <v>599</v>
      </c>
      <c r="M3" s="147" t="s">
        <v>505</v>
      </c>
      <c r="N3" s="148" t="s">
        <v>600</v>
      </c>
      <c r="O3" s="262"/>
      <c r="P3" s="262"/>
    </row>
    <row r="4" spans="1:16" s="112" customFormat="1">
      <c r="A4" s="134" t="s">
        <v>490</v>
      </c>
      <c r="B4" s="90">
        <v>3</v>
      </c>
      <c r="C4" s="90">
        <v>2877480271.0240674</v>
      </c>
      <c r="D4" s="90">
        <v>8146362.3799999999</v>
      </c>
      <c r="E4" s="90">
        <v>3944349.87</v>
      </c>
      <c r="F4" s="90">
        <v>200084.69</v>
      </c>
      <c r="G4" s="90">
        <v>96</v>
      </c>
      <c r="H4" s="90">
        <v>1248313.0927925629</v>
      </c>
      <c r="I4" s="90">
        <v>1772044</v>
      </c>
      <c r="J4" s="90">
        <v>0</v>
      </c>
      <c r="K4" s="90">
        <v>1702197.22</v>
      </c>
      <c r="L4" s="90">
        <v>0</v>
      </c>
      <c r="M4" s="90">
        <v>0</v>
      </c>
      <c r="N4" s="90">
        <v>0</v>
      </c>
      <c r="O4" s="90">
        <v>945303.26</v>
      </c>
      <c r="P4" s="90">
        <v>504464.12</v>
      </c>
    </row>
    <row r="5" spans="1:16" s="112" customFormat="1">
      <c r="A5" s="135" t="s">
        <v>460</v>
      </c>
      <c r="B5" s="90">
        <v>3</v>
      </c>
      <c r="C5" s="90">
        <v>2877480271.0240674</v>
      </c>
      <c r="D5" s="90">
        <v>8146362.3799999999</v>
      </c>
      <c r="E5" s="90">
        <v>3944349.87</v>
      </c>
      <c r="F5" s="90">
        <v>200084.69</v>
      </c>
      <c r="G5" s="90">
        <v>96</v>
      </c>
      <c r="H5" s="90">
        <v>1248313.0927925629</v>
      </c>
      <c r="I5" s="90">
        <v>1772044</v>
      </c>
      <c r="J5" s="90">
        <v>0</v>
      </c>
      <c r="K5" s="90">
        <v>1702197.22</v>
      </c>
      <c r="L5" s="90">
        <v>0</v>
      </c>
      <c r="M5" s="90">
        <v>0</v>
      </c>
      <c r="N5" s="90">
        <v>0</v>
      </c>
      <c r="O5" s="90">
        <v>945303.26</v>
      </c>
      <c r="P5" s="90">
        <v>504464.12</v>
      </c>
    </row>
    <row r="6" spans="1:16" s="112" customFormat="1">
      <c r="A6" s="135" t="s">
        <v>461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5" t="s">
        <v>462</v>
      </c>
      <c r="B7" s="90">
        <v>3</v>
      </c>
      <c r="C7" s="90">
        <v>2877480271.0240674</v>
      </c>
      <c r="D7" s="90">
        <v>8146362.3799999999</v>
      </c>
      <c r="E7" s="90">
        <v>3944349.87</v>
      </c>
      <c r="F7" s="90">
        <v>200084.69</v>
      </c>
      <c r="G7" s="90">
        <v>96</v>
      </c>
      <c r="H7" s="90">
        <v>1248313.0927925629</v>
      </c>
      <c r="I7" s="90">
        <v>1772044</v>
      </c>
      <c r="J7" s="90">
        <v>0</v>
      </c>
      <c r="K7" s="90">
        <v>1702197.22</v>
      </c>
      <c r="L7" s="90">
        <v>0</v>
      </c>
      <c r="M7" s="90">
        <v>0</v>
      </c>
      <c r="N7" s="90">
        <v>0</v>
      </c>
      <c r="O7" s="90">
        <v>945303.26</v>
      </c>
      <c r="P7" s="90">
        <v>504464.12</v>
      </c>
    </row>
    <row r="8" spans="1:16" s="112" customFormat="1" ht="25.5">
      <c r="A8" s="135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4" t="s">
        <v>491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4" t="s">
        <v>492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6" t="s">
        <v>493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7" t="s">
        <v>494</v>
      </c>
      <c r="B12" s="90">
        <v>2</v>
      </c>
      <c r="C12" s="90">
        <v>2683734611.8840699</v>
      </c>
      <c r="D12" s="90">
        <v>8060685</v>
      </c>
      <c r="E12" s="90">
        <v>4450644</v>
      </c>
      <c r="F12" s="90">
        <v>0</v>
      </c>
      <c r="G12" s="90">
        <v>386</v>
      </c>
      <c r="H12" s="90">
        <v>463410</v>
      </c>
      <c r="I12" s="90">
        <v>1815926</v>
      </c>
      <c r="J12" s="90">
        <v>0</v>
      </c>
      <c r="K12" s="90">
        <v>623153</v>
      </c>
      <c r="L12" s="90">
        <v>0</v>
      </c>
      <c r="M12" s="90">
        <v>0</v>
      </c>
      <c r="N12" s="90">
        <v>0</v>
      </c>
      <c r="O12" s="90">
        <v>872572.48</v>
      </c>
      <c r="P12" s="90">
        <v>484328.25</v>
      </c>
    </row>
    <row r="13" spans="1:16" s="113" customFormat="1">
      <c r="A13" s="72" t="s">
        <v>488</v>
      </c>
      <c r="B13" s="91">
        <v>5</v>
      </c>
      <c r="C13" s="91">
        <v>5561214882.9081373</v>
      </c>
      <c r="D13" s="91">
        <v>16207047.380000001</v>
      </c>
      <c r="E13" s="91">
        <v>8394993.8699999992</v>
      </c>
      <c r="F13" s="91">
        <v>200084.69</v>
      </c>
      <c r="G13" s="91">
        <v>482</v>
      </c>
      <c r="H13" s="91">
        <v>1711723.0927925629</v>
      </c>
      <c r="I13" s="91">
        <v>3587970</v>
      </c>
      <c r="J13" s="91">
        <v>0</v>
      </c>
      <c r="K13" s="91">
        <v>2325350.2199999997</v>
      </c>
      <c r="L13" s="91">
        <v>0</v>
      </c>
      <c r="M13" s="91">
        <v>0</v>
      </c>
      <c r="N13" s="91">
        <v>0</v>
      </c>
      <c r="O13" s="91">
        <v>1817875.74</v>
      </c>
      <c r="P13" s="91">
        <v>988792.37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15"/>
  <sheetViews>
    <sheetView view="pageBreakPreview" zoomScaleNormal="100" zoomScaleSheetLayoutView="100" workbookViewId="0">
      <selection activeCell="A2" sqref="A2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16384" width="9.140625" style="100"/>
  </cols>
  <sheetData>
    <row r="1" spans="1:5" s="97" customFormat="1" ht="33.75" customHeight="1">
      <c r="A1" s="279" t="s">
        <v>820</v>
      </c>
      <c r="B1" s="279"/>
      <c r="C1" s="279"/>
      <c r="D1" s="279"/>
      <c r="E1" s="279"/>
    </row>
    <row r="2" spans="1:5" s="97" customFormat="1" ht="15.75">
      <c r="A2" s="98"/>
      <c r="E2" s="200" t="s">
        <v>125</v>
      </c>
    </row>
    <row r="3" spans="1:5" s="97" customFormat="1" ht="15.75" customHeight="1">
      <c r="A3" s="280" t="s">
        <v>458</v>
      </c>
      <c r="B3" s="282" t="s">
        <v>488</v>
      </c>
      <c r="C3" s="282"/>
      <c r="D3" s="282"/>
      <c r="E3" s="282"/>
    </row>
    <row r="4" spans="1:5" s="97" customFormat="1" ht="38.25">
      <c r="A4" s="281"/>
      <c r="B4" s="149" t="s">
        <v>601</v>
      </c>
      <c r="C4" s="150" t="s">
        <v>602</v>
      </c>
      <c r="D4" s="150" t="s">
        <v>603</v>
      </c>
      <c r="E4" s="150" t="s">
        <v>604</v>
      </c>
    </row>
    <row r="5" spans="1:5" s="97" customFormat="1" ht="15.75">
      <c r="A5" s="134" t="s">
        <v>490</v>
      </c>
      <c r="B5" s="115">
        <v>3</v>
      </c>
      <c r="C5" s="115">
        <v>70164</v>
      </c>
      <c r="D5" s="115">
        <v>262</v>
      </c>
      <c r="E5" s="115">
        <v>0</v>
      </c>
    </row>
    <row r="6" spans="1:5" s="97" customFormat="1" ht="15.75">
      <c r="A6" s="135" t="s">
        <v>460</v>
      </c>
      <c r="B6" s="115">
        <v>3</v>
      </c>
      <c r="C6" s="115">
        <v>70164</v>
      </c>
      <c r="D6" s="115">
        <v>262</v>
      </c>
      <c r="E6" s="115">
        <v>0</v>
      </c>
    </row>
    <row r="7" spans="1:5" s="97" customFormat="1" ht="15.75">
      <c r="A7" s="135" t="s">
        <v>461</v>
      </c>
      <c r="B7" s="115">
        <v>1</v>
      </c>
      <c r="C7" s="115">
        <v>4009</v>
      </c>
      <c r="D7" s="115">
        <v>262</v>
      </c>
      <c r="E7" s="115">
        <v>0</v>
      </c>
    </row>
    <row r="8" spans="1:5" s="97" customFormat="1" ht="15.75">
      <c r="A8" s="135" t="s">
        <v>462</v>
      </c>
      <c r="B8" s="115">
        <v>2</v>
      </c>
      <c r="C8" s="115">
        <v>66155</v>
      </c>
      <c r="D8" s="115">
        <v>0</v>
      </c>
      <c r="E8" s="115">
        <v>0</v>
      </c>
    </row>
    <row r="9" spans="1:5" s="97" customFormat="1" ht="15.75">
      <c r="A9" s="135" t="s">
        <v>463</v>
      </c>
      <c r="B9" s="115">
        <v>0</v>
      </c>
      <c r="C9" s="115">
        <v>0</v>
      </c>
      <c r="D9" s="115">
        <v>0</v>
      </c>
      <c r="E9" s="115">
        <v>0</v>
      </c>
    </row>
    <row r="10" spans="1:5" s="97" customFormat="1" ht="15.75">
      <c r="A10" s="134" t="s">
        <v>491</v>
      </c>
      <c r="B10" s="115">
        <v>0</v>
      </c>
      <c r="C10" s="115">
        <v>0</v>
      </c>
      <c r="D10" s="115">
        <v>0</v>
      </c>
      <c r="E10" s="115">
        <v>0</v>
      </c>
    </row>
    <row r="11" spans="1:5" s="97" customFormat="1" ht="15.75">
      <c r="A11" s="134" t="s">
        <v>492</v>
      </c>
      <c r="B11" s="115">
        <v>0</v>
      </c>
      <c r="C11" s="115">
        <v>0</v>
      </c>
      <c r="D11" s="115">
        <v>0</v>
      </c>
      <c r="E11" s="115">
        <v>0</v>
      </c>
    </row>
    <row r="12" spans="1:5" s="97" customFormat="1" ht="15.75">
      <c r="A12" s="136" t="s">
        <v>493</v>
      </c>
      <c r="B12" s="115">
        <v>0</v>
      </c>
      <c r="C12" s="115">
        <v>0</v>
      </c>
      <c r="D12" s="115">
        <v>0</v>
      </c>
      <c r="E12" s="115">
        <v>0</v>
      </c>
    </row>
    <row r="13" spans="1:5" s="97" customFormat="1" ht="15.75">
      <c r="A13" s="137" t="s">
        <v>494</v>
      </c>
      <c r="B13" s="115">
        <v>5</v>
      </c>
      <c r="C13" s="115">
        <v>114489</v>
      </c>
      <c r="D13" s="115">
        <v>0</v>
      </c>
      <c r="E13" s="115">
        <v>0</v>
      </c>
    </row>
    <row r="14" spans="1:5" s="99" customFormat="1" ht="15.75">
      <c r="A14" s="72" t="s">
        <v>488</v>
      </c>
      <c r="B14" s="115">
        <v>8</v>
      </c>
      <c r="C14" s="115">
        <v>184653</v>
      </c>
      <c r="D14" s="115">
        <v>262</v>
      </c>
      <c r="E14" s="115">
        <v>0</v>
      </c>
    </row>
    <row r="15" spans="1:5" ht="22.5" customHeight="1">
      <c r="A15" s="208" t="s">
        <v>474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2019-11-15T11:32:20Z</cp:lastPrinted>
  <dcterms:created xsi:type="dcterms:W3CDTF">2002-02-28T09:17:57Z</dcterms:created>
  <dcterms:modified xsi:type="dcterms:W3CDTF">2019-11-15T11:34:21Z</dcterms:modified>
</cp:coreProperties>
</file>