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8_2019_Life\Za_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Premiums!$D$4:$M$17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Premiums!$A$1:$N$21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6" i="47" l="1"/>
  <c r="E28" i="47" l="1"/>
  <c r="E29" i="47" l="1"/>
  <c r="F36" i="46" l="1"/>
  <c r="F37" i="46"/>
  <c r="D27" i="47" l="1"/>
  <c r="D26" i="47"/>
  <c r="D25" i="47"/>
  <c r="D24" i="47"/>
  <c r="D23" i="47"/>
  <c r="E31" i="46" l="1"/>
  <c r="E32" i="46"/>
  <c r="E33" i="46"/>
  <c r="E34" i="46"/>
  <c r="E35" i="46"/>
  <c r="E24" i="47" l="1"/>
  <c r="E23" i="47"/>
  <c r="E27" i="47"/>
  <c r="E25" i="47"/>
  <c r="F35" i="46"/>
  <c r="F34" i="46"/>
  <c r="E30" i="47" l="1"/>
  <c r="F31" i="46"/>
  <c r="C27" i="47"/>
  <c r="C23" i="47"/>
  <c r="C29" i="47"/>
  <c r="C24" i="47"/>
  <c r="C25" i="47"/>
  <c r="C26" i="47"/>
  <c r="C28" i="47"/>
  <c r="F33" i="46"/>
  <c r="F32" i="46"/>
  <c r="F38" i="46" l="1"/>
  <c r="C30" i="47"/>
  <c r="E31" i="47"/>
  <c r="D31" i="46"/>
  <c r="D34" i="46"/>
  <c r="D33" i="46"/>
  <c r="D37" i="46"/>
  <c r="D32" i="46"/>
  <c r="D35" i="46"/>
  <c r="D36" i="46"/>
  <c r="F39" i="46" l="1"/>
  <c r="D38" i="46"/>
</calcChain>
</file>

<file path=xl/sharedStrings.xml><?xml version="1.0" encoding="utf-8"?>
<sst xmlns="http://schemas.openxmlformats.org/spreadsheetml/2006/main" count="1050" uniqueCount="660">
  <si>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</si>
  <si>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</si>
  <si>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</si>
  <si>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</si>
  <si>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</si>
  <si>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</si>
  <si>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</si>
  <si>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</si>
  <si>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</si>
  <si>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</si>
  <si>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</si>
  <si>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</si>
  <si>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</si>
  <si>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</si>
  <si>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</si>
  <si>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</si>
  <si>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</si>
  <si>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</si>
  <si>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</si>
  <si>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</si>
  <si>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</si>
  <si>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</si>
  <si>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</si>
  <si>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</si>
  <si>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</si>
  <si>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</si>
  <si>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</si>
  <si>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</si>
  <si>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</si>
  <si>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</si>
  <si>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</si>
  <si>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</si>
  <si>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</si>
  <si>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</si>
  <si>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</si>
  <si>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</si>
  <si>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</si>
  <si>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</si>
  <si>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</si>
  <si>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</si>
  <si>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</si>
  <si>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</si>
  <si>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</si>
  <si>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</si>
  <si>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</si>
  <si>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</si>
  <si>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</si>
  <si>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</si>
  <si>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</si>
  <si>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</si>
  <si>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</si>
  <si>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</si>
  <si>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</si>
  <si>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</si>
  <si>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</si>
  <si>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</si>
  <si>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</si>
  <si>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</si>
  <si>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</si>
  <si>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</si>
  <si>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</si>
  <si>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</si>
  <si>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</si>
  <si>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</si>
  <si>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</si>
  <si>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</si>
  <si>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</si>
  <si>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</si>
  <si>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</si>
  <si>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</si>
  <si>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</si>
  <si>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</si>
  <si>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</si>
  <si>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</si>
  <si>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</si>
  <si>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</si>
  <si>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</si>
  <si>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</si>
  <si>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</si>
  <si>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</si>
  <si>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</si>
  <si>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</si>
  <si>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</si>
  <si>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</si>
  <si>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</si>
  <si>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</si>
  <si>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</si>
  <si>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</si>
  <si>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</si>
  <si>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</si>
  <si>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</si>
  <si>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</si>
  <si>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</si>
  <si>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</si>
  <si>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</si>
  <si>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</si>
  <si>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</si>
  <si>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</si>
  <si>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</si>
  <si>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</si>
  <si>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</si>
  <si>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</si>
  <si>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</si>
  <si>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</si>
  <si>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</si>
  <si>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</si>
  <si>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</si>
  <si>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</si>
  <si>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</si>
  <si>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</si>
  <si>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</si>
  <si>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</si>
  <si>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</si>
  <si>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</si>
  <si>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</si>
  <si>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</si>
  <si>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</si>
  <si>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</si>
  <si>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</si>
  <si>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</si>
  <si>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</si>
  <si>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</si>
  <si>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</si>
  <si>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</si>
  <si>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</si>
  <si>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</si>
  <si>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</si>
  <si>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</si>
  <si>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</si>
  <si>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</si>
  <si>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</si>
  <si>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</si>
  <si>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</si>
  <si>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</si>
  <si>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</si>
  <si>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</si>
  <si>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</si>
  <si>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</si>
  <si>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</si>
  <si>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</si>
  <si>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</si>
  <si>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</si>
  <si>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</si>
  <si>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</si>
  <si>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</si>
  <si>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</si>
  <si>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</si>
  <si>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</si>
  <si>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</si>
  <si>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</si>
  <si>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</si>
  <si>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</si>
  <si>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</si>
  <si>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</si>
  <si>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</si>
  <si>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</si>
  <si>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</si>
  <si>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</si>
  <si>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</si>
  <si>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</si>
  <si>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</si>
  <si>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</si>
  <si>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</si>
  <si>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</si>
  <si>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</si>
  <si>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</si>
  <si>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</si>
  <si>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</si>
  <si>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</si>
  <si>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</si>
  <si>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</si>
  <si>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</si>
  <si>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</si>
  <si>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</si>
  <si>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</si>
  <si>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</si>
  <si>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</si>
  <si>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</si>
  <si>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</si>
  <si>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</si>
  <si>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</si>
  <si>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</si>
  <si>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</si>
  <si>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</si>
  <si>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</si>
  <si>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</si>
  <si>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</si>
  <si>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</si>
  <si>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</si>
  <si>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</si>
  <si>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</si>
  <si>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</si>
  <si>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</si>
  <si>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</si>
  <si>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</si>
  <si>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</si>
  <si>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</si>
  <si>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</si>
  <si>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</si>
  <si>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</si>
  <si>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</si>
  <si>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</si>
  <si>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</si>
  <si>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</si>
  <si>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</si>
  <si>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</si>
  <si>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</si>
  <si>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</si>
  <si>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</si>
  <si>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</si>
  <si>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</si>
  <si>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</si>
  <si>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</si>
  <si>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</si>
  <si>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</si>
  <si>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</si>
  <si>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</si>
  <si>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</si>
  <si>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</si>
  <si>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</si>
  <si>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</si>
  <si>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</si>
  <si>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</si>
  <si>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</si>
  <si>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</si>
  <si>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</si>
  <si>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</si>
  <si>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</si>
  <si>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</si>
  <si>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</si>
  <si>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</si>
  <si>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</si>
  <si>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</si>
  <si>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</si>
  <si>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</si>
  <si>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</si>
  <si>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</si>
  <si>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</si>
  <si>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</si>
  <si>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</si>
  <si>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</si>
  <si>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</si>
  <si>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</si>
  <si>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</si>
  <si>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</si>
  <si>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</si>
  <si>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</si>
  <si>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</si>
  <si>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</si>
  <si>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</si>
  <si>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</si>
  <si>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</si>
  <si>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</si>
  <si>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</si>
  <si>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</si>
  <si>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</si>
  <si>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</si>
  <si>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</si>
  <si>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</si>
  <si>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</si>
  <si>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</si>
  <si>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</si>
  <si>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</si>
  <si>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</si>
  <si>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</si>
  <si>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</si>
  <si>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</si>
  <si>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</si>
  <si>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</si>
  <si>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</si>
  <si>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</si>
  <si>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</si>
  <si>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</si>
  <si>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</si>
  <si>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</si>
  <si>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</si>
  <si>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</si>
  <si>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</si>
  <si>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</si>
  <si>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</si>
  <si>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</si>
  <si>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</si>
  <si>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</si>
  <si>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</si>
  <si>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</si>
  <si>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</si>
  <si>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</si>
  <si>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</si>
  <si>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</si>
  <si>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</si>
  <si>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</si>
  <si>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</si>
  <si>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</si>
  <si>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</si>
  <si>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</si>
  <si>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</si>
  <si>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</si>
  <si>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</si>
  <si>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</si>
  <si>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</si>
  <si>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</si>
  <si>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</si>
  <si>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</si>
  <si>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</si>
  <si>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</si>
  <si>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</si>
  <si>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</si>
  <si>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</si>
  <si>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</si>
  <si>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</si>
  <si>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</si>
  <si>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</si>
  <si>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</si>
  <si>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</si>
  <si>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</si>
  <si>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</si>
  <si>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</si>
  <si>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</si>
  <si>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</si>
  <si>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</si>
  <si>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</si>
  <si>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</si>
  <si>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</si>
  <si>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</si>
  <si>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</si>
  <si>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</si>
  <si>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</si>
  <si>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</si>
  <si>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</si>
  <si>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</si>
  <si>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</si>
  <si>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</si>
  <si>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</si>
  <si>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</si>
  <si>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</si>
  <si>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</si>
  <si>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</si>
  <si>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</si>
  <si>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</si>
  <si>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</si>
  <si>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</si>
  <si>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</si>
  <si>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</si>
  <si>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</si>
  <si>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</si>
  <si>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</si>
  <si>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</si>
  <si>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</si>
  <si>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</si>
  <si>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</si>
  <si>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</si>
  <si>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</si>
  <si>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</si>
  <si>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</si>
  <si>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</si>
  <si>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</si>
  <si>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</si>
  <si>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</si>
  <si>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</si>
  <si>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</si>
  <si>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</si>
  <si>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</si>
  <si>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</si>
  <si>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</si>
  <si>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</si>
  <si>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</si>
  <si>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</si>
  <si>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</si>
  <si>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</si>
  <si>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</si>
  <si>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</si>
  <si>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</si>
  <si>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</si>
  <si>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</si>
  <si>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</si>
  <si>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</si>
  <si>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</si>
  <si>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</si>
  <si>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</si>
  <si>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</si>
  <si>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</si>
  <si>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</si>
  <si>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</si>
  <si>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</si>
  <si>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</si>
  <si>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</si>
  <si>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</si>
  <si>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</si>
  <si>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</si>
  <si>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</si>
  <si>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</si>
  <si>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</si>
  <si>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</si>
  <si>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</si>
  <si>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</si>
  <si>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</si>
  <si>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</si>
  <si>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</si>
  <si>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</si>
  <si>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</si>
  <si>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</si>
  <si>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</si>
  <si>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</si>
  <si>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</si>
  <si>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</si>
  <si>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</si>
  <si>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</si>
  <si>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</si>
  <si>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</si>
  <si>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</si>
  <si>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</si>
  <si>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</si>
  <si>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</si>
  <si>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</si>
  <si>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</si>
  <si>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</si>
  <si>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</si>
  <si>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</si>
  <si>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</si>
  <si>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</si>
  <si>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</si>
  <si>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</si>
  <si>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</si>
  <si>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</si>
  <si>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</si>
  <si>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</si>
  <si>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</si>
  <si>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</si>
  <si>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</si>
  <si>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</si>
  <si>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</si>
  <si>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</si>
  <si>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</si>
  <si>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</si>
  <si>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</si>
  <si>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</si>
  <si>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</si>
  <si>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</si>
  <si>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</si>
  <si>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</si>
  <si>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</si>
  <si>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</si>
  <si>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</si>
  <si>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</si>
  <si>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</si>
  <si>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</si>
  <si>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</si>
  <si>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</si>
  <si>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</si>
  <si>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</si>
  <si>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</si>
  <si>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</si>
  <si>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</si>
  <si>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</si>
  <si>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</si>
  <si>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</si>
  <si>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</si>
  <si>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</si>
  <si>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</si>
  <si>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</si>
  <si>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</si>
  <si>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</si>
  <si>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</si>
  <si>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</si>
  <si>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</si>
  <si>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</si>
  <si>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</si>
  <si>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</si>
  <si>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</si>
  <si>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</si>
  <si>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</si>
  <si>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</si>
  <si>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</si>
  <si>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</si>
  <si>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</si>
  <si>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</si>
  <si>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</si>
  <si>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</si>
  <si>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</si>
  <si>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</si>
  <si>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</si>
  <si>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</si>
  <si>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</si>
  <si>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</si>
  <si>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</si>
  <si>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</si>
  <si>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</si>
  <si>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</si>
  <si>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</si>
  <si>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</si>
  <si>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</si>
  <si>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</si>
  <si>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</si>
  <si>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</si>
  <si>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</si>
  <si>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</si>
  <si>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</si>
  <si>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</si>
  <si>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</si>
  <si>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</si>
  <si>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</si>
  <si>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</si>
  <si>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</si>
  <si>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</si>
  <si>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</si>
  <si>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</si>
  <si>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</si>
  <si>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</si>
  <si>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</si>
  <si>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</si>
  <si>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</si>
  <si>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</si>
  <si>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</si>
  <si>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</si>
  <si>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</si>
  <si>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</si>
  <si>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</si>
  <si>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</si>
  <si>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</si>
  <si>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</si>
  <si>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</si>
  <si>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</si>
  <si>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</si>
  <si>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</si>
  <si>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</si>
  <si>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</si>
  <si>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</si>
  <si>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</si>
  <si>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</si>
  <si>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</si>
  <si>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</si>
  <si>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</si>
  <si>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</si>
  <si>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</si>
  <si>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</si>
  <si>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</si>
  <si>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</si>
  <si>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</si>
  <si>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</si>
  <si>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</si>
  <si>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</si>
  <si>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</si>
  <si>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</si>
  <si>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</si>
  <si>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</si>
  <si>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</si>
  <si>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</si>
  <si>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</si>
  <si>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</si>
  <si>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</si>
  <si>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</si>
  <si>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</si>
  <si>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</si>
  <si>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</si>
  <si>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</si>
  <si>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</si>
  <si>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</si>
  <si>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</si>
  <si>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</si>
  <si>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</si>
  <si>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</si>
  <si>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</si>
  <si>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</si>
  <si>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</si>
  <si>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</si>
  <si>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</si>
  <si>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</si>
  <si>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</si>
  <si>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</si>
  <si>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</si>
  <si>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</si>
  <si>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</si>
  <si>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</si>
  <si>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</si>
  <si>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</si>
  <si>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</si>
  <si>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</si>
  <si>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</si>
  <si>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</si>
  <si>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</si>
  <si>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</si>
  <si>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</si>
  <si>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</si>
  <si>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</si>
  <si>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</si>
  <si>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</si>
  <si>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</si>
  <si>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</si>
  <si>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</si>
  <si>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</si>
  <si>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</si>
  <si>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</si>
  <si>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</si>
  <si>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</si>
  <si>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</si>
  <si>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</si>
  <si>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</si>
  <si>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</si>
  <si>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</si>
  <si>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</si>
  <si>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</si>
  <si>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</si>
  <si>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</si>
  <si>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</si>
  <si>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</si>
  <si>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</si>
  <si>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</si>
  <si>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</si>
  <si>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</si>
  <si>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</si>
  <si>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</si>
  <si>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</si>
  <si>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</si>
  <si>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</si>
  <si>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</si>
  <si>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</si>
  <si>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</si>
  <si>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</si>
  <si>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</si>
  <si>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</si>
  <si>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</si>
  <si>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</si>
  <si>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</si>
  <si>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</si>
  <si>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</si>
  <si>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</si>
  <si>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</si>
  <si>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</si>
  <si>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</si>
  <si>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</si>
  <si>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</si>
  <si>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</si>
  <si>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</si>
  <si>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</si>
  <si>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</si>
  <si>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</si>
  <si>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</si>
  <si>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</si>
  <si>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</si>
  <si>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</si>
  <si>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</si>
  <si>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</si>
  <si>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</si>
  <si>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</si>
  <si>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</si>
  <si>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</si>
  <si>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</si>
  <si>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</si>
  <si>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</si>
  <si>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</si>
  <si>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</si>
  <si>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</si>
  <si>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</si>
  <si>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</si>
  <si>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t>ЗАД "ЕКСПРЕС ЖИВОТОЗАСТРАХОВАНЕ" АД</t>
  </si>
  <si>
    <r>
      <t>ИЗПЛАТЕНИ СУМИ И ОБЕЗЩЕТЕНИЯ ОТ ЗАСТРАХОВАТЕЛИТЕ, КОИТО ИЗВЪРШВАТ ДЕЙНОСТ ПО ЖИВОТОЗАСТРАХОВАНЕ И ЗАСТРАХОВАТЕЛИТЕ СЪС СМЕСЕНА ДЕЙНОСТ* КЪМ 31.08.2019 г.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</si>
  <si>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31.08.2019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</si>
  <si>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ПО ЖИВОТОЗАСТРАХОВАНЕ КЪМ 31.08.2019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</si>
  <si>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31.08.2019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</si>
  <si>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31.08.2019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</si>
</sst>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8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7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1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177" fontId="7" fillId="7" borderId="0" xfId="94" applyNumberFormat="1" applyFont="1" applyFill="1" applyProtection="1"/>
    <xf numFmtId="0" fontId="35" fillId="7" borderId="0" xfId="94" applyFont="1" applyFill="1" applyProtection="1"/>
    <xf numFmtId="0" fontId="35" fillId="7" borderId="0" xfId="94" applyFont="1" applyFill="1" applyAlignment="1" applyProtection="1">
      <alignment horizontal="left"/>
    </xf>
    <xf numFmtId="177" fontId="36" fillId="7" borderId="0" xfId="95" applyNumberFormat="1" applyFont="1" applyFill="1" applyProtection="1"/>
    <xf numFmtId="3" fontId="36" fillId="7" borderId="0" xfId="94" applyNumberFormat="1" applyFont="1" applyFill="1" applyProtection="1"/>
    <xf numFmtId="3" fontId="35" fillId="7" borderId="0" xfId="94" applyNumberFormat="1" applyFont="1" applyFill="1" applyAlignment="1" applyProtection="1">
      <alignment horizontal="left"/>
    </xf>
    <xf numFmtId="3" fontId="7" fillId="7" borderId="8" xfId="56" applyNumberFormat="1" applyFont="1" applyFill="1" applyBorder="1" applyAlignment="1" applyProtection="1">
      <alignment horizontal="right" vertical="center"/>
    </xf>
    <xf numFmtId="0" fontId="37" fillId="7" borderId="0" xfId="94" applyFont="1" applyFill="1" applyAlignment="1" applyProtection="1">
      <alignment horizontal="left"/>
    </xf>
    <xf numFmtId="0" fontId="37" fillId="7" borderId="0" xfId="94" applyFont="1" applyFill="1" applyProtection="1"/>
    <xf numFmtId="0" fontId="35" fillId="0" borderId="0" xfId="94" applyFont="1" applyFill="1" applyAlignment="1" applyProtection="1">
      <alignment horizontal="left"/>
    </xf>
    <xf numFmtId="0" fontId="35" fillId="0" borderId="0" xfId="94" applyFont="1" applyFill="1" applyProtection="1"/>
    <xf numFmtId="177" fontId="36" fillId="0" borderId="0" xfId="95" applyNumberFormat="1" applyFont="1" applyFill="1" applyProtection="1"/>
    <xf numFmtId="3" fontId="36" fillId="0" borderId="0" xfId="94" applyNumberFormat="1" applyFont="1" applyFill="1" applyProtection="1"/>
    <xf numFmtId="3" fontId="36" fillId="0" borderId="0" xfId="94" applyNumberFormat="1" applyFont="1" applyFill="1" applyAlignment="1" applyProtection="1">
      <alignment horizontal="left"/>
    </xf>
    <xf numFmtId="3" fontId="35" fillId="0" borderId="0" xfId="94" applyNumberFormat="1" applyFont="1" applyFill="1" applyAlignment="1" applyProtection="1">
      <alignment horizontal="left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1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31.08.2019 </a:t>
            </a:r>
            <a:r>
              <a:rPr lang="bg-BG" sz="1200" b="1" i="0" u="none" strike="noStrike" baseline="0">
                <a:effectLst/>
              </a:rPr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0.15039554389050055"/>
                  <c:y val="-0.180558254191207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Premiums!$E$31:$E$37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Premiums!$F$31:$F$37</c:f>
              <c:numCache>
                <c:formatCode>#,##0</c:formatCode>
                <c:ptCount val="7"/>
                <c:pt idx="0">
                  <c:v>166736469.33126152</c:v>
                </c:pt>
                <c:pt idx="1">
                  <c:v>5016958.8041000003</c:v>
                </c:pt>
                <c:pt idx="2">
                  <c:v>65637297.569000013</c:v>
                </c:pt>
                <c:pt idx="3">
                  <c:v>0</c:v>
                </c:pt>
                <c:pt idx="4">
                  <c:v>18650816.113783114</c:v>
                </c:pt>
                <c:pt idx="5">
                  <c:v>13354691.674999999</c:v>
                </c:pt>
                <c:pt idx="6">
                  <c:v>77309897.600000009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31.08.2019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Payments!$E$23:$E$29</c:f>
              <c:strCache>
                <c:ptCount val="7"/>
                <c:pt idx="0">
                  <c:v>67 315 015</c:v>
                </c:pt>
                <c:pt idx="1">
                  <c:v>3 463 470</c:v>
                </c:pt>
                <c:pt idx="2">
                  <c:v>6 740 746</c:v>
                </c:pt>
                <c:pt idx="3">
                  <c:v>0</c:v>
                </c:pt>
                <c:pt idx="4">
                  <c:v>3 611 074</c:v>
                </c:pt>
                <c:pt idx="5">
                  <c:v>1 712 330</c:v>
                </c:pt>
                <c:pt idx="6">
                  <c:v>27 825 954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Payments!$D$23:$D$29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Payments!$E$23:$E$29</c:f>
              <c:numCache>
                <c:formatCode>#,##0</c:formatCode>
                <c:ptCount val="7"/>
                <c:pt idx="0">
                  <c:v>67315015.366240025</c:v>
                </c:pt>
                <c:pt idx="1">
                  <c:v>3463469.62067135</c:v>
                </c:pt>
                <c:pt idx="2">
                  <c:v>6740745.7765835365</c:v>
                </c:pt>
                <c:pt idx="3">
                  <c:v>0</c:v>
                </c:pt>
                <c:pt idx="4">
                  <c:v>3611073.6390784993</c:v>
                </c:pt>
                <c:pt idx="5">
                  <c:v>1712329.8094111278</c:v>
                </c:pt>
                <c:pt idx="6">
                  <c:v>27825953.922583379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447677</xdr:colOff>
      <xdr:row>22</xdr:row>
      <xdr:rowOff>180974</xdr:rowOff>
    </xdr:from>
    <xdr:to>
      <xdr:col>11</xdr:col>
      <xdr:colOff>895911</xdr:colOff>
      <xdr:row>49</xdr:row>
      <xdr:rowOff>173971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1182458</xdr:colOff>
      <xdr:row>20</xdr:row>
      <xdr:rowOff>84367</xdr:rowOff>
    </xdr:from>
    <xdr:to>
      <xdr:col>11</xdr:col>
      <xdr:colOff>361948</xdr:colOff>
      <xdr:row>47</xdr:row>
      <xdr:rowOff>119743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tabSelected="1" view="pageBreakPreview" zoomScaleNormal="70" zoomScaleSheetLayoutView="100" workbookViewId="0">
      <pane xSplit="2" ySplit="4" topLeftCell="C5" activePane="bottomRight" state="frozen"/>
      <selection activeCell="B21" sqref="B21"/>
      <selection pane="topRight" activeCell="B21" sqref="B21"/>
      <selection pane="bottomLeft" activeCell="B21" sqref="B21"/>
      <selection pane="bottomRight"/>
    </sheetView>
  </sheetViews>
  <sheetFormatPr defaultRowHeight="15.75"/>
  <cols>
    <col min="1" max="1" width="8.28515625" style="112" customWidth="1"/>
    <col min="2" max="2" width="36.7109375" style="105" customWidth="1"/>
    <col min="3" max="6" width="17.7109375" style="105" customWidth="1"/>
    <col min="7" max="7" width="17.7109375" style="112" customWidth="1"/>
    <col min="8" max="8" width="17.7109375" style="105" customWidth="1"/>
    <col min="9" max="9" width="17.7109375" style="112" customWidth="1"/>
    <col min="10" max="10" width="17.7109375" style="105" customWidth="1"/>
    <col min="11" max="12" width="17.7109375" style="112" customWidth="1"/>
    <col min="13" max="13" width="17.7109375" style="105" customWidth="1"/>
    <col min="14" max="14" width="14.140625" style="112" customWidth="1"/>
    <col min="15" max="15" width="22.7109375" style="112" bestFit="1" customWidth="1"/>
    <col min="16" max="16" width="9.140625" style="112"/>
    <col min="17" max="17" width="9.28515625" style="112" bestFit="1" customWidth="1"/>
    <col min="18" max="16384" width="9.140625" style="112"/>
  </cols>
  <sheetData>
    <row r="1" spans="1:18" ht="18.75">
      <c r="A1" s="114" t="s">
        <v>656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3"/>
      <c r="O1" s="114"/>
      <c r="P1" s="114"/>
      <c r="Q1" s="114"/>
      <c r="R1" s="114"/>
    </row>
    <row r="2" spans="1:18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2"/>
      <c r="N2" s="111" t="s">
        <v>646</v>
      </c>
      <c r="O2" s="114"/>
      <c r="P2" s="114"/>
      <c r="Q2" s="114"/>
      <c r="R2" s="114"/>
    </row>
    <row r="3" spans="1:18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2"/>
      <c r="N3" s="111"/>
      <c r="O3" s="114"/>
      <c r="P3" s="114"/>
      <c r="Q3" s="114"/>
      <c r="R3" s="114"/>
    </row>
    <row r="4" spans="1:18" s="97" customFormat="1" ht="94.5">
      <c r="A4" s="91" t="s">
        <v>645</v>
      </c>
      <c r="B4" s="91" t="s">
        <v>644</v>
      </c>
      <c r="C4" s="93" t="s">
        <v>642</v>
      </c>
      <c r="D4" s="92" t="s">
        <v>640</v>
      </c>
      <c r="E4" s="92" t="s">
        <v>643</v>
      </c>
      <c r="F4" s="92" t="s">
        <v>641</v>
      </c>
      <c r="G4" s="92" t="s">
        <v>639</v>
      </c>
      <c r="H4" s="92" t="s">
        <v>654</v>
      </c>
      <c r="I4" s="94" t="s">
        <v>638</v>
      </c>
      <c r="J4" s="92" t="s">
        <v>635</v>
      </c>
      <c r="K4" s="95" t="s">
        <v>636</v>
      </c>
      <c r="L4" s="95" t="s">
        <v>634</v>
      </c>
      <c r="M4" s="95" t="s">
        <v>637</v>
      </c>
      <c r="N4" s="92" t="s">
        <v>39</v>
      </c>
      <c r="O4" s="96"/>
    </row>
    <row r="5" spans="1:18" ht="15.75" customHeight="1">
      <c r="A5" s="98">
        <v>1</v>
      </c>
      <c r="B5" s="119" t="s">
        <v>633</v>
      </c>
      <c r="C5" s="120">
        <v>33447962.058399998</v>
      </c>
      <c r="D5" s="120">
        <v>32200796.383000005</v>
      </c>
      <c r="E5" s="120">
        <v>26171294.419999998</v>
      </c>
      <c r="F5" s="120">
        <v>38368207.859999999</v>
      </c>
      <c r="G5" s="120">
        <v>17549327.439999998</v>
      </c>
      <c r="H5" s="120">
        <v>7357184.4400000004</v>
      </c>
      <c r="I5" s="120">
        <v>7325727.0499999998</v>
      </c>
      <c r="J5" s="120">
        <v>2290015.84</v>
      </c>
      <c r="K5" s="120">
        <v>698067</v>
      </c>
      <c r="L5" s="120">
        <v>1209153.9398614757</v>
      </c>
      <c r="M5" s="120">
        <v>118732.9</v>
      </c>
      <c r="N5" s="121">
        <v>166736469.33126152</v>
      </c>
      <c r="O5" s="99"/>
      <c r="P5" s="100"/>
      <c r="Q5" s="101"/>
    </row>
    <row r="6" spans="1:18" ht="15.75" customHeight="1">
      <c r="A6" s="98" t="s">
        <v>632</v>
      </c>
      <c r="B6" s="122" t="s">
        <v>631</v>
      </c>
      <c r="C6" s="120">
        <v>22437453.7784</v>
      </c>
      <c r="D6" s="120">
        <v>32195635.973000005</v>
      </c>
      <c r="E6" s="120">
        <v>17300497.949999999</v>
      </c>
      <c r="F6" s="120">
        <v>38367776.859999999</v>
      </c>
      <c r="G6" s="120">
        <v>17549327.439999998</v>
      </c>
      <c r="H6" s="120">
        <v>7357184.4400000004</v>
      </c>
      <c r="I6" s="120">
        <v>7325727.0499999998</v>
      </c>
      <c r="J6" s="120">
        <v>2290015.36</v>
      </c>
      <c r="K6" s="120">
        <v>698067</v>
      </c>
      <c r="L6" s="120">
        <v>1209153.9398614757</v>
      </c>
      <c r="M6" s="120">
        <v>118732.9</v>
      </c>
      <c r="N6" s="121">
        <v>146849572.69126153</v>
      </c>
      <c r="O6" s="99"/>
      <c r="Q6" s="101"/>
    </row>
    <row r="7" spans="1:18" ht="15.75" customHeight="1">
      <c r="A7" s="98" t="s">
        <v>629</v>
      </c>
      <c r="B7" s="122" t="s">
        <v>630</v>
      </c>
      <c r="C7" s="120">
        <v>12151487.7784</v>
      </c>
      <c r="D7" s="120">
        <v>22054188.056000002</v>
      </c>
      <c r="E7" s="120">
        <v>14357755.889999999</v>
      </c>
      <c r="F7" s="120">
        <v>9319246.4000000004</v>
      </c>
      <c r="G7" s="120">
        <v>17549327.439999998</v>
      </c>
      <c r="H7" s="120">
        <v>476400.66000000003</v>
      </c>
      <c r="I7" s="120">
        <v>199440.85</v>
      </c>
      <c r="J7" s="120">
        <v>1955026.57</v>
      </c>
      <c r="K7" s="120">
        <v>502520</v>
      </c>
      <c r="L7" s="120">
        <v>404921.60211700003</v>
      </c>
      <c r="M7" s="120">
        <v>118732.9</v>
      </c>
      <c r="N7" s="121">
        <v>79089048.146516979</v>
      </c>
      <c r="O7" s="99"/>
      <c r="Q7" s="101"/>
    </row>
    <row r="8" spans="1:18" ht="31.5">
      <c r="A8" s="98" t="s">
        <v>629</v>
      </c>
      <c r="B8" s="122" t="s">
        <v>628</v>
      </c>
      <c r="C8" s="120">
        <v>10285966</v>
      </c>
      <c r="D8" s="120">
        <v>10141447.917000001</v>
      </c>
      <c r="E8" s="120">
        <v>2942742.0600000005</v>
      </c>
      <c r="F8" s="120">
        <v>29048530.459999997</v>
      </c>
      <c r="G8" s="120">
        <v>0</v>
      </c>
      <c r="H8" s="120">
        <v>6880783.7800000003</v>
      </c>
      <c r="I8" s="120">
        <v>7126286.2000000002</v>
      </c>
      <c r="J8" s="120">
        <v>334988.78999999998</v>
      </c>
      <c r="K8" s="120">
        <v>195547</v>
      </c>
      <c r="L8" s="120">
        <v>804232.33774447569</v>
      </c>
      <c r="M8" s="120">
        <v>0</v>
      </c>
      <c r="N8" s="121">
        <v>67760524.544744492</v>
      </c>
      <c r="O8" s="99"/>
      <c r="Q8" s="101"/>
    </row>
    <row r="9" spans="1:18" ht="15.75" customHeight="1">
      <c r="A9" s="98" t="s">
        <v>627</v>
      </c>
      <c r="B9" s="122" t="s">
        <v>626</v>
      </c>
      <c r="C9" s="120">
        <v>11010508.279999999</v>
      </c>
      <c r="D9" s="120">
        <v>5160.41</v>
      </c>
      <c r="E9" s="120">
        <v>8870796.4699999988</v>
      </c>
      <c r="F9" s="120">
        <v>431</v>
      </c>
      <c r="G9" s="120">
        <v>0</v>
      </c>
      <c r="H9" s="120">
        <v>0</v>
      </c>
      <c r="I9" s="120">
        <v>0</v>
      </c>
      <c r="J9" s="120">
        <v>0.48</v>
      </c>
      <c r="K9" s="120">
        <v>0</v>
      </c>
      <c r="L9" s="120">
        <v>0</v>
      </c>
      <c r="M9" s="120">
        <v>0</v>
      </c>
      <c r="N9" s="121">
        <v>19886896.639999997</v>
      </c>
      <c r="O9" s="99"/>
      <c r="Q9" s="101"/>
    </row>
    <row r="10" spans="1:18" ht="15.75" customHeight="1">
      <c r="A10" s="98">
        <v>2</v>
      </c>
      <c r="B10" s="119" t="s">
        <v>625</v>
      </c>
      <c r="C10" s="120">
        <v>438609.30009999999</v>
      </c>
      <c r="D10" s="120">
        <v>196663.60399999999</v>
      </c>
      <c r="E10" s="120">
        <v>3006354.3100000005</v>
      </c>
      <c r="F10" s="120">
        <v>978212.01</v>
      </c>
      <c r="G10" s="120">
        <v>0</v>
      </c>
      <c r="H10" s="120">
        <v>0</v>
      </c>
      <c r="I10" s="120">
        <v>108557.08</v>
      </c>
      <c r="J10" s="120">
        <v>288562.5</v>
      </c>
      <c r="K10" s="120">
        <v>0</v>
      </c>
      <c r="L10" s="120">
        <v>0</v>
      </c>
      <c r="M10" s="120">
        <v>0</v>
      </c>
      <c r="N10" s="121">
        <v>5016958.8041000003</v>
      </c>
      <c r="O10" s="99"/>
      <c r="P10" s="100"/>
      <c r="Q10" s="101"/>
    </row>
    <row r="11" spans="1:18" ht="28.5" customHeight="1">
      <c r="A11" s="98">
        <v>3</v>
      </c>
      <c r="B11" s="119" t="s">
        <v>624</v>
      </c>
      <c r="C11" s="120">
        <v>6532741.9929999998</v>
      </c>
      <c r="D11" s="120">
        <v>25213841.085999999</v>
      </c>
      <c r="E11" s="120">
        <v>30339316.600000001</v>
      </c>
      <c r="F11" s="120">
        <v>1371966.02</v>
      </c>
      <c r="G11" s="120">
        <v>1722573.71</v>
      </c>
      <c r="H11" s="120">
        <v>73656.59</v>
      </c>
      <c r="I11" s="120">
        <v>0</v>
      </c>
      <c r="J11" s="120">
        <v>377031.57</v>
      </c>
      <c r="K11" s="120">
        <v>0</v>
      </c>
      <c r="L11" s="120">
        <v>6170</v>
      </c>
      <c r="M11" s="120">
        <v>0</v>
      </c>
      <c r="N11" s="121">
        <v>65637297.569000013</v>
      </c>
      <c r="O11" s="99"/>
      <c r="P11" s="100"/>
      <c r="Q11" s="101"/>
    </row>
    <row r="12" spans="1:18" ht="15.75" customHeight="1">
      <c r="A12" s="98">
        <v>4</v>
      </c>
      <c r="B12" s="119" t="s">
        <v>623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1">
        <v>0</v>
      </c>
      <c r="O12" s="99"/>
      <c r="P12" s="100"/>
      <c r="Q12" s="101"/>
    </row>
    <row r="13" spans="1:18" ht="15.75" customHeight="1">
      <c r="A13" s="98">
        <v>5</v>
      </c>
      <c r="B13" s="119" t="s">
        <v>622</v>
      </c>
      <c r="C13" s="120">
        <v>11947522.9407</v>
      </c>
      <c r="D13" s="120">
        <v>3685266.2470000004</v>
      </c>
      <c r="E13" s="120">
        <v>0</v>
      </c>
      <c r="F13" s="120">
        <v>0</v>
      </c>
      <c r="G13" s="120">
        <v>939301.12999999989</v>
      </c>
      <c r="H13" s="120">
        <v>0</v>
      </c>
      <c r="I13" s="120">
        <v>0</v>
      </c>
      <c r="J13" s="120">
        <v>126935.35</v>
      </c>
      <c r="K13" s="120">
        <v>0</v>
      </c>
      <c r="L13" s="120">
        <v>481453.05608311843</v>
      </c>
      <c r="M13" s="120">
        <v>1470337.39</v>
      </c>
      <c r="N13" s="121">
        <v>18650816.113783114</v>
      </c>
      <c r="O13" s="99"/>
      <c r="P13" s="100"/>
      <c r="Q13" s="101"/>
    </row>
    <row r="14" spans="1:18" ht="15.75" customHeight="1">
      <c r="A14" s="98">
        <v>6</v>
      </c>
      <c r="B14" s="125" t="s">
        <v>647</v>
      </c>
      <c r="C14" s="120">
        <v>1591475.2549999999</v>
      </c>
      <c r="D14" s="120">
        <v>5307166.5599999996</v>
      </c>
      <c r="E14" s="120">
        <v>707506.16</v>
      </c>
      <c r="F14" s="120">
        <v>3305837.51</v>
      </c>
      <c r="G14" s="120">
        <v>0</v>
      </c>
      <c r="H14" s="120">
        <v>1060959.26</v>
      </c>
      <c r="I14" s="120">
        <v>426311.58</v>
      </c>
      <c r="J14" s="120">
        <v>61534.35</v>
      </c>
      <c r="K14" s="120">
        <v>893901</v>
      </c>
      <c r="L14" s="120" t="s">
        <v>629</v>
      </c>
      <c r="M14" s="120">
        <v>0</v>
      </c>
      <c r="N14" s="121">
        <v>13354691.674999999</v>
      </c>
      <c r="O14" s="99"/>
      <c r="P14" s="100"/>
      <c r="Q14" s="101"/>
    </row>
    <row r="15" spans="1:18" ht="47.25">
      <c r="A15" s="98" t="s">
        <v>629</v>
      </c>
      <c r="B15" s="126" t="s">
        <v>648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 t="s">
        <v>629</v>
      </c>
      <c r="M15" s="120">
        <v>0</v>
      </c>
      <c r="N15" s="121">
        <v>0</v>
      </c>
      <c r="O15" s="102"/>
      <c r="P15" s="100"/>
      <c r="Q15" s="101"/>
    </row>
    <row r="16" spans="1:18" ht="15.75" customHeight="1">
      <c r="A16" s="98">
        <v>7</v>
      </c>
      <c r="B16" s="125" t="s">
        <v>649</v>
      </c>
      <c r="C16" s="120">
        <v>54448626</v>
      </c>
      <c r="D16" s="120">
        <v>10714633.630000003</v>
      </c>
      <c r="E16" s="120">
        <v>2708402.79</v>
      </c>
      <c r="F16" s="120">
        <v>8387151.7600000007</v>
      </c>
      <c r="G16" s="120">
        <v>122519.91</v>
      </c>
      <c r="H16" s="120">
        <v>0</v>
      </c>
      <c r="I16" s="120">
        <v>0</v>
      </c>
      <c r="J16" s="120">
        <v>0</v>
      </c>
      <c r="K16" s="120">
        <v>904840</v>
      </c>
      <c r="L16" s="120" t="s">
        <v>629</v>
      </c>
      <c r="M16" s="120">
        <v>23723.51</v>
      </c>
      <c r="N16" s="121">
        <v>77309897.600000009</v>
      </c>
      <c r="O16" s="99"/>
      <c r="P16" s="100"/>
      <c r="Q16" s="101"/>
    </row>
    <row r="17" spans="1:17" s="97" customFormat="1" ht="16.5" customHeight="1">
      <c r="A17" s="153" t="s">
        <v>39</v>
      </c>
      <c r="B17" s="154"/>
      <c r="C17" s="123">
        <v>108406937.54719999</v>
      </c>
      <c r="D17" s="123">
        <v>77318367.510000005</v>
      </c>
      <c r="E17" s="123">
        <v>62932874.279999994</v>
      </c>
      <c r="F17" s="123">
        <v>52411375.159999996</v>
      </c>
      <c r="G17" s="123">
        <v>20333722.189999998</v>
      </c>
      <c r="H17" s="123">
        <v>8491800.290000001</v>
      </c>
      <c r="I17" s="123">
        <v>7860595.71</v>
      </c>
      <c r="J17" s="123">
        <v>3144079.61</v>
      </c>
      <c r="K17" s="123">
        <v>2496808</v>
      </c>
      <c r="L17" s="123">
        <v>1696776.995944594</v>
      </c>
      <c r="M17" s="123">
        <v>1612793.7999999998</v>
      </c>
      <c r="N17" s="121">
        <v>346706131.09314466</v>
      </c>
      <c r="O17" s="127"/>
      <c r="Q17" s="103"/>
    </row>
    <row r="18" spans="1:17" ht="30" customHeight="1">
      <c r="A18" s="155" t="s">
        <v>621</v>
      </c>
      <c r="B18" s="156"/>
      <c r="C18" s="124">
        <v>0.31267672482571651</v>
      </c>
      <c r="D18" s="124">
        <v>0.22300836522913398</v>
      </c>
      <c r="E18" s="124">
        <v>0.18151647356675302</v>
      </c>
      <c r="F18" s="124">
        <v>0.15116945003178894</v>
      </c>
      <c r="G18" s="124">
        <v>5.8648291352359216E-2</v>
      </c>
      <c r="H18" s="124">
        <v>2.449278950800737E-2</v>
      </c>
      <c r="I18" s="124">
        <v>2.2672214319417974E-2</v>
      </c>
      <c r="J18" s="124">
        <v>9.0684280664056795E-3</v>
      </c>
      <c r="K18" s="124">
        <v>7.201510951443826E-3</v>
      </c>
      <c r="L18" s="124">
        <v>4.893991896234292E-3</v>
      </c>
      <c r="M18" s="124">
        <v>4.6517602527389778E-3</v>
      </c>
      <c r="N18" s="124">
        <v>0.99999999999999978</v>
      </c>
      <c r="O18" s="101"/>
      <c r="Q18" s="101"/>
    </row>
    <row r="19" spans="1:17" ht="10.5" customHeight="1">
      <c r="A19" s="104" t="s">
        <v>305</v>
      </c>
      <c r="G19" s="106"/>
      <c r="I19" s="106"/>
      <c r="K19" s="106"/>
      <c r="L19" s="106"/>
      <c r="O19" s="106"/>
      <c r="P19" s="106"/>
    </row>
    <row r="20" spans="1:17">
      <c r="A20" s="107" t="s">
        <v>650</v>
      </c>
      <c r="G20" s="106"/>
      <c r="I20" s="106"/>
      <c r="K20" s="106"/>
      <c r="L20" s="106"/>
      <c r="O20" s="106"/>
      <c r="P20" s="106"/>
    </row>
    <row r="21" spans="1:17" ht="15.75" customHeight="1">
      <c r="A21" s="107" t="s">
        <v>620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6"/>
      <c r="P21" s="106"/>
    </row>
    <row r="22" spans="1:17">
      <c r="N22" s="101"/>
    </row>
    <row r="28" spans="1:17">
      <c r="D28" s="143"/>
      <c r="E28" s="143"/>
      <c r="F28" s="143"/>
      <c r="G28" s="144"/>
      <c r="H28" s="143"/>
      <c r="I28" s="137"/>
    </row>
    <row r="29" spans="1:17">
      <c r="C29" s="145"/>
      <c r="D29" s="145"/>
      <c r="E29" s="145"/>
      <c r="F29" s="145"/>
      <c r="G29" s="144"/>
      <c r="H29" s="143"/>
      <c r="I29" s="137"/>
    </row>
    <row r="30" spans="1:17">
      <c r="C30" s="145"/>
      <c r="D30" s="146"/>
      <c r="E30" s="145"/>
      <c r="F30" s="145"/>
      <c r="G30" s="144"/>
      <c r="H30" s="143"/>
      <c r="I30" s="137"/>
    </row>
    <row r="31" spans="1:17">
      <c r="C31" s="145"/>
      <c r="D31" s="147">
        <f t="shared" ref="D31:D36" si="0">F31/$N$17</f>
        <v>0.480915837298726</v>
      </c>
      <c r="E31" s="146" t="str">
        <f>B5</f>
        <v>Застраховка "Живот" и рента</v>
      </c>
      <c r="F31" s="148">
        <f>N5</f>
        <v>166736469.33126152</v>
      </c>
      <c r="G31" s="144"/>
      <c r="H31" s="143"/>
      <c r="I31" s="137"/>
    </row>
    <row r="32" spans="1:17">
      <c r="C32" s="145"/>
      <c r="D32" s="147">
        <f t="shared" si="0"/>
        <v>1.4470349250190112E-2</v>
      </c>
      <c r="E32" s="146" t="str">
        <f>B10</f>
        <v>Женитбена и детска застраховка</v>
      </c>
      <c r="F32" s="148">
        <f>N10</f>
        <v>5016958.8041000003</v>
      </c>
      <c r="G32" s="144"/>
      <c r="H32" s="143"/>
      <c r="I32" s="137"/>
    </row>
    <row r="33" spans="3:13">
      <c r="C33" s="145"/>
      <c r="D33" s="147">
        <f t="shared" si="0"/>
        <v>0.18931680660520586</v>
      </c>
      <c r="E33" s="146" t="str">
        <f>B11</f>
        <v>Застраховка "Живот", свързана с инвестиционен фонд</v>
      </c>
      <c r="F33" s="148">
        <f>N11</f>
        <v>65637297.569000013</v>
      </c>
      <c r="G33" s="144"/>
      <c r="H33" s="143"/>
      <c r="I33" s="137"/>
    </row>
    <row r="34" spans="3:13">
      <c r="C34" s="145"/>
      <c r="D34" s="147">
        <f t="shared" si="0"/>
        <v>0</v>
      </c>
      <c r="E34" s="146" t="str">
        <f>B12</f>
        <v>Изкупуване на капитал</v>
      </c>
      <c r="F34" s="148">
        <f>N12</f>
        <v>0</v>
      </c>
      <c r="G34" s="144"/>
      <c r="H34" s="143"/>
      <c r="I34" s="137"/>
    </row>
    <row r="35" spans="3:13">
      <c r="C35" s="145"/>
      <c r="D35" s="147">
        <f t="shared" si="0"/>
        <v>5.3794307170104416E-2</v>
      </c>
      <c r="E35" s="146" t="str">
        <f>B13</f>
        <v>Допълнителна застраховка</v>
      </c>
      <c r="F35" s="148">
        <f>N13</f>
        <v>18650816.113783114</v>
      </c>
      <c r="G35" s="144"/>
      <c r="H35" s="143"/>
      <c r="I35" s="137"/>
      <c r="J35" s="112"/>
      <c r="M35" s="112"/>
    </row>
    <row r="36" spans="3:13">
      <c r="C36" s="145"/>
      <c r="D36" s="147">
        <f t="shared" si="0"/>
        <v>3.8518764098267939E-2</v>
      </c>
      <c r="E36" s="145" t="s">
        <v>647</v>
      </c>
      <c r="F36" s="148">
        <f>N14</f>
        <v>13354691.674999999</v>
      </c>
      <c r="G36" s="144"/>
      <c r="H36" s="143"/>
      <c r="I36" s="137"/>
      <c r="J36" s="103"/>
      <c r="M36" s="115"/>
    </row>
    <row r="37" spans="3:13">
      <c r="C37" s="145"/>
      <c r="D37" s="147">
        <f t="shared" ref="D37:D38" si="1">F37/$N$17</f>
        <v>0.22298393557750568</v>
      </c>
      <c r="E37" s="145" t="s">
        <v>649</v>
      </c>
      <c r="F37" s="148">
        <f>N16</f>
        <v>77309897.600000009</v>
      </c>
      <c r="G37" s="144"/>
      <c r="H37" s="143"/>
      <c r="I37" s="137"/>
      <c r="J37" s="103"/>
      <c r="M37" s="115"/>
    </row>
    <row r="38" spans="3:13">
      <c r="C38" s="145"/>
      <c r="D38" s="146">
        <f t="shared" si="1"/>
        <v>1</v>
      </c>
      <c r="E38" s="145"/>
      <c r="F38" s="149">
        <f>SUM(F31:F37)</f>
        <v>346706131.09314466</v>
      </c>
      <c r="G38" s="144"/>
      <c r="H38" s="143"/>
      <c r="I38" s="137"/>
    </row>
    <row r="39" spans="3:13">
      <c r="C39" s="145"/>
      <c r="D39" s="146"/>
      <c r="E39" s="145"/>
      <c r="F39" s="150">
        <f>F38-N17</f>
        <v>0</v>
      </c>
      <c r="G39" s="144"/>
      <c r="H39" s="143"/>
      <c r="I39" s="137"/>
    </row>
    <row r="40" spans="3:13">
      <c r="D40" s="138"/>
      <c r="E40" s="138"/>
      <c r="F40" s="138"/>
      <c r="G40" s="137"/>
      <c r="H40" s="138"/>
      <c r="I40" s="137"/>
    </row>
    <row r="41" spans="3:13">
      <c r="D41" s="138"/>
      <c r="E41" s="138"/>
      <c r="F41" s="138"/>
      <c r="G41" s="137"/>
      <c r="H41" s="138"/>
      <c r="I41" s="137"/>
    </row>
    <row r="64" spans="5:5">
      <c r="E64" s="138"/>
    </row>
    <row r="65" spans="2:5">
      <c r="E65" s="138"/>
    </row>
    <row r="66" spans="2:5">
      <c r="E66" s="138"/>
    </row>
    <row r="67" spans="2:5">
      <c r="E67" s="138"/>
    </row>
    <row r="68" spans="2:5">
      <c r="E68" s="138"/>
    </row>
    <row r="69" spans="2:5">
      <c r="E69" s="138"/>
    </row>
    <row r="70" spans="2:5">
      <c r="E70" s="138"/>
    </row>
    <row r="71" spans="2:5">
      <c r="E71" s="138"/>
    </row>
    <row r="72" spans="2:5">
      <c r="E72" s="138"/>
    </row>
    <row r="73" spans="2:5">
      <c r="E73" s="138"/>
    </row>
    <row r="74" spans="2:5">
      <c r="E74" s="138"/>
    </row>
    <row r="75" spans="2:5">
      <c r="E75" s="138"/>
    </row>
    <row r="76" spans="2:5">
      <c r="E76" s="138"/>
    </row>
    <row r="77" spans="2:5">
      <c r="E77" s="138"/>
    </row>
    <row r="78" spans="2:5">
      <c r="E78" s="138"/>
    </row>
    <row r="79" spans="2:5">
      <c r="E79" s="138"/>
    </row>
    <row r="80" spans="2:5">
      <c r="B80" s="112"/>
      <c r="C80" s="112"/>
      <c r="E80" s="138"/>
    </row>
    <row r="81" spans="5:5">
      <c r="E81" s="138"/>
    </row>
    <row r="82" spans="5:5">
      <c r="E82" s="138"/>
    </row>
    <row r="83" spans="5:5">
      <c r="E83" s="138"/>
    </row>
  </sheetData>
  <sortState columnSort="1" ref="C4:M18">
    <sortCondition descending="1" ref="C18:M18"/>
  </sortState>
  <mergeCells count="2">
    <mergeCell ref="A17:B17"/>
    <mergeCell ref="A18:B18"/>
  </mergeCells>
  <conditionalFormatting sqref="O5:O17">
    <cfRule type="cellIs" dxfId="73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BreakPreview" zoomScaleNormal="70" zoomScaleSheetLayoutView="100" workbookViewId="0">
      <pane xSplit="2" ySplit="3" topLeftCell="C4" activePane="bottomRight" state="frozen"/>
      <selection activeCell="C51" sqref="C51"/>
      <selection pane="topRight" activeCell="C51" sqref="C51"/>
      <selection pane="bottomLeft" activeCell="C51" sqref="C51"/>
      <selection pane="bottomRight" activeCell="D6" sqref="D6"/>
    </sheetView>
  </sheetViews>
  <sheetFormatPr defaultRowHeight="15.75"/>
  <cols>
    <col min="1" max="1" width="7.85546875" style="112" customWidth="1"/>
    <col min="2" max="2" width="36.5703125" style="105" customWidth="1"/>
    <col min="3" max="3" width="17.7109375" style="105" customWidth="1"/>
    <col min="4" max="13" width="17.7109375" style="112" customWidth="1"/>
    <col min="14" max="14" width="15.28515625" style="97" customWidth="1"/>
    <col min="15" max="15" width="12.7109375" style="112" bestFit="1" customWidth="1"/>
    <col min="16" max="16" width="12.42578125" style="112" bestFit="1" customWidth="1"/>
    <col min="17" max="16384" width="9.140625" style="112"/>
  </cols>
  <sheetData>
    <row r="1" spans="1:17" ht="15.75" customHeight="1">
      <c r="A1" s="159" t="s">
        <v>655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7" ht="15.75" customHeight="1">
      <c r="A2" s="151"/>
      <c r="B2" s="152"/>
      <c r="C2" s="152"/>
      <c r="D2" s="152"/>
      <c r="E2" s="152"/>
      <c r="F2" s="152"/>
      <c r="G2" s="152"/>
      <c r="H2" s="152"/>
      <c r="J2" s="152"/>
      <c r="K2" s="152"/>
      <c r="L2" s="152"/>
      <c r="M2" s="152"/>
      <c r="N2" s="117" t="s">
        <v>646</v>
      </c>
    </row>
    <row r="3" spans="1:17" s="116" customFormat="1" ht="94.5">
      <c r="A3" s="91" t="s">
        <v>645</v>
      </c>
      <c r="B3" s="91" t="s">
        <v>644</v>
      </c>
      <c r="C3" s="93" t="s">
        <v>642</v>
      </c>
      <c r="D3" s="92" t="s">
        <v>643</v>
      </c>
      <c r="E3" s="92" t="s">
        <v>640</v>
      </c>
      <c r="F3" s="92" t="s">
        <v>641</v>
      </c>
      <c r="G3" s="92" t="s">
        <v>639</v>
      </c>
      <c r="H3" s="95" t="s">
        <v>635</v>
      </c>
      <c r="I3" s="94" t="s">
        <v>638</v>
      </c>
      <c r="J3" s="92" t="s">
        <v>654</v>
      </c>
      <c r="K3" s="92" t="s">
        <v>636</v>
      </c>
      <c r="L3" s="95" t="s">
        <v>637</v>
      </c>
      <c r="M3" s="95" t="s">
        <v>634</v>
      </c>
      <c r="N3" s="92" t="s">
        <v>39</v>
      </c>
      <c r="O3" s="96"/>
    </row>
    <row r="4" spans="1:17" ht="15.75" customHeight="1">
      <c r="A4" s="98">
        <v>1</v>
      </c>
      <c r="B4" s="119" t="s">
        <v>633</v>
      </c>
      <c r="C4" s="109">
        <v>12667211.349999998</v>
      </c>
      <c r="D4" s="109">
        <v>20965028.66</v>
      </c>
      <c r="E4" s="109">
        <v>15326706.900508728</v>
      </c>
      <c r="F4" s="109">
        <v>5504675.6499999994</v>
      </c>
      <c r="G4" s="109">
        <v>5790060.129999999</v>
      </c>
      <c r="H4" s="109">
        <v>2050582.6600000001</v>
      </c>
      <c r="I4" s="109">
        <v>2371536.2300000004</v>
      </c>
      <c r="J4" s="109">
        <v>1903090.1838193</v>
      </c>
      <c r="K4" s="109">
        <v>332371</v>
      </c>
      <c r="L4" s="109">
        <v>103260.3</v>
      </c>
      <c r="M4" s="109">
        <v>300492.301912</v>
      </c>
      <c r="N4" s="110">
        <v>67315015.366240025</v>
      </c>
      <c r="O4" s="99"/>
      <c r="P4" s="101"/>
      <c r="Q4" s="101"/>
    </row>
    <row r="5" spans="1:17" ht="15.75" customHeight="1">
      <c r="A5" s="98" t="s">
        <v>632</v>
      </c>
      <c r="B5" s="122" t="s">
        <v>631</v>
      </c>
      <c r="C5" s="109">
        <v>6415912.25</v>
      </c>
      <c r="D5" s="109">
        <v>12645979.350000001</v>
      </c>
      <c r="E5" s="109">
        <v>15297007.983098799</v>
      </c>
      <c r="F5" s="109">
        <v>5504675.6499999994</v>
      </c>
      <c r="G5" s="109">
        <v>5790060.129999999</v>
      </c>
      <c r="H5" s="109">
        <v>2039246.87</v>
      </c>
      <c r="I5" s="109">
        <v>2371536.2300000004</v>
      </c>
      <c r="J5" s="109">
        <v>1903090.1838193</v>
      </c>
      <c r="K5" s="109">
        <v>332371</v>
      </c>
      <c r="L5" s="109">
        <v>103260.3</v>
      </c>
      <c r="M5" s="109">
        <v>300492.301912</v>
      </c>
      <c r="N5" s="110">
        <v>52703632.248830095</v>
      </c>
      <c r="O5" s="99"/>
      <c r="P5" s="101"/>
      <c r="Q5" s="101"/>
    </row>
    <row r="6" spans="1:17" ht="15.75" customHeight="1">
      <c r="A6" s="98" t="s">
        <v>629</v>
      </c>
      <c r="B6" s="122" t="s">
        <v>630</v>
      </c>
      <c r="C6" s="109">
        <v>4717821.13</v>
      </c>
      <c r="D6" s="109">
        <v>11579596.790000001</v>
      </c>
      <c r="E6" s="109">
        <v>13624856.17123545</v>
      </c>
      <c r="F6" s="109">
        <v>4030748.7299999995</v>
      </c>
      <c r="G6" s="109">
        <v>5790060.129999999</v>
      </c>
      <c r="H6" s="109">
        <v>2000872.2100000002</v>
      </c>
      <c r="I6" s="109">
        <v>304119.89999999997</v>
      </c>
      <c r="J6" s="109">
        <v>288875.59999999998</v>
      </c>
      <c r="K6" s="109">
        <v>269706</v>
      </c>
      <c r="L6" s="109">
        <v>103260.3</v>
      </c>
      <c r="M6" s="109">
        <v>153573.51191200002</v>
      </c>
      <c r="N6" s="110">
        <v>42863490.473147444</v>
      </c>
      <c r="O6" s="99"/>
      <c r="P6" s="101"/>
      <c r="Q6" s="101"/>
    </row>
    <row r="7" spans="1:17" ht="31.5">
      <c r="A7" s="98" t="s">
        <v>629</v>
      </c>
      <c r="B7" s="122" t="s">
        <v>628</v>
      </c>
      <c r="C7" s="109">
        <v>1698091.12</v>
      </c>
      <c r="D7" s="109">
        <v>1066382.56</v>
      </c>
      <c r="E7" s="109">
        <v>1672151.8118633502</v>
      </c>
      <c r="F7" s="109">
        <v>1473926.92</v>
      </c>
      <c r="G7" s="109">
        <v>0</v>
      </c>
      <c r="H7" s="109">
        <v>38374.660000000003</v>
      </c>
      <c r="I7" s="109">
        <v>2067416.3300000005</v>
      </c>
      <c r="J7" s="109">
        <v>1614214.5838192999</v>
      </c>
      <c r="K7" s="109">
        <v>62665</v>
      </c>
      <c r="L7" s="109">
        <v>0</v>
      </c>
      <c r="M7" s="109">
        <v>146918.79</v>
      </c>
      <c r="N7" s="110">
        <v>9840141.7756826505</v>
      </c>
      <c r="O7" s="99"/>
      <c r="P7" s="101"/>
      <c r="Q7" s="101"/>
    </row>
    <row r="8" spans="1:17" ht="16.5" customHeight="1">
      <c r="A8" s="98" t="s">
        <v>627</v>
      </c>
      <c r="B8" s="122" t="s">
        <v>626</v>
      </c>
      <c r="C8" s="109">
        <v>6251299.0999999996</v>
      </c>
      <c r="D8" s="109">
        <v>8319049.3099999996</v>
      </c>
      <c r="E8" s="109">
        <v>29698.91740992837</v>
      </c>
      <c r="F8" s="109">
        <v>0</v>
      </c>
      <c r="G8" s="109">
        <v>0</v>
      </c>
      <c r="H8" s="109">
        <v>11335.79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10">
        <v>14611383.117409928</v>
      </c>
      <c r="O8" s="99"/>
      <c r="P8" s="101"/>
      <c r="Q8" s="101"/>
    </row>
    <row r="9" spans="1:17" ht="16.5" customHeight="1">
      <c r="A9" s="98">
        <v>2</v>
      </c>
      <c r="B9" s="119" t="s">
        <v>625</v>
      </c>
      <c r="C9" s="109">
        <v>146816.12</v>
      </c>
      <c r="D9" s="109">
        <v>2365395.6000000006</v>
      </c>
      <c r="E9" s="109">
        <v>365001.42067134945</v>
      </c>
      <c r="F9" s="109">
        <v>303557.38000000006</v>
      </c>
      <c r="G9" s="109">
        <v>0</v>
      </c>
      <c r="H9" s="109">
        <v>169082.71</v>
      </c>
      <c r="I9" s="109">
        <v>113616.39</v>
      </c>
      <c r="J9" s="109">
        <v>0</v>
      </c>
      <c r="K9" s="109">
        <v>0</v>
      </c>
      <c r="L9" s="109">
        <v>0</v>
      </c>
      <c r="M9" s="109">
        <v>0</v>
      </c>
      <c r="N9" s="110">
        <v>3463469.62067135</v>
      </c>
      <c r="O9" s="99"/>
      <c r="P9" s="101"/>
      <c r="Q9" s="101"/>
    </row>
    <row r="10" spans="1:17" ht="28.5" customHeight="1">
      <c r="A10" s="98">
        <v>3</v>
      </c>
      <c r="B10" s="119" t="s">
        <v>624</v>
      </c>
      <c r="C10" s="109">
        <v>38267.979999999996</v>
      </c>
      <c r="D10" s="109">
        <v>4326300.04</v>
      </c>
      <c r="E10" s="109">
        <v>1060030.7165835355</v>
      </c>
      <c r="F10" s="109">
        <v>131161.25000000003</v>
      </c>
      <c r="G10" s="109">
        <v>357676.04</v>
      </c>
      <c r="H10" s="109">
        <v>507666.75</v>
      </c>
      <c r="I10" s="109">
        <v>0</v>
      </c>
      <c r="J10" s="109">
        <v>319643</v>
      </c>
      <c r="K10" s="109">
        <v>0</v>
      </c>
      <c r="L10" s="109">
        <v>0</v>
      </c>
      <c r="M10" s="109">
        <v>0</v>
      </c>
      <c r="N10" s="110">
        <v>6740745.7765835365</v>
      </c>
      <c r="O10" s="99"/>
      <c r="P10" s="101"/>
      <c r="Q10" s="101"/>
    </row>
    <row r="11" spans="1:17" ht="15.75" customHeight="1">
      <c r="A11" s="98">
        <v>4</v>
      </c>
      <c r="B11" s="119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10">
        <v>0</v>
      </c>
      <c r="O11" s="99"/>
      <c r="P11" s="101"/>
      <c r="Q11" s="101"/>
    </row>
    <row r="12" spans="1:17" s="135" customFormat="1" ht="15.75" customHeight="1">
      <c r="A12" s="130">
        <v>5</v>
      </c>
      <c r="B12" s="131" t="s">
        <v>622</v>
      </c>
      <c r="C12" s="132">
        <v>1600977.08</v>
      </c>
      <c r="D12" s="132">
        <v>0</v>
      </c>
      <c r="E12" s="132">
        <v>1676932.709999999</v>
      </c>
      <c r="F12" s="132">
        <v>0</v>
      </c>
      <c r="G12" s="132">
        <v>48653.81</v>
      </c>
      <c r="H12" s="132">
        <v>10765.08</v>
      </c>
      <c r="I12" s="132">
        <v>0</v>
      </c>
      <c r="J12" s="132">
        <v>0</v>
      </c>
      <c r="K12" s="132">
        <v>0</v>
      </c>
      <c r="L12" s="132">
        <v>188958.79</v>
      </c>
      <c r="M12" s="132">
        <v>84786.16907850001</v>
      </c>
      <c r="N12" s="133">
        <v>3611073.6390784993</v>
      </c>
      <c r="O12" s="134"/>
      <c r="P12" s="101"/>
      <c r="Q12" s="101"/>
    </row>
    <row r="13" spans="1:17" ht="15.75" customHeight="1">
      <c r="A13" s="98">
        <v>6</v>
      </c>
      <c r="B13" s="125" t="s">
        <v>647</v>
      </c>
      <c r="C13" s="120">
        <v>65313.65</v>
      </c>
      <c r="D13" s="120">
        <v>120885.84999999999</v>
      </c>
      <c r="E13" s="120">
        <v>410242.76441112766</v>
      </c>
      <c r="F13" s="120">
        <v>802810.83</v>
      </c>
      <c r="G13" s="120">
        <v>0</v>
      </c>
      <c r="H13" s="120">
        <v>5965.83</v>
      </c>
      <c r="I13" s="120">
        <v>125880</v>
      </c>
      <c r="J13" s="120">
        <v>34986.885000000009</v>
      </c>
      <c r="K13" s="120">
        <v>146244</v>
      </c>
      <c r="L13" s="120">
        <v>0</v>
      </c>
      <c r="M13" s="120" t="s">
        <v>629</v>
      </c>
      <c r="N13" s="121">
        <v>1712329.8094111278</v>
      </c>
      <c r="O13" s="99"/>
      <c r="P13" s="100"/>
      <c r="Q13" s="101"/>
    </row>
    <row r="14" spans="1:17" ht="47.25">
      <c r="A14" s="98" t="s">
        <v>629</v>
      </c>
      <c r="B14" s="126" t="s">
        <v>648</v>
      </c>
      <c r="C14" s="120">
        <v>0</v>
      </c>
      <c r="D14" s="120">
        <v>0</v>
      </c>
      <c r="E14" s="120">
        <v>0</v>
      </c>
      <c r="F14" s="120">
        <v>0</v>
      </c>
      <c r="G14" s="120">
        <v>0</v>
      </c>
      <c r="H14" s="120">
        <v>0</v>
      </c>
      <c r="I14" s="120">
        <v>0</v>
      </c>
      <c r="J14" s="120">
        <v>0</v>
      </c>
      <c r="K14" s="120">
        <v>0</v>
      </c>
      <c r="L14" s="120">
        <v>0</v>
      </c>
      <c r="M14" s="120" t="s">
        <v>629</v>
      </c>
      <c r="N14" s="121">
        <v>0</v>
      </c>
      <c r="O14" s="102"/>
      <c r="P14" s="100"/>
      <c r="Q14" s="101"/>
    </row>
    <row r="15" spans="1:17" ht="15.75" customHeight="1">
      <c r="A15" s="98">
        <v>7</v>
      </c>
      <c r="B15" s="125" t="s">
        <v>649</v>
      </c>
      <c r="C15" s="120">
        <v>17953994.890000001</v>
      </c>
      <c r="D15" s="120">
        <v>1309122.07</v>
      </c>
      <c r="E15" s="120">
        <v>4123799.7525833775</v>
      </c>
      <c r="F15" s="120">
        <v>3496157.3200000003</v>
      </c>
      <c r="G15" s="120">
        <v>20998.95</v>
      </c>
      <c r="H15" s="120">
        <v>0</v>
      </c>
      <c r="I15" s="120">
        <v>0</v>
      </c>
      <c r="J15" s="120">
        <v>0</v>
      </c>
      <c r="K15" s="120">
        <v>777460</v>
      </c>
      <c r="L15" s="120">
        <v>144420.94</v>
      </c>
      <c r="M15" s="120" t="s">
        <v>629</v>
      </c>
      <c r="N15" s="121">
        <v>27825953.922583379</v>
      </c>
      <c r="O15" s="99"/>
      <c r="P15" s="100"/>
      <c r="Q15" s="101"/>
    </row>
    <row r="16" spans="1:17" s="97" customFormat="1" ht="15.75" customHeight="1">
      <c r="A16" s="157" t="s">
        <v>39</v>
      </c>
      <c r="B16" s="157"/>
      <c r="C16" s="123">
        <v>32472581.07</v>
      </c>
      <c r="D16" s="123">
        <v>29086732.220000003</v>
      </c>
      <c r="E16" s="123">
        <v>22962714.264758117</v>
      </c>
      <c r="F16" s="123">
        <v>10238362.43</v>
      </c>
      <c r="G16" s="123">
        <v>6217388.9299999988</v>
      </c>
      <c r="H16" s="123">
        <v>2744063.0300000003</v>
      </c>
      <c r="I16" s="123">
        <v>2611032.6200000006</v>
      </c>
      <c r="J16" s="123">
        <v>2257720.0688193003</v>
      </c>
      <c r="K16" s="123">
        <v>1256075</v>
      </c>
      <c r="L16" s="123">
        <v>436640.03</v>
      </c>
      <c r="M16" s="123">
        <v>385278.47099050001</v>
      </c>
      <c r="N16" s="110">
        <v>110668588.13456793</v>
      </c>
      <c r="O16" s="99"/>
      <c r="P16" s="103"/>
    </row>
    <row r="17" spans="1:18" ht="30" customHeight="1">
      <c r="A17" s="158" t="s">
        <v>653</v>
      </c>
      <c r="B17" s="158"/>
      <c r="C17" s="124">
        <v>0.29342184279530908</v>
      </c>
      <c r="D17" s="124">
        <v>0.2628273542681494</v>
      </c>
      <c r="E17" s="124">
        <v>0.2074908034142128</v>
      </c>
      <c r="F17" s="124">
        <v>9.2513716878276434E-2</v>
      </c>
      <c r="G17" s="124">
        <v>5.6180249832408984E-2</v>
      </c>
      <c r="H17" s="124">
        <v>2.4795319758334183E-2</v>
      </c>
      <c r="I17" s="124">
        <v>2.3593258611243006E-2</v>
      </c>
      <c r="J17" s="124">
        <v>2.0400730748222937E-2</v>
      </c>
      <c r="K17" s="124">
        <v>1.1349878237107989E-2</v>
      </c>
      <c r="L17" s="124">
        <v>3.9454739358296123E-3</v>
      </c>
      <c r="M17" s="124">
        <v>3.4813715209054538E-3</v>
      </c>
      <c r="N17" s="124">
        <v>0.99999999999999967</v>
      </c>
      <c r="R17" s="101"/>
    </row>
    <row r="18" spans="1:18" ht="18" customHeight="1">
      <c r="A18" s="104"/>
      <c r="B18" s="112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</row>
    <row r="19" spans="1:18">
      <c r="A19" s="107" t="s">
        <v>650</v>
      </c>
      <c r="B19" s="112"/>
      <c r="C19" s="112"/>
      <c r="D19" s="101"/>
      <c r="E19" s="101"/>
      <c r="F19" s="101"/>
      <c r="G19" s="101"/>
      <c r="H19" s="101"/>
      <c r="I19" s="101"/>
      <c r="J19" s="101"/>
      <c r="K19" s="101"/>
      <c r="L19" s="101"/>
      <c r="M19" s="101"/>
    </row>
    <row r="20" spans="1:18" ht="16.5">
      <c r="A20" s="107" t="s">
        <v>620</v>
      </c>
      <c r="B20" s="112"/>
      <c r="C20" s="112"/>
    </row>
    <row r="21" spans="1:18">
      <c r="C21" s="138"/>
      <c r="D21" s="137"/>
      <c r="E21" s="137"/>
      <c r="F21" s="137"/>
    </row>
    <row r="22" spans="1:18" ht="15" customHeight="1">
      <c r="C22" s="138"/>
      <c r="D22" s="137"/>
      <c r="E22" s="137"/>
      <c r="F22" s="137"/>
    </row>
    <row r="23" spans="1:18">
      <c r="C23" s="139">
        <f t="shared" ref="C23:C30" si="0">E23/$N$16</f>
        <v>0.60825765016888123</v>
      </c>
      <c r="D23" s="137" t="str">
        <f>B4</f>
        <v>Застраховка "Живот" и рента</v>
      </c>
      <c r="E23" s="140">
        <f>N4</f>
        <v>67315015.366240025</v>
      </c>
      <c r="F23" s="137"/>
    </row>
    <row r="24" spans="1:18">
      <c r="C24" s="139">
        <f t="shared" si="0"/>
        <v>3.1295868855396709E-2</v>
      </c>
      <c r="D24" s="137" t="str">
        <f>B9</f>
        <v>Женитбена и детска застраховка</v>
      </c>
      <c r="E24" s="140">
        <f>N9</f>
        <v>3463469.62067135</v>
      </c>
      <c r="F24" s="137"/>
    </row>
    <row r="25" spans="1:18">
      <c r="C25" s="139">
        <f t="shared" si="0"/>
        <v>6.0909295855361402E-2</v>
      </c>
      <c r="D25" s="137" t="str">
        <f>B10</f>
        <v>Застраховка "Живот", свързана с инвестиционен фонд</v>
      </c>
      <c r="E25" s="140">
        <f>N10</f>
        <v>6740745.7765835365</v>
      </c>
      <c r="F25" s="137"/>
    </row>
    <row r="26" spans="1:18">
      <c r="C26" s="139">
        <f t="shared" si="0"/>
        <v>0</v>
      </c>
      <c r="D26" s="137" t="str">
        <f>B11</f>
        <v>Изкупуване на капитал</v>
      </c>
      <c r="E26" s="140">
        <f>N11</f>
        <v>0</v>
      </c>
      <c r="F26" s="137"/>
    </row>
    <row r="27" spans="1:18">
      <c r="C27" s="139">
        <f t="shared" si="0"/>
        <v>3.2629616948646703E-2</v>
      </c>
      <c r="D27" s="137" t="str">
        <f>B12</f>
        <v>Допълнителна застраховка</v>
      </c>
      <c r="E27" s="140">
        <f>N12</f>
        <v>3611073.6390784993</v>
      </c>
      <c r="F27" s="137"/>
    </row>
    <row r="28" spans="1:18">
      <c r="C28" s="139">
        <f t="shared" si="0"/>
        <v>1.5472591078229112E-2</v>
      </c>
      <c r="D28" s="138" t="s">
        <v>647</v>
      </c>
      <c r="E28" s="140">
        <f>N13</f>
        <v>1712329.8094111278</v>
      </c>
      <c r="F28" s="137"/>
    </row>
    <row r="29" spans="1:18">
      <c r="C29" s="139">
        <f t="shared" si="0"/>
        <v>0.25143497709348467</v>
      </c>
      <c r="D29" s="138" t="s">
        <v>649</v>
      </c>
      <c r="E29" s="140">
        <f>N15</f>
        <v>27825953.922583379</v>
      </c>
      <c r="F29" s="137"/>
    </row>
    <row r="30" spans="1:18">
      <c r="C30" s="137">
        <f t="shared" si="0"/>
        <v>0.99999999999999989</v>
      </c>
      <c r="D30" s="138"/>
      <c r="E30" s="141">
        <f>SUM(E23:E29)</f>
        <v>110668588.13456792</v>
      </c>
      <c r="F30" s="137"/>
    </row>
    <row r="31" spans="1:18">
      <c r="C31" s="137"/>
      <c r="D31" s="138"/>
      <c r="E31" s="141">
        <f>E30-N16</f>
        <v>0</v>
      </c>
      <c r="F31" s="137"/>
    </row>
    <row r="50" spans="3:5">
      <c r="C50" s="112"/>
      <c r="D50" s="105"/>
      <c r="E50" s="105"/>
    </row>
    <row r="51" spans="3:5">
      <c r="C51" s="112"/>
      <c r="D51" s="105"/>
      <c r="E51" s="105"/>
    </row>
  </sheetData>
  <sortState columnSort="1" ref="C3:M17">
    <sortCondition descending="1" ref="C17:M17"/>
  </sortState>
  <mergeCells count="3">
    <mergeCell ref="A16:B16"/>
    <mergeCell ref="A17:B17"/>
    <mergeCell ref="A1:N1"/>
  </mergeCells>
  <conditionalFormatting sqref="O16 O4:O12">
    <cfRule type="cellIs" dxfId="72" priority="6" operator="notEqual">
      <formula>0</formula>
    </cfRule>
  </conditionalFormatting>
  <conditionalFormatting sqref="O13:O15">
    <cfRule type="cellIs" dxfId="71" priority="3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5"/>
  <sheetViews>
    <sheetView view="pageBreakPreview" zoomScaleNormal="70" zoomScaleSheetLayoutView="100" workbookViewId="0">
      <pane xSplit="1" ySplit="5" topLeftCell="B6" activePane="bottomRight" state="frozen"/>
      <selection activeCell="C51" sqref="C51"/>
      <selection pane="topRight" activeCell="C51" sqref="C51"/>
      <selection pane="bottomLeft" activeCell="C51" sqref="C51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2" ht="20.25" customHeight="1">
      <c r="A1" s="163" t="s">
        <v>657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61" t="s">
        <v>284</v>
      </c>
      <c r="B3" s="161" t="s">
        <v>467</v>
      </c>
      <c r="C3" s="161" t="s">
        <v>68</v>
      </c>
      <c r="D3" s="161"/>
      <c r="E3" s="161"/>
      <c r="F3" s="161"/>
      <c r="G3" s="161"/>
      <c r="H3" s="161" t="s">
        <v>468</v>
      </c>
      <c r="I3" s="166" t="s">
        <v>69</v>
      </c>
      <c r="J3" s="166"/>
      <c r="K3" s="166"/>
      <c r="L3" s="166"/>
      <c r="M3" s="166"/>
      <c r="N3" s="166"/>
      <c r="O3" s="166"/>
      <c r="P3" s="166"/>
      <c r="Q3" s="166"/>
      <c r="R3" s="161" t="s">
        <v>70</v>
      </c>
      <c r="S3" s="161"/>
      <c r="T3" s="161"/>
      <c r="U3" s="161"/>
      <c r="V3" s="161"/>
      <c r="W3" s="161"/>
      <c r="X3" s="161"/>
    </row>
    <row r="4" spans="1:42">
      <c r="A4" s="161"/>
      <c r="B4" s="161"/>
      <c r="C4" s="161" t="s">
        <v>73</v>
      </c>
      <c r="D4" s="161" t="s">
        <v>74</v>
      </c>
      <c r="E4" s="161" t="s">
        <v>651</v>
      </c>
      <c r="F4" s="161" t="s">
        <v>60</v>
      </c>
      <c r="G4" s="164"/>
      <c r="H4" s="161"/>
      <c r="I4" s="162" t="s">
        <v>56</v>
      </c>
      <c r="J4" s="162" t="s">
        <v>57</v>
      </c>
      <c r="K4" s="162" t="s">
        <v>469</v>
      </c>
      <c r="L4" s="162" t="s">
        <v>470</v>
      </c>
      <c r="M4" s="162" t="s">
        <v>0</v>
      </c>
      <c r="N4" s="162"/>
      <c r="O4" s="162"/>
      <c r="P4" s="165" t="s">
        <v>59</v>
      </c>
      <c r="Q4" s="165"/>
      <c r="R4" s="161" t="s">
        <v>40</v>
      </c>
      <c r="S4" s="161" t="s">
        <v>15</v>
      </c>
      <c r="T4" s="161"/>
      <c r="U4" s="161"/>
      <c r="V4" s="161" t="s">
        <v>472</v>
      </c>
      <c r="W4" s="161" t="s">
        <v>16</v>
      </c>
      <c r="X4" s="161" t="s">
        <v>41</v>
      </c>
    </row>
    <row r="5" spans="1:42" s="44" customFormat="1" ht="108" customHeight="1">
      <c r="A5" s="161"/>
      <c r="B5" s="161"/>
      <c r="C5" s="161"/>
      <c r="D5" s="161"/>
      <c r="E5" s="161"/>
      <c r="F5" s="88" t="s">
        <v>58</v>
      </c>
      <c r="G5" s="88" t="s">
        <v>55</v>
      </c>
      <c r="H5" s="161"/>
      <c r="I5" s="162"/>
      <c r="J5" s="162"/>
      <c r="K5" s="162"/>
      <c r="L5" s="162"/>
      <c r="M5" s="89" t="s">
        <v>53</v>
      </c>
      <c r="N5" s="89" t="s">
        <v>54</v>
      </c>
      <c r="O5" s="89" t="s">
        <v>652</v>
      </c>
      <c r="P5" s="89" t="s">
        <v>53</v>
      </c>
      <c r="Q5" s="89" t="s">
        <v>54</v>
      </c>
      <c r="R5" s="161"/>
      <c r="S5" s="88" t="s">
        <v>0</v>
      </c>
      <c r="T5" s="88" t="s">
        <v>61</v>
      </c>
      <c r="U5" s="88" t="s">
        <v>471</v>
      </c>
      <c r="V5" s="161"/>
      <c r="W5" s="161"/>
      <c r="X5" s="161"/>
    </row>
    <row r="6" spans="1:42" s="48" customFormat="1">
      <c r="A6" s="45" t="s">
        <v>48</v>
      </c>
      <c r="B6" s="46">
        <v>1398648</v>
      </c>
      <c r="C6" s="46">
        <v>166736469.33126149</v>
      </c>
      <c r="D6" s="46">
        <v>166736469.33126149</v>
      </c>
      <c r="E6" s="46">
        <v>4342861.8498450005</v>
      </c>
      <c r="F6" s="46">
        <v>36588485.059500001</v>
      </c>
      <c r="G6" s="46">
        <v>89640633.745584339</v>
      </c>
      <c r="H6" s="46">
        <v>165042883.1118342</v>
      </c>
      <c r="I6" s="46">
        <v>35149603.735484496</v>
      </c>
      <c r="J6" s="46">
        <v>18127046.016927499</v>
      </c>
      <c r="K6" s="46">
        <v>10047705.6133193</v>
      </c>
      <c r="L6" s="46">
        <v>3814215.1900000004</v>
      </c>
      <c r="M6" s="46">
        <v>26536</v>
      </c>
      <c r="N6" s="46">
        <v>67138570.555731282</v>
      </c>
      <c r="O6" s="46">
        <v>1544880.1998404001</v>
      </c>
      <c r="P6" s="46">
        <v>1786</v>
      </c>
      <c r="Q6" s="46">
        <v>6999550.637694601</v>
      </c>
      <c r="R6" s="46">
        <v>176444.81050873088</v>
      </c>
      <c r="S6" s="46">
        <v>31576027.601526812</v>
      </c>
      <c r="T6" s="46">
        <v>4333955.5872192811</v>
      </c>
      <c r="U6" s="46">
        <v>16769469.416375337</v>
      </c>
      <c r="V6" s="46">
        <v>17996060.62626189</v>
      </c>
      <c r="W6" s="46">
        <v>7238433.6949724471</v>
      </c>
      <c r="X6" s="46">
        <v>56986966.733269885</v>
      </c>
      <c r="Y6" s="47"/>
    </row>
    <row r="7" spans="1:42" s="48" customFormat="1">
      <c r="A7" s="49" t="s">
        <v>49</v>
      </c>
      <c r="B7" s="50">
        <v>1348765</v>
      </c>
      <c r="C7" s="50">
        <v>146849572.6912615</v>
      </c>
      <c r="D7" s="50">
        <v>146849572.6912615</v>
      </c>
      <c r="E7" s="50">
        <v>4029721.1868449999</v>
      </c>
      <c r="F7" s="50">
        <v>36370714.479499996</v>
      </c>
      <c r="G7" s="50">
        <v>83084362.795584351</v>
      </c>
      <c r="H7" s="50">
        <v>149672203.85183418</v>
      </c>
      <c r="I7" s="50">
        <v>22734331.055484504</v>
      </c>
      <c r="J7" s="50">
        <v>16246711.4869275</v>
      </c>
      <c r="K7" s="50">
        <v>9788945.6233193018</v>
      </c>
      <c r="L7" s="50">
        <v>3766310.64</v>
      </c>
      <c r="M7" s="50">
        <v>23334</v>
      </c>
      <c r="N7" s="50">
        <v>52536298.805731289</v>
      </c>
      <c r="O7" s="50">
        <v>1544880.1998404001</v>
      </c>
      <c r="P7" s="50">
        <v>638</v>
      </c>
      <c r="Q7" s="50">
        <v>3627932.9376946008</v>
      </c>
      <c r="R7" s="50">
        <v>167333.44309880261</v>
      </c>
      <c r="S7" s="50">
        <v>30746729.153621949</v>
      </c>
      <c r="T7" s="50">
        <v>3937842.7420236813</v>
      </c>
      <c r="U7" s="50">
        <v>16757605.848965237</v>
      </c>
      <c r="V7" s="50">
        <v>16299687.005149027</v>
      </c>
      <c r="W7" s="50">
        <v>7072951.6503334912</v>
      </c>
      <c r="X7" s="50">
        <v>54286701.252203271</v>
      </c>
      <c r="Y7" s="47"/>
    </row>
    <row r="8" spans="1:42" s="48" customFormat="1">
      <c r="A8" s="49" t="s">
        <v>71</v>
      </c>
      <c r="B8" s="50">
        <v>161215</v>
      </c>
      <c r="C8" s="50">
        <v>79089048.146516979</v>
      </c>
      <c r="D8" s="50">
        <v>79089048.146516979</v>
      </c>
      <c r="E8" s="50">
        <v>799726.818845</v>
      </c>
      <c r="F8" s="50">
        <v>1926496.7744000002</v>
      </c>
      <c r="G8" s="50">
        <v>51242875.085784338</v>
      </c>
      <c r="H8" s="50">
        <v>78447889.840234205</v>
      </c>
      <c r="I8" s="50">
        <v>22734331.055484504</v>
      </c>
      <c r="J8" s="50">
        <v>16246711.4869275</v>
      </c>
      <c r="K8" s="50">
        <v>1364336.2594999999</v>
      </c>
      <c r="L8" s="50">
        <v>2442499.6599999997</v>
      </c>
      <c r="M8" s="50">
        <v>20751</v>
      </c>
      <c r="N8" s="50">
        <v>42787878.461911999</v>
      </c>
      <c r="O8" s="50">
        <v>175250.42334040001</v>
      </c>
      <c r="P8" s="50">
        <v>353</v>
      </c>
      <c r="Q8" s="50">
        <v>1553093.1195</v>
      </c>
      <c r="R8" s="50">
        <v>75612.011235452344</v>
      </c>
      <c r="S8" s="50">
        <v>7382020.3901416371</v>
      </c>
      <c r="T8" s="50">
        <v>1931252.6668174879</v>
      </c>
      <c r="U8" s="50">
        <v>7965201.2653270122</v>
      </c>
      <c r="V8" s="50">
        <v>9714014.5182509217</v>
      </c>
      <c r="W8" s="50">
        <v>467102.35005056602</v>
      </c>
      <c r="X8" s="50">
        <v>17638749.269678578</v>
      </c>
      <c r="Y8" s="47"/>
    </row>
    <row r="9" spans="1:42" s="48" customFormat="1" ht="31.5">
      <c r="A9" s="49" t="s">
        <v>72</v>
      </c>
      <c r="B9" s="50">
        <v>1187550</v>
      </c>
      <c r="C9" s="50">
        <v>67760524.544744477</v>
      </c>
      <c r="D9" s="50">
        <v>67760524.544744477</v>
      </c>
      <c r="E9" s="50">
        <v>3229994.3680000002</v>
      </c>
      <c r="F9" s="50">
        <v>34444217.705099992</v>
      </c>
      <c r="G9" s="50">
        <v>31841487.709800001</v>
      </c>
      <c r="H9" s="50">
        <v>71224314.011600003</v>
      </c>
      <c r="I9" s="50">
        <v>0</v>
      </c>
      <c r="J9" s="50">
        <v>0</v>
      </c>
      <c r="K9" s="50">
        <v>8424609.3638193011</v>
      </c>
      <c r="L9" s="50">
        <v>1323810.9800000002</v>
      </c>
      <c r="M9" s="50">
        <v>2583</v>
      </c>
      <c r="N9" s="50">
        <v>9748420.3438193016</v>
      </c>
      <c r="O9" s="50">
        <v>1369629.7765000002</v>
      </c>
      <c r="P9" s="50">
        <v>285</v>
      </c>
      <c r="Q9" s="50">
        <v>2074839.8181945996</v>
      </c>
      <c r="R9" s="50">
        <v>91721.431863350241</v>
      </c>
      <c r="S9" s="50">
        <v>23364708.763480317</v>
      </c>
      <c r="T9" s="50">
        <v>2006590.0752061934</v>
      </c>
      <c r="U9" s="50">
        <v>8792404.5836382248</v>
      </c>
      <c r="V9" s="50">
        <v>6585672.4868981065</v>
      </c>
      <c r="W9" s="50">
        <v>6605849.3002829244</v>
      </c>
      <c r="X9" s="50">
        <v>36647951.9825247</v>
      </c>
      <c r="Y9" s="47"/>
    </row>
    <row r="10" spans="1:42" s="48" customFormat="1">
      <c r="A10" s="49" t="s">
        <v>50</v>
      </c>
      <c r="B10" s="50">
        <v>49883</v>
      </c>
      <c r="C10" s="50">
        <v>19886896.640000001</v>
      </c>
      <c r="D10" s="50">
        <v>19886896.640000001</v>
      </c>
      <c r="E10" s="50">
        <v>313140.663</v>
      </c>
      <c r="F10" s="50">
        <v>217770.58</v>
      </c>
      <c r="G10" s="50">
        <v>6556270.9500000002</v>
      </c>
      <c r="H10" s="50">
        <v>15370679.26</v>
      </c>
      <c r="I10" s="50">
        <v>12415272.679999998</v>
      </c>
      <c r="J10" s="50">
        <v>1880334.53</v>
      </c>
      <c r="K10" s="50">
        <v>258759.99</v>
      </c>
      <c r="L10" s="50">
        <v>47904.55</v>
      </c>
      <c r="M10" s="50">
        <v>3202</v>
      </c>
      <c r="N10" s="50">
        <v>14602271.75</v>
      </c>
      <c r="O10" s="50">
        <v>0</v>
      </c>
      <c r="P10" s="50">
        <v>1148</v>
      </c>
      <c r="Q10" s="50">
        <v>3371617.7000000007</v>
      </c>
      <c r="R10" s="50">
        <v>9111.3674099282707</v>
      </c>
      <c r="S10" s="50">
        <v>829298.44790486468</v>
      </c>
      <c r="T10" s="50">
        <v>396112.84519560001</v>
      </c>
      <c r="U10" s="50">
        <v>11863.5674101</v>
      </c>
      <c r="V10" s="50">
        <v>1696373.6211128628</v>
      </c>
      <c r="W10" s="50">
        <v>165482.04463895553</v>
      </c>
      <c r="X10" s="50">
        <v>2700265.4810666111</v>
      </c>
      <c r="Y10" s="47"/>
    </row>
    <row r="11" spans="1:42" s="48" customFormat="1">
      <c r="A11" s="45" t="s">
        <v>51</v>
      </c>
      <c r="B11" s="46">
        <v>25361</v>
      </c>
      <c r="C11" s="46">
        <v>5016958.8041000012</v>
      </c>
      <c r="D11" s="46">
        <v>5016958.8041000012</v>
      </c>
      <c r="E11" s="46">
        <v>110363.052</v>
      </c>
      <c r="F11" s="46">
        <v>4630.08</v>
      </c>
      <c r="G11" s="46">
        <v>1723356.4942000001</v>
      </c>
      <c r="H11" s="46">
        <v>5215038.8643000005</v>
      </c>
      <c r="I11" s="46">
        <v>2432797.19</v>
      </c>
      <c r="J11" s="46">
        <v>946787.53</v>
      </c>
      <c r="K11" s="46">
        <v>17737.810000000001</v>
      </c>
      <c r="L11" s="46">
        <v>63019.130000000063</v>
      </c>
      <c r="M11" s="46">
        <v>1063</v>
      </c>
      <c r="N11" s="46">
        <v>3460341.6600000011</v>
      </c>
      <c r="O11" s="46">
        <v>0</v>
      </c>
      <c r="P11" s="46">
        <v>32</v>
      </c>
      <c r="Q11" s="46">
        <v>145161.45000000001</v>
      </c>
      <c r="R11" s="46">
        <v>3127.9606713494377</v>
      </c>
      <c r="S11" s="46">
        <v>385149.8770727248</v>
      </c>
      <c r="T11" s="46">
        <v>230547.38296218347</v>
      </c>
      <c r="U11" s="46">
        <v>288002.73835992091</v>
      </c>
      <c r="V11" s="46">
        <v>1152692.9340791323</v>
      </c>
      <c r="W11" s="46">
        <v>97813.602470933562</v>
      </c>
      <c r="X11" s="46">
        <v>1638784.3742941401</v>
      </c>
      <c r="Y11" s="47"/>
    </row>
    <row r="12" spans="1:42" s="48" customFormat="1" ht="31.5">
      <c r="A12" s="45" t="s">
        <v>52</v>
      </c>
      <c r="B12" s="46">
        <v>27432</v>
      </c>
      <c r="C12" s="46">
        <v>65637297.569000013</v>
      </c>
      <c r="D12" s="46">
        <v>7035198.8460000036</v>
      </c>
      <c r="E12" s="46">
        <v>4471.3062929999996</v>
      </c>
      <c r="F12" s="46">
        <v>53077274.474999994</v>
      </c>
      <c r="G12" s="46">
        <v>8520214.2658275757</v>
      </c>
      <c r="H12" s="46">
        <v>62449146.154080272</v>
      </c>
      <c r="I12" s="46">
        <v>1730603.5199999996</v>
      </c>
      <c r="J12" s="46">
        <v>4011001.57</v>
      </c>
      <c r="K12" s="46">
        <v>603278.26000000013</v>
      </c>
      <c r="L12" s="46">
        <v>58396.03</v>
      </c>
      <c r="M12" s="46">
        <v>879</v>
      </c>
      <c r="N12" s="46">
        <v>6722922.3800000008</v>
      </c>
      <c r="O12" s="46">
        <v>-53.8244416</v>
      </c>
      <c r="P12" s="46">
        <v>25</v>
      </c>
      <c r="Q12" s="46">
        <v>467540.10096320004</v>
      </c>
      <c r="R12" s="46">
        <v>17823.39658353608</v>
      </c>
      <c r="S12" s="46">
        <v>3193465.8495840388</v>
      </c>
      <c r="T12" s="46">
        <v>205879.4798344</v>
      </c>
      <c r="U12" s="46">
        <v>1866165.4103509551</v>
      </c>
      <c r="V12" s="46">
        <v>1382505.9536564366</v>
      </c>
      <c r="W12" s="46">
        <v>37859.351860392599</v>
      </c>
      <c r="X12" s="46">
        <v>4631654.5516844029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502916</v>
      </c>
      <c r="C14" s="46">
        <v>18650816.113783117</v>
      </c>
      <c r="D14" s="46">
        <v>18650816.173083115</v>
      </c>
      <c r="E14" s="46">
        <v>3476190.1100000003</v>
      </c>
      <c r="F14" s="46">
        <v>3302679.3471000018</v>
      </c>
      <c r="G14" s="46">
        <v>7811084.6676003691</v>
      </c>
      <c r="H14" s="46">
        <v>13298064.090812622</v>
      </c>
      <c r="I14" s="46">
        <v>0</v>
      </c>
      <c r="J14" s="46">
        <v>0</v>
      </c>
      <c r="K14" s="46">
        <v>362540.22</v>
      </c>
      <c r="L14" s="46">
        <v>3232507.1890784991</v>
      </c>
      <c r="M14" s="46">
        <v>5893</v>
      </c>
      <c r="N14" s="46">
        <v>3595047.4090784993</v>
      </c>
      <c r="O14" s="46">
        <v>226266.78</v>
      </c>
      <c r="P14" s="46">
        <v>311</v>
      </c>
      <c r="Q14" s="46">
        <v>467372.68</v>
      </c>
      <c r="R14" s="46">
        <v>16026.23</v>
      </c>
      <c r="S14" s="46">
        <v>5511569.7996735889</v>
      </c>
      <c r="T14" s="46">
        <v>1149385.6401331904</v>
      </c>
      <c r="U14" s="46">
        <v>4196755.3019758193</v>
      </c>
      <c r="V14" s="46">
        <v>1597817.9066502952</v>
      </c>
      <c r="W14" s="46">
        <v>1226.7655096751118</v>
      </c>
      <c r="X14" s="46">
        <v>7126640.7018335592</v>
      </c>
      <c r="Y14" s="47"/>
    </row>
    <row r="15" spans="1:42" s="48" customFormat="1">
      <c r="A15" s="51" t="s">
        <v>39</v>
      </c>
      <c r="B15" s="46">
        <v>1954357</v>
      </c>
      <c r="C15" s="46">
        <v>256041541.81814456</v>
      </c>
      <c r="D15" s="46">
        <v>197439443.15444458</v>
      </c>
      <c r="E15" s="46">
        <v>7933886.3181380006</v>
      </c>
      <c r="F15" s="46">
        <v>92973068.961599991</v>
      </c>
      <c r="G15" s="46">
        <v>107695289.1732123</v>
      </c>
      <c r="H15" s="46">
        <v>246005132.22102711</v>
      </c>
      <c r="I15" s="46">
        <v>39313004.445484504</v>
      </c>
      <c r="J15" s="46">
        <v>23084835.116927501</v>
      </c>
      <c r="K15" s="46">
        <v>11031261.903319301</v>
      </c>
      <c r="L15" s="46">
        <v>7168137.5390784983</v>
      </c>
      <c r="M15" s="46">
        <v>34371</v>
      </c>
      <c r="N15" s="46">
        <v>80916882.004809797</v>
      </c>
      <c r="O15" s="46">
        <v>1771093.1553988003</v>
      </c>
      <c r="P15" s="46">
        <v>2154</v>
      </c>
      <c r="Q15" s="46">
        <v>8079624.8686578013</v>
      </c>
      <c r="R15" s="46">
        <v>213422.39776361638</v>
      </c>
      <c r="S15" s="46">
        <v>40666213.127857171</v>
      </c>
      <c r="T15" s="46">
        <v>5919768.0901490552</v>
      </c>
      <c r="U15" s="46">
        <v>23120392.867062032</v>
      </c>
      <c r="V15" s="46">
        <v>22129077.420647759</v>
      </c>
      <c r="W15" s="46">
        <v>7375333.4148134487</v>
      </c>
      <c r="X15" s="46">
        <v>70384046.361082003</v>
      </c>
      <c r="Y15" s="47"/>
    </row>
    <row r="16" spans="1:42" ht="11.25" customHeight="1"/>
    <row r="17" spans="1:1" ht="15.75" customHeight="1">
      <c r="A17" s="90" t="s">
        <v>620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conditionalFormatting sqref="Y6">
    <cfRule type="cellIs" dxfId="70" priority="4" operator="notEqual">
      <formula>0</formula>
    </cfRule>
  </conditionalFormatting>
  <conditionalFormatting sqref="Y7:Y15">
    <cfRule type="cellIs" dxfId="69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5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48" customHeight="1">
      <c r="A1" s="170" t="s">
        <v>658</v>
      </c>
      <c r="B1" s="170"/>
      <c r="C1" s="170"/>
    </row>
    <row r="2" spans="1:6">
      <c r="A2" s="53"/>
      <c r="B2" s="54"/>
      <c r="C2" s="54"/>
    </row>
    <row r="3" spans="1:6" ht="21" customHeight="1">
      <c r="A3" s="171" t="s">
        <v>287</v>
      </c>
      <c r="B3" s="171"/>
      <c r="C3" s="56" t="s">
        <v>288</v>
      </c>
      <c r="D3" s="128"/>
      <c r="E3" s="128"/>
      <c r="F3" s="168"/>
    </row>
    <row r="4" spans="1:6">
      <c r="A4" s="171"/>
      <c r="B4" s="171"/>
      <c r="C4" s="56" t="s">
        <v>289</v>
      </c>
      <c r="D4" s="128"/>
      <c r="E4" s="128"/>
      <c r="F4" s="168"/>
    </row>
    <row r="5" spans="1:6">
      <c r="A5" s="171"/>
      <c r="B5" s="171"/>
      <c r="C5" s="56" t="s">
        <v>290</v>
      </c>
    </row>
    <row r="6" spans="1:6">
      <c r="A6" s="172">
        <v>1</v>
      </c>
      <c r="B6" s="172"/>
      <c r="C6" s="57">
        <v>2</v>
      </c>
    </row>
    <row r="7" spans="1:6">
      <c r="A7" s="58" t="s">
        <v>63</v>
      </c>
      <c r="B7" s="59" t="s">
        <v>291</v>
      </c>
      <c r="C7" s="50">
        <v>25489.523709999998</v>
      </c>
      <c r="D7" s="47"/>
      <c r="E7" s="47"/>
    </row>
    <row r="8" spans="1:6">
      <c r="A8" s="58" t="s">
        <v>13</v>
      </c>
      <c r="B8" s="60" t="s">
        <v>292</v>
      </c>
      <c r="C8" s="50">
        <v>3497.8271900000004</v>
      </c>
    </row>
    <row r="9" spans="1:6">
      <c r="A9" s="58" t="s">
        <v>13</v>
      </c>
      <c r="B9" s="60" t="s">
        <v>293</v>
      </c>
      <c r="C9" s="50">
        <v>2023.02583</v>
      </c>
    </row>
    <row r="10" spans="1:6">
      <c r="A10" s="58" t="s">
        <v>13</v>
      </c>
      <c r="B10" s="60" t="s">
        <v>17</v>
      </c>
      <c r="C10" s="50">
        <v>19968.670690000003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50493.613620000004</v>
      </c>
    </row>
    <row r="13" spans="1:6">
      <c r="A13" s="58">
        <v>1</v>
      </c>
      <c r="B13" s="60" t="s">
        <v>295</v>
      </c>
      <c r="C13" s="50">
        <v>14000.330619999999</v>
      </c>
    </row>
    <row r="14" spans="1:6" ht="31.5">
      <c r="A14" s="58" t="s">
        <v>9</v>
      </c>
      <c r="B14" s="60" t="s">
        <v>296</v>
      </c>
      <c r="C14" s="50">
        <v>123814.45926999999</v>
      </c>
      <c r="D14" s="47"/>
      <c r="E14" s="47"/>
    </row>
    <row r="15" spans="1:6">
      <c r="A15" s="58" t="s">
        <v>2</v>
      </c>
      <c r="B15" s="60" t="s">
        <v>19</v>
      </c>
      <c r="C15" s="50">
        <v>123626.211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188.24826999999999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1186814.4319227177</v>
      </c>
      <c r="D19" s="47"/>
      <c r="E19" s="47"/>
    </row>
    <row r="20" spans="1:5" ht="31.5">
      <c r="A20" s="58" t="s">
        <v>2</v>
      </c>
      <c r="B20" s="60" t="s">
        <v>23</v>
      </c>
      <c r="C20" s="50">
        <v>159230.36599999998</v>
      </c>
    </row>
    <row r="21" spans="1:5">
      <c r="A21" s="58" t="s">
        <v>3</v>
      </c>
      <c r="B21" s="60" t="s">
        <v>24</v>
      </c>
      <c r="C21" s="50">
        <v>1001911.9009427177</v>
      </c>
    </row>
    <row r="22" spans="1:5">
      <c r="A22" s="58"/>
      <c r="B22" s="60" t="s">
        <v>25</v>
      </c>
      <c r="C22" s="50">
        <v>819288.1757127177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4159.8623299999999</v>
      </c>
    </row>
    <row r="26" spans="1:5">
      <c r="A26" s="58" t="s">
        <v>7</v>
      </c>
      <c r="B26" s="60" t="s">
        <v>297</v>
      </c>
      <c r="C26" s="50">
        <v>20988.537649999998</v>
      </c>
    </row>
    <row r="27" spans="1:5">
      <c r="A27" s="58" t="s">
        <v>8</v>
      </c>
      <c r="B27" s="60" t="s">
        <v>17</v>
      </c>
      <c r="C27" s="50">
        <v>523.76499999999999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1361122.5048127177</v>
      </c>
      <c r="D29" s="47"/>
      <c r="E29" s="47"/>
    </row>
    <row r="30" spans="1:5" ht="31.5">
      <c r="A30" s="58" t="s">
        <v>299</v>
      </c>
      <c r="B30" s="59" t="s">
        <v>45</v>
      </c>
      <c r="C30" s="50">
        <v>309482.12101728236</v>
      </c>
    </row>
    <row r="31" spans="1:5" s="61" customFormat="1">
      <c r="A31" s="58" t="s">
        <v>300</v>
      </c>
      <c r="B31" s="59" t="s">
        <v>28</v>
      </c>
      <c r="C31" s="50">
        <v>61229.337059999991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51188.809799999995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263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51451.809799999995</v>
      </c>
      <c r="D39" s="47"/>
      <c r="E39" s="47"/>
    </row>
    <row r="40" spans="1:5">
      <c r="A40" s="58" t="s">
        <v>9</v>
      </c>
      <c r="B40" s="60" t="s">
        <v>307</v>
      </c>
      <c r="C40" s="50">
        <v>2354.8841000000002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7422.6431599999996</v>
      </c>
    </row>
    <row r="44" spans="1:5">
      <c r="A44" s="58" t="s">
        <v>13</v>
      </c>
      <c r="B44" s="60" t="s">
        <v>302</v>
      </c>
      <c r="C44" s="50">
        <v>57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16705.756509999999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245.37943000000001</v>
      </c>
    </row>
    <row r="50" spans="1:5">
      <c r="A50" s="58" t="s">
        <v>5</v>
      </c>
      <c r="B50" s="60" t="s">
        <v>313</v>
      </c>
      <c r="C50" s="50">
        <v>6115.3160600000001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23066.451999999997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7643.9978799999999</v>
      </c>
      <c r="D57" s="47"/>
      <c r="E57" s="47"/>
    </row>
    <row r="58" spans="1:5">
      <c r="A58" s="58" t="s">
        <v>2</v>
      </c>
      <c r="B58" s="60" t="s">
        <v>319</v>
      </c>
      <c r="C58" s="50">
        <v>2284.7280800000003</v>
      </c>
    </row>
    <row r="59" spans="1:5">
      <c r="A59" s="58" t="s">
        <v>3</v>
      </c>
      <c r="B59" s="60" t="s">
        <v>17</v>
      </c>
      <c r="C59" s="50">
        <v>5359.2698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39193.89353999999</v>
      </c>
    </row>
    <row r="62" spans="1:5">
      <c r="A62" s="58" t="s">
        <v>3</v>
      </c>
      <c r="B62" s="60" t="s">
        <v>33</v>
      </c>
      <c r="C62" s="50">
        <v>442.72043000000002</v>
      </c>
    </row>
    <row r="63" spans="1:5">
      <c r="A63" s="58" t="s">
        <v>4</v>
      </c>
      <c r="B63" s="60" t="s">
        <v>11</v>
      </c>
      <c r="C63" s="50">
        <v>6</v>
      </c>
    </row>
    <row r="64" spans="1:5">
      <c r="A64" s="58"/>
      <c r="B64" s="59" t="s">
        <v>320</v>
      </c>
      <c r="C64" s="50">
        <v>39642.613969999991</v>
      </c>
      <c r="D64" s="47"/>
      <c r="E64" s="47"/>
    </row>
    <row r="65" spans="1:6">
      <c r="A65" s="58" t="s">
        <v>321</v>
      </c>
      <c r="B65" s="60" t="s">
        <v>17</v>
      </c>
      <c r="C65" s="50">
        <v>356.93394000000001</v>
      </c>
    </row>
    <row r="66" spans="1:6">
      <c r="A66" s="58"/>
      <c r="B66" s="59" t="s">
        <v>322</v>
      </c>
      <c r="C66" s="50">
        <v>47643.545789999996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0</v>
      </c>
    </row>
    <row r="69" spans="1:6">
      <c r="A69" s="58" t="s">
        <v>9</v>
      </c>
      <c r="B69" s="60" t="s">
        <v>325</v>
      </c>
      <c r="C69" s="50">
        <v>44365.270689999998</v>
      </c>
    </row>
    <row r="70" spans="1:6">
      <c r="A70" s="58" t="s">
        <v>10</v>
      </c>
      <c r="B70" s="60" t="s">
        <v>326</v>
      </c>
      <c r="C70" s="50">
        <v>1223.6734999999999</v>
      </c>
    </row>
    <row r="71" spans="1:6">
      <c r="A71" s="58"/>
      <c r="B71" s="59" t="s">
        <v>327</v>
      </c>
      <c r="C71" s="50">
        <v>45588.944190000002</v>
      </c>
      <c r="D71" s="47"/>
      <c r="E71" s="47"/>
      <c r="F71" s="61"/>
    </row>
    <row r="72" spans="1:6">
      <c r="A72" s="58"/>
      <c r="B72" s="59" t="s">
        <v>328</v>
      </c>
      <c r="C72" s="50">
        <v>1873622.4285799998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386.70044000000001</v>
      </c>
      <c r="F73" s="61"/>
    </row>
    <row r="74" spans="1:6">
      <c r="A74" s="169" t="s">
        <v>331</v>
      </c>
      <c r="B74" s="169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166122.008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119564.67483999999</v>
      </c>
    </row>
    <row r="81" spans="1:5">
      <c r="A81" s="58" t="s">
        <v>12</v>
      </c>
      <c r="B81" s="60" t="s">
        <v>338</v>
      </c>
      <c r="C81" s="50">
        <v>65043.291380000002</v>
      </c>
    </row>
    <row r="82" spans="1:5">
      <c r="A82" s="58" t="s">
        <v>14</v>
      </c>
      <c r="B82" s="60" t="s">
        <v>339</v>
      </c>
      <c r="C82" s="50">
        <v>147399.45337</v>
      </c>
    </row>
    <row r="83" spans="1:5">
      <c r="A83" s="58" t="s">
        <v>35</v>
      </c>
      <c r="B83" s="60" t="s">
        <v>340</v>
      </c>
      <c r="C83" s="50">
        <v>-4897.32168</v>
      </c>
    </row>
    <row r="84" spans="1:5">
      <c r="A84" s="58" t="s">
        <v>36</v>
      </c>
      <c r="B84" s="60" t="s">
        <v>341</v>
      </c>
      <c r="C84" s="50">
        <v>32932.073330000043</v>
      </c>
    </row>
    <row r="85" spans="1:5">
      <c r="A85" s="64"/>
      <c r="B85" s="59" t="s">
        <v>342</v>
      </c>
      <c r="C85" s="50">
        <v>526930.17924000008</v>
      </c>
      <c r="D85" s="47"/>
      <c r="E85" s="47"/>
    </row>
    <row r="86" spans="1:5">
      <c r="A86" s="58" t="s">
        <v>67</v>
      </c>
      <c r="B86" s="59" t="s">
        <v>343</v>
      </c>
      <c r="C86" s="50">
        <v>1950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105647.75976999999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718874.03365</v>
      </c>
    </row>
    <row r="92" spans="1:5">
      <c r="A92" s="58" t="s">
        <v>5</v>
      </c>
      <c r="B92" s="60" t="s">
        <v>348</v>
      </c>
      <c r="C92" s="50">
        <v>48886.703626747949</v>
      </c>
    </row>
    <row r="93" spans="1:5">
      <c r="A93" s="58" t="s">
        <v>6</v>
      </c>
      <c r="B93" s="60" t="s">
        <v>349</v>
      </c>
      <c r="C93" s="50">
        <v>173.791</v>
      </c>
    </row>
    <row r="94" spans="1:5">
      <c r="A94" s="58" t="s">
        <v>7</v>
      </c>
      <c r="B94" s="60" t="s">
        <v>350</v>
      </c>
      <c r="C94" s="50">
        <v>86173.441659999997</v>
      </c>
    </row>
    <row r="95" spans="1:5">
      <c r="A95" s="58" t="s">
        <v>8</v>
      </c>
      <c r="B95" s="60" t="s">
        <v>351</v>
      </c>
      <c r="C95" s="50">
        <v>3655.82186</v>
      </c>
    </row>
    <row r="96" spans="1:5">
      <c r="A96" s="58" t="s">
        <v>64</v>
      </c>
      <c r="B96" s="60" t="s">
        <v>352</v>
      </c>
      <c r="C96" s="50">
        <v>763.26917751126643</v>
      </c>
    </row>
    <row r="97" spans="1:5">
      <c r="A97" s="58" t="s">
        <v>62</v>
      </c>
      <c r="B97" s="60" t="s">
        <v>353</v>
      </c>
      <c r="C97" s="50">
        <v>8423.7972499999996</v>
      </c>
    </row>
    <row r="98" spans="1:5">
      <c r="A98" s="64"/>
      <c r="B98" s="59" t="s">
        <v>354</v>
      </c>
      <c r="C98" s="50">
        <v>972598.61799425911</v>
      </c>
      <c r="D98" s="47"/>
      <c r="E98" s="47"/>
    </row>
    <row r="99" spans="1:5" ht="31.5">
      <c r="A99" s="58" t="s">
        <v>300</v>
      </c>
      <c r="B99" s="59" t="s">
        <v>355</v>
      </c>
      <c r="C99" s="50">
        <v>308567.17391325207</v>
      </c>
    </row>
    <row r="100" spans="1:5">
      <c r="A100" s="58" t="s">
        <v>356</v>
      </c>
      <c r="B100" s="59" t="s">
        <v>357</v>
      </c>
      <c r="C100" s="50">
        <v>152.934</v>
      </c>
      <c r="D100" s="47"/>
      <c r="E100" s="47"/>
    </row>
    <row r="101" spans="1:5">
      <c r="A101" s="64" t="s">
        <v>2</v>
      </c>
      <c r="B101" s="60" t="s">
        <v>358</v>
      </c>
      <c r="C101" s="50">
        <v>152.934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1524.8610000000001</v>
      </c>
    </row>
    <row r="105" spans="1:5">
      <c r="A105" s="58" t="s">
        <v>323</v>
      </c>
      <c r="B105" s="59" t="s">
        <v>37</v>
      </c>
      <c r="C105" s="50">
        <v>61213.233470000006</v>
      </c>
      <c r="D105" s="47"/>
      <c r="E105" s="47"/>
    </row>
    <row r="106" spans="1:5">
      <c r="A106" s="58" t="s">
        <v>1</v>
      </c>
      <c r="B106" s="60" t="s">
        <v>361</v>
      </c>
      <c r="C106" s="50">
        <v>31097.789000000001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6274.8920200000002</v>
      </c>
    </row>
    <row r="110" spans="1:5">
      <c r="A110" s="58" t="s">
        <v>13</v>
      </c>
      <c r="B110" s="60" t="s">
        <v>362</v>
      </c>
      <c r="C110" s="50">
        <v>0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0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23840.552450000003</v>
      </c>
    </row>
    <row r="123" spans="1:3">
      <c r="A123" s="58" t="s">
        <v>13</v>
      </c>
      <c r="B123" s="60" t="s">
        <v>362</v>
      </c>
      <c r="C123" s="50">
        <v>8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3329.0559000000003</v>
      </c>
    </row>
    <row r="126" spans="1:3">
      <c r="A126" s="58" t="s">
        <v>13</v>
      </c>
      <c r="B126" s="60" t="s">
        <v>369</v>
      </c>
      <c r="C126" s="50">
        <v>2910.5534699999998</v>
      </c>
    </row>
    <row r="127" spans="1:3">
      <c r="A127" s="58" t="s">
        <v>13</v>
      </c>
      <c r="B127" s="60" t="s">
        <v>370</v>
      </c>
      <c r="C127" s="50">
        <v>293.74261000000001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685.82899999999995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685.82899999999995</v>
      </c>
      <c r="D131" s="47"/>
      <c r="E131" s="47"/>
    </row>
    <row r="132" spans="1:6">
      <c r="A132" s="64"/>
      <c r="B132" s="59" t="s">
        <v>375</v>
      </c>
      <c r="C132" s="50">
        <v>1873622.8286175113</v>
      </c>
      <c r="D132" s="47"/>
      <c r="E132" s="47"/>
    </row>
    <row r="133" spans="1:6">
      <c r="A133" s="58" t="s">
        <v>376</v>
      </c>
      <c r="B133" s="59" t="s">
        <v>377</v>
      </c>
      <c r="C133" s="50">
        <v>386.70044000000001</v>
      </c>
    </row>
    <row r="134" spans="1:6" ht="7.5" customHeight="1">
      <c r="A134" s="65"/>
      <c r="B134" s="66"/>
      <c r="C134" s="61"/>
    </row>
    <row r="135" spans="1:6" ht="37.5" customHeight="1">
      <c r="A135" s="167" t="s">
        <v>620</v>
      </c>
      <c r="B135" s="167"/>
      <c r="C135" s="167"/>
      <c r="D135" s="128"/>
      <c r="E135" s="128"/>
      <c r="F135" s="129"/>
    </row>
    <row r="136" spans="1:6">
      <c r="A136" s="118" t="s">
        <v>650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68" priority="42" operator="notEqual">
      <formula>0</formula>
    </cfRule>
  </conditionalFormatting>
  <conditionalFormatting sqref="D29">
    <cfRule type="cellIs" dxfId="67" priority="41" operator="notEqual">
      <formula>0</formula>
    </cfRule>
  </conditionalFormatting>
  <conditionalFormatting sqref="D19">
    <cfRule type="cellIs" dxfId="66" priority="40" operator="notEqual">
      <formula>0</formula>
    </cfRule>
  </conditionalFormatting>
  <conditionalFormatting sqref="D14">
    <cfRule type="cellIs" dxfId="65" priority="39" operator="notEqual">
      <formula>0</formula>
    </cfRule>
  </conditionalFormatting>
  <conditionalFormatting sqref="D31">
    <cfRule type="cellIs" dxfId="64" priority="38" operator="notEqual">
      <formula>0</formula>
    </cfRule>
  </conditionalFormatting>
  <conditionalFormatting sqref="D33">
    <cfRule type="cellIs" dxfId="63" priority="37" operator="notEqual">
      <formula>0</formula>
    </cfRule>
  </conditionalFormatting>
  <conditionalFormatting sqref="D39">
    <cfRule type="cellIs" dxfId="62" priority="36" operator="notEqual">
      <formula>0</formula>
    </cfRule>
  </conditionalFormatting>
  <conditionalFormatting sqref="D55">
    <cfRule type="cellIs" dxfId="61" priority="35" operator="notEqual">
      <formula>0</formula>
    </cfRule>
  </conditionalFormatting>
  <conditionalFormatting sqref="D66">
    <cfRule type="cellIs" dxfId="60" priority="34" operator="notEqual">
      <formula>0</formula>
    </cfRule>
  </conditionalFormatting>
  <conditionalFormatting sqref="D64">
    <cfRule type="cellIs" dxfId="59" priority="33" operator="notEqual">
      <formula>0</formula>
    </cfRule>
  </conditionalFormatting>
  <conditionalFormatting sqref="D57">
    <cfRule type="cellIs" dxfId="58" priority="32" operator="notEqual">
      <formula>0</formula>
    </cfRule>
  </conditionalFormatting>
  <conditionalFormatting sqref="D71">
    <cfRule type="cellIs" dxfId="57" priority="31" operator="notEqual">
      <formula>0</formula>
    </cfRule>
  </conditionalFormatting>
  <conditionalFormatting sqref="D72">
    <cfRule type="cellIs" dxfId="56" priority="30" operator="notEqual">
      <formula>0</formula>
    </cfRule>
  </conditionalFormatting>
  <conditionalFormatting sqref="D85">
    <cfRule type="cellIs" dxfId="55" priority="29" operator="notEqual">
      <formula>0</formula>
    </cfRule>
  </conditionalFormatting>
  <conditionalFormatting sqref="D98">
    <cfRule type="cellIs" dxfId="54" priority="28" operator="notEqual">
      <formula>0</formula>
    </cfRule>
  </conditionalFormatting>
  <conditionalFormatting sqref="D100">
    <cfRule type="cellIs" dxfId="53" priority="27" operator="notEqual">
      <formula>0</formula>
    </cfRule>
  </conditionalFormatting>
  <conditionalFormatting sqref="D105">
    <cfRule type="cellIs" dxfId="52" priority="26" operator="notEqual">
      <formula>0</formula>
    </cfRule>
  </conditionalFormatting>
  <conditionalFormatting sqref="D112">
    <cfRule type="cellIs" dxfId="51" priority="25" operator="notEqual">
      <formula>0</formula>
    </cfRule>
  </conditionalFormatting>
  <conditionalFormatting sqref="D131">
    <cfRule type="cellIs" dxfId="50" priority="24" operator="notEqual">
      <formula>0</formula>
    </cfRule>
  </conditionalFormatting>
  <conditionalFormatting sqref="D132">
    <cfRule type="cellIs" dxfId="49" priority="23" operator="notEqual">
      <formula>0</formula>
    </cfRule>
  </conditionalFormatting>
  <conditionalFormatting sqref="E7">
    <cfRule type="cellIs" dxfId="48" priority="22" operator="notEqual">
      <formula>0</formula>
    </cfRule>
  </conditionalFormatting>
  <conditionalFormatting sqref="E29">
    <cfRule type="cellIs" dxfId="47" priority="21" operator="notEqual">
      <formula>0</formula>
    </cfRule>
  </conditionalFormatting>
  <conditionalFormatting sqref="E19">
    <cfRule type="cellIs" dxfId="46" priority="20" operator="notEqual">
      <formula>0</formula>
    </cfRule>
  </conditionalFormatting>
  <conditionalFormatting sqref="E14">
    <cfRule type="cellIs" dxfId="45" priority="19" operator="notEqual">
      <formula>0</formula>
    </cfRule>
  </conditionalFormatting>
  <conditionalFormatting sqref="E31">
    <cfRule type="cellIs" dxfId="44" priority="18" operator="notEqual">
      <formula>0</formula>
    </cfRule>
  </conditionalFormatting>
  <conditionalFormatting sqref="E33">
    <cfRule type="cellIs" dxfId="43" priority="17" operator="notEqual">
      <formula>0</formula>
    </cfRule>
  </conditionalFormatting>
  <conditionalFormatting sqref="E39">
    <cfRule type="cellIs" dxfId="42" priority="16" operator="notEqual">
      <formula>0</formula>
    </cfRule>
  </conditionalFormatting>
  <conditionalFormatting sqref="E55">
    <cfRule type="cellIs" dxfId="41" priority="15" operator="notEqual">
      <formula>0</formula>
    </cfRule>
  </conditionalFormatting>
  <conditionalFormatting sqref="E66">
    <cfRule type="cellIs" dxfId="40" priority="14" operator="notEqual">
      <formula>0</formula>
    </cfRule>
  </conditionalFormatting>
  <conditionalFormatting sqref="E64">
    <cfRule type="cellIs" dxfId="39" priority="13" operator="notEqual">
      <formula>0</formula>
    </cfRule>
  </conditionalFormatting>
  <conditionalFormatting sqref="E57">
    <cfRule type="cellIs" dxfId="38" priority="12" operator="notEqual">
      <formula>0</formula>
    </cfRule>
  </conditionalFormatting>
  <conditionalFormatting sqref="E71">
    <cfRule type="cellIs" dxfId="37" priority="11" operator="notEqual">
      <formula>0</formula>
    </cfRule>
  </conditionalFormatting>
  <conditionalFormatting sqref="E72">
    <cfRule type="cellIs" dxfId="36" priority="10" operator="notEqual">
      <formula>0</formula>
    </cfRule>
  </conditionalFormatting>
  <conditionalFormatting sqref="E85">
    <cfRule type="cellIs" dxfId="35" priority="9" operator="notEqual">
      <formula>0</formula>
    </cfRule>
  </conditionalFormatting>
  <conditionalFormatting sqref="E98">
    <cfRule type="cellIs" dxfId="34" priority="8" operator="notEqual">
      <formula>0</formula>
    </cfRule>
  </conditionalFormatting>
  <conditionalFormatting sqref="E100">
    <cfRule type="cellIs" dxfId="33" priority="7" operator="notEqual">
      <formula>0</formula>
    </cfRule>
  </conditionalFormatting>
  <conditionalFormatting sqref="E105">
    <cfRule type="cellIs" dxfId="32" priority="6" operator="notEqual">
      <formula>0</formula>
    </cfRule>
  </conditionalFormatting>
  <conditionalFormatting sqref="E112">
    <cfRule type="cellIs" dxfId="31" priority="5" operator="notEqual">
      <formula>0</formula>
    </cfRule>
  </conditionalFormatting>
  <conditionalFormatting sqref="E131">
    <cfRule type="cellIs" dxfId="30" priority="4" operator="notEqual">
      <formula>0</formula>
    </cfRule>
  </conditionalFormatting>
  <conditionalFormatting sqref="E132">
    <cfRule type="cellIs" dxfId="29" priority="3" operator="notEqual">
      <formula>0</formula>
    </cfRule>
  </conditionalFormatting>
  <conditionalFormatting sqref="D3:E4">
    <cfRule type="cellIs" dxfId="28" priority="2" operator="notEqual">
      <formula>0</formula>
    </cfRule>
  </conditionalFormatting>
  <conditionalFormatting sqref="D135:E135">
    <cfRule type="cellIs" dxfId="27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7109375" style="68" customWidth="1"/>
    <col min="6" max="16384" width="82.28515625" style="68"/>
  </cols>
  <sheetData>
    <row r="1" spans="1:4" ht="35.25" customHeight="1">
      <c r="A1" s="173" t="s">
        <v>659</v>
      </c>
      <c r="B1" s="173"/>
      <c r="C1" s="173"/>
    </row>
    <row r="2" spans="1:4" ht="15.75">
      <c r="A2" s="53"/>
      <c r="B2" s="53"/>
      <c r="C2" s="53"/>
    </row>
    <row r="3" spans="1:4" ht="47.25">
      <c r="A3" s="174"/>
      <c r="B3" s="175"/>
      <c r="C3" s="69" t="s">
        <v>378</v>
      </c>
    </row>
    <row r="4" spans="1:4" ht="15.75">
      <c r="A4" s="176">
        <v>1</v>
      </c>
      <c r="B4" s="177"/>
      <c r="C4" s="70">
        <v>2</v>
      </c>
    </row>
    <row r="5" spans="1:4" ht="15.75">
      <c r="A5" s="71" t="s">
        <v>379</v>
      </c>
      <c r="B5" s="72" t="s">
        <v>380</v>
      </c>
      <c r="C5" s="73"/>
    </row>
    <row r="6" spans="1:4" ht="15.75">
      <c r="A6" s="74" t="s">
        <v>2</v>
      </c>
      <c r="B6" s="75" t="s">
        <v>381</v>
      </c>
      <c r="C6" s="76"/>
    </row>
    <row r="7" spans="1:4" ht="15.75">
      <c r="A7" s="77" t="s">
        <v>382</v>
      </c>
      <c r="B7" s="75" t="s">
        <v>383</v>
      </c>
      <c r="C7" s="50">
        <v>90664.145619999981</v>
      </c>
      <c r="D7" s="47"/>
    </row>
    <row r="8" spans="1:4" ht="31.5">
      <c r="A8" s="77"/>
      <c r="B8" s="75" t="s">
        <v>477</v>
      </c>
      <c r="C8" s="50">
        <v>-1342.72506</v>
      </c>
    </row>
    <row r="9" spans="1:4" ht="15.75">
      <c r="A9" s="77" t="s">
        <v>384</v>
      </c>
      <c r="B9" s="75" t="s">
        <v>385</v>
      </c>
      <c r="C9" s="50">
        <v>-39998.853569999999</v>
      </c>
    </row>
    <row r="10" spans="1:4" ht="15.75">
      <c r="A10" s="77" t="s">
        <v>386</v>
      </c>
      <c r="B10" s="75" t="s">
        <v>387</v>
      </c>
      <c r="C10" s="50">
        <v>-8642.0832812157587</v>
      </c>
    </row>
    <row r="11" spans="1:4" ht="15.75">
      <c r="A11" s="77"/>
      <c r="B11" s="75" t="s">
        <v>388</v>
      </c>
      <c r="C11" s="50">
        <v>0</v>
      </c>
    </row>
    <row r="12" spans="1:4" ht="15.75">
      <c r="A12" s="77" t="s">
        <v>389</v>
      </c>
      <c r="B12" s="75" t="s">
        <v>390</v>
      </c>
      <c r="C12" s="50">
        <v>1696.0093318095892</v>
      </c>
    </row>
    <row r="13" spans="1:4" ht="15.75">
      <c r="A13" s="78"/>
      <c r="B13" s="79" t="s">
        <v>391</v>
      </c>
      <c r="C13" s="50">
        <v>43719.218100593833</v>
      </c>
      <c r="D13" s="47"/>
    </row>
    <row r="14" spans="1:4" ht="15.75">
      <c r="A14" s="70" t="s">
        <v>3</v>
      </c>
      <c r="B14" s="80" t="s">
        <v>613</v>
      </c>
      <c r="C14" s="50">
        <v>310.16352403822884</v>
      </c>
      <c r="D14" s="47"/>
    </row>
    <row r="15" spans="1:4" ht="15.75">
      <c r="A15" s="70" t="s">
        <v>4</v>
      </c>
      <c r="B15" s="75" t="s">
        <v>392</v>
      </c>
      <c r="C15" s="50">
        <v>1367.1697200000001</v>
      </c>
    </row>
    <row r="16" spans="1:4" ht="15.75">
      <c r="A16" s="74" t="s">
        <v>5</v>
      </c>
      <c r="B16" s="75" t="s">
        <v>393</v>
      </c>
      <c r="C16" s="142">
        <v>0</v>
      </c>
    </row>
    <row r="17" spans="1:4" ht="15.75">
      <c r="A17" s="77" t="s">
        <v>382</v>
      </c>
      <c r="B17" s="75" t="s">
        <v>394</v>
      </c>
      <c r="C17" s="142">
        <v>0</v>
      </c>
    </row>
    <row r="18" spans="1:4" ht="15.75">
      <c r="A18" s="77" t="s">
        <v>395</v>
      </c>
      <c r="B18" s="75" t="s">
        <v>396</v>
      </c>
      <c r="C18" s="50">
        <v>-25977.388476994507</v>
      </c>
    </row>
    <row r="19" spans="1:4" ht="15.75">
      <c r="A19" s="77" t="s">
        <v>397</v>
      </c>
      <c r="B19" s="75" t="s">
        <v>398</v>
      </c>
      <c r="C19" s="50">
        <v>9399.1139999999996</v>
      </c>
    </row>
    <row r="20" spans="1:4" ht="15.75">
      <c r="A20" s="78"/>
      <c r="B20" s="77" t="s">
        <v>399</v>
      </c>
      <c r="C20" s="50">
        <v>-16578.274476994506</v>
      </c>
      <c r="D20" s="47"/>
    </row>
    <row r="21" spans="1:4" ht="15.75">
      <c r="A21" s="77" t="s">
        <v>384</v>
      </c>
      <c r="B21" s="75" t="s">
        <v>400</v>
      </c>
      <c r="C21" s="50">
        <v>-2677.3889852293009</v>
      </c>
    </row>
    <row r="22" spans="1:4" ht="15.75">
      <c r="A22" s="77" t="s">
        <v>386</v>
      </c>
      <c r="B22" s="75" t="s">
        <v>478</v>
      </c>
      <c r="C22" s="50">
        <v>1929.08407895561</v>
      </c>
    </row>
    <row r="23" spans="1:4" ht="15.75">
      <c r="A23" s="78"/>
      <c r="B23" s="79" t="s">
        <v>401</v>
      </c>
      <c r="C23" s="50">
        <v>-17326.579383268199</v>
      </c>
      <c r="D23" s="47"/>
    </row>
    <row r="24" spans="1:4" ht="15.75" customHeight="1">
      <c r="A24" s="74" t="s">
        <v>6</v>
      </c>
      <c r="B24" s="75" t="s">
        <v>402</v>
      </c>
      <c r="C24" s="142">
        <v>0</v>
      </c>
    </row>
    <row r="25" spans="1:4" ht="15.75">
      <c r="A25" s="77" t="s">
        <v>382</v>
      </c>
      <c r="B25" s="75" t="s">
        <v>403</v>
      </c>
      <c r="C25" s="50">
        <v>-3.5438483967930079</v>
      </c>
    </row>
    <row r="26" spans="1:4" ht="15.75">
      <c r="A26" s="77" t="s">
        <v>384</v>
      </c>
      <c r="B26" s="75" t="s">
        <v>404</v>
      </c>
      <c r="C26" s="50">
        <v>0</v>
      </c>
    </row>
    <row r="27" spans="1:4" ht="15.75">
      <c r="A27" s="74"/>
      <c r="B27" s="79" t="s">
        <v>405</v>
      </c>
      <c r="C27" s="50">
        <v>-3.5438483967930079</v>
      </c>
      <c r="D27" s="47"/>
    </row>
    <row r="28" spans="1:4" ht="15.75">
      <c r="A28" s="74" t="s">
        <v>7</v>
      </c>
      <c r="B28" s="75" t="s">
        <v>406</v>
      </c>
      <c r="C28" s="50">
        <v>-399.53483999999986</v>
      </c>
    </row>
    <row r="29" spans="1:4" ht="15.75">
      <c r="A29" s="74" t="s">
        <v>8</v>
      </c>
      <c r="B29" s="75" t="s">
        <v>407</v>
      </c>
      <c r="C29" s="142">
        <v>0</v>
      </c>
    </row>
    <row r="30" spans="1:4" ht="15.75">
      <c r="A30" s="77" t="s">
        <v>382</v>
      </c>
      <c r="B30" s="75" t="s">
        <v>408</v>
      </c>
      <c r="C30" s="50">
        <v>-12011.067038969404</v>
      </c>
    </row>
    <row r="31" spans="1:4" ht="15.75">
      <c r="A31" s="77" t="s">
        <v>384</v>
      </c>
      <c r="B31" s="75" t="s">
        <v>409</v>
      </c>
      <c r="C31" s="50">
        <v>440.98644864891128</v>
      </c>
    </row>
    <row r="32" spans="1:4" ht="15.75">
      <c r="A32" s="77" t="s">
        <v>386</v>
      </c>
      <c r="B32" s="75" t="s">
        <v>410</v>
      </c>
      <c r="C32" s="50">
        <v>-7195.0425038638859</v>
      </c>
    </row>
    <row r="33" spans="1:4" ht="15.75">
      <c r="A33" s="77" t="s">
        <v>389</v>
      </c>
      <c r="B33" s="75" t="s">
        <v>411</v>
      </c>
      <c r="C33" s="50">
        <v>1981.7752399999999</v>
      </c>
    </row>
    <row r="34" spans="1:4" ht="15.75">
      <c r="A34" s="81"/>
      <c r="B34" s="79" t="s">
        <v>412</v>
      </c>
      <c r="C34" s="50">
        <v>-16783.34785418438</v>
      </c>
      <c r="D34" s="47"/>
    </row>
    <row r="35" spans="1:4" ht="15.75">
      <c r="A35" s="74" t="s">
        <v>64</v>
      </c>
      <c r="B35" s="75" t="s">
        <v>413</v>
      </c>
      <c r="C35" s="50">
        <v>-3208.0305691594876</v>
      </c>
    </row>
    <row r="36" spans="1:4" ht="15.75" customHeight="1">
      <c r="A36" s="74"/>
      <c r="B36" s="75" t="s">
        <v>479</v>
      </c>
      <c r="C36" s="50">
        <v>-2847.6129700000001</v>
      </c>
    </row>
    <row r="37" spans="1:4" ht="15.75">
      <c r="A37" s="74" t="s">
        <v>62</v>
      </c>
      <c r="B37" s="75" t="s">
        <v>414</v>
      </c>
      <c r="C37" s="50">
        <v>0</v>
      </c>
    </row>
    <row r="38" spans="1:4" ht="15.75">
      <c r="A38" s="74" t="s">
        <v>65</v>
      </c>
      <c r="B38" s="75" t="s">
        <v>415</v>
      </c>
      <c r="C38" s="50">
        <v>7675.5148496232023</v>
      </c>
      <c r="D38" s="47"/>
    </row>
    <row r="39" spans="1:4" ht="15.75">
      <c r="A39" s="82" t="s">
        <v>9</v>
      </c>
      <c r="B39" s="72" t="s">
        <v>416</v>
      </c>
      <c r="C39" s="142">
        <v>0</v>
      </c>
    </row>
    <row r="40" spans="1:4" ht="15.75">
      <c r="A40" s="74" t="s">
        <v>2</v>
      </c>
      <c r="B40" s="75" t="s">
        <v>381</v>
      </c>
      <c r="C40" s="142">
        <v>0</v>
      </c>
    </row>
    <row r="41" spans="1:4" ht="15.75">
      <c r="A41" s="77" t="s">
        <v>382</v>
      </c>
      <c r="B41" s="75" t="s">
        <v>383</v>
      </c>
      <c r="C41" s="50">
        <v>197816.8659</v>
      </c>
    </row>
    <row r="42" spans="1:4" ht="31.5">
      <c r="A42" s="77"/>
      <c r="B42" s="75" t="s">
        <v>477</v>
      </c>
      <c r="C42" s="50">
        <v>-4928.5327399999996</v>
      </c>
    </row>
    <row r="43" spans="1:4" ht="15.75">
      <c r="A43" s="77" t="s">
        <v>384</v>
      </c>
      <c r="B43" s="75" t="s">
        <v>385</v>
      </c>
      <c r="C43" s="50">
        <v>-7933.6085199999998</v>
      </c>
    </row>
    <row r="44" spans="1:4" ht="15.75">
      <c r="A44" s="77" t="s">
        <v>386</v>
      </c>
      <c r="B44" s="75" t="s">
        <v>387</v>
      </c>
      <c r="C44" s="50">
        <v>-3777.4038388272074</v>
      </c>
    </row>
    <row r="45" spans="1:4" ht="15.75">
      <c r="A45" s="77" t="s">
        <v>389</v>
      </c>
      <c r="B45" s="75" t="s">
        <v>390</v>
      </c>
      <c r="C45" s="50">
        <v>732.47523874381125</v>
      </c>
    </row>
    <row r="46" spans="1:4" ht="15.75">
      <c r="A46" s="78"/>
      <c r="B46" s="79" t="s">
        <v>417</v>
      </c>
      <c r="C46" s="50">
        <v>186838.3287799166</v>
      </c>
      <c r="D46" s="47"/>
    </row>
    <row r="47" spans="1:4" ht="15.75">
      <c r="A47" s="81" t="s">
        <v>3</v>
      </c>
      <c r="B47" s="75" t="s">
        <v>418</v>
      </c>
      <c r="C47" s="142">
        <v>0</v>
      </c>
    </row>
    <row r="48" spans="1:4" ht="15.75">
      <c r="A48" s="77" t="s">
        <v>382</v>
      </c>
      <c r="B48" s="75" t="s">
        <v>419</v>
      </c>
      <c r="C48" s="50">
        <v>346.65199999999999</v>
      </c>
    </row>
    <row r="49" spans="1:4" ht="15.75">
      <c r="A49" s="78"/>
      <c r="B49" s="75" t="s">
        <v>420</v>
      </c>
      <c r="C49" s="50">
        <v>0</v>
      </c>
    </row>
    <row r="50" spans="1:4" ht="15.75">
      <c r="A50" s="78" t="s">
        <v>384</v>
      </c>
      <c r="B50" s="75" t="s">
        <v>421</v>
      </c>
      <c r="C50" s="142">
        <v>0</v>
      </c>
    </row>
    <row r="51" spans="1:4" ht="15.75">
      <c r="A51" s="78"/>
      <c r="B51" s="75" t="s">
        <v>420</v>
      </c>
      <c r="C51" s="50">
        <v>0</v>
      </c>
    </row>
    <row r="52" spans="1:4" ht="15.75">
      <c r="A52" s="83" t="s">
        <v>422</v>
      </c>
      <c r="B52" s="75" t="s">
        <v>423</v>
      </c>
      <c r="C52" s="50">
        <v>976.01911999999993</v>
      </c>
    </row>
    <row r="53" spans="1:4" ht="15.75">
      <c r="A53" s="83" t="s">
        <v>424</v>
      </c>
      <c r="B53" s="75" t="s">
        <v>425</v>
      </c>
      <c r="C53" s="50">
        <v>16337.086069999999</v>
      </c>
    </row>
    <row r="54" spans="1:4" ht="15.75">
      <c r="A54" s="84"/>
      <c r="B54" s="77" t="s">
        <v>426</v>
      </c>
      <c r="C54" s="50">
        <v>17313.105189999998</v>
      </c>
      <c r="D54" s="47"/>
    </row>
    <row r="55" spans="1:4" ht="15.75">
      <c r="A55" s="78" t="s">
        <v>386</v>
      </c>
      <c r="B55" s="75" t="s">
        <v>427</v>
      </c>
      <c r="C55" s="50">
        <v>25188.290209999999</v>
      </c>
    </row>
    <row r="56" spans="1:4" ht="15.75">
      <c r="A56" s="78" t="s">
        <v>389</v>
      </c>
      <c r="B56" s="75" t="s">
        <v>428</v>
      </c>
      <c r="C56" s="50">
        <v>6312.0788600000014</v>
      </c>
    </row>
    <row r="57" spans="1:4" ht="15.75">
      <c r="A57" s="71"/>
      <c r="B57" s="79" t="s">
        <v>429</v>
      </c>
      <c r="C57" s="50">
        <v>49160.126260000005</v>
      </c>
      <c r="D57" s="47"/>
    </row>
    <row r="58" spans="1:4" ht="15.75">
      <c r="A58" s="81" t="s">
        <v>4</v>
      </c>
      <c r="B58" s="84" t="s">
        <v>392</v>
      </c>
      <c r="C58" s="50">
        <v>3892.0150954234987</v>
      </c>
    </row>
    <row r="59" spans="1:4" ht="15.75">
      <c r="A59" s="74" t="s">
        <v>5</v>
      </c>
      <c r="B59" s="75" t="s">
        <v>430</v>
      </c>
      <c r="C59" s="142">
        <v>0</v>
      </c>
    </row>
    <row r="60" spans="1:4" ht="15.75">
      <c r="A60" s="77" t="s">
        <v>382</v>
      </c>
      <c r="B60" s="75" t="s">
        <v>431</v>
      </c>
      <c r="C60" s="142">
        <v>0</v>
      </c>
    </row>
    <row r="61" spans="1:4" ht="15.75">
      <c r="A61" s="77" t="s">
        <v>395</v>
      </c>
      <c r="B61" s="75" t="s">
        <v>396</v>
      </c>
      <c r="C61" s="50">
        <v>-80375.402477763622</v>
      </c>
    </row>
    <row r="62" spans="1:4" ht="15.75">
      <c r="A62" s="77" t="s">
        <v>397</v>
      </c>
      <c r="B62" s="75" t="s">
        <v>398</v>
      </c>
      <c r="C62" s="50">
        <v>1771.2693000000002</v>
      </c>
    </row>
    <row r="63" spans="1:4" ht="15.75">
      <c r="A63" s="78"/>
      <c r="B63" s="77" t="s">
        <v>432</v>
      </c>
      <c r="C63" s="50">
        <v>-78604.133177763608</v>
      </c>
      <c r="D63" s="47"/>
    </row>
    <row r="64" spans="1:4" ht="15.75">
      <c r="A64" s="78" t="s">
        <v>384</v>
      </c>
      <c r="B64" s="75" t="s">
        <v>433</v>
      </c>
      <c r="C64" s="142">
        <v>0</v>
      </c>
    </row>
    <row r="65" spans="1:4" ht="15.75">
      <c r="A65" s="83" t="s">
        <v>422</v>
      </c>
      <c r="B65" s="75" t="s">
        <v>396</v>
      </c>
      <c r="C65" s="50">
        <v>-76.22924455839663</v>
      </c>
    </row>
    <row r="66" spans="1:4" ht="15.75">
      <c r="A66" s="83" t="s">
        <v>424</v>
      </c>
      <c r="B66" s="75" t="s">
        <v>398</v>
      </c>
      <c r="C66" s="50">
        <v>25.841050635107422</v>
      </c>
    </row>
    <row r="67" spans="1:4" ht="15.75">
      <c r="A67" s="78"/>
      <c r="B67" s="77" t="s">
        <v>426</v>
      </c>
      <c r="C67" s="50">
        <v>-50.388193923289208</v>
      </c>
      <c r="D67" s="47"/>
    </row>
    <row r="68" spans="1:4" ht="15.75">
      <c r="A68" s="81"/>
      <c r="B68" s="85" t="s">
        <v>401</v>
      </c>
      <c r="C68" s="50">
        <v>-78654.521371686918</v>
      </c>
      <c r="D68" s="47"/>
    </row>
    <row r="69" spans="1:4" ht="15.75">
      <c r="A69" s="74" t="s">
        <v>6</v>
      </c>
      <c r="B69" s="75" t="s">
        <v>434</v>
      </c>
      <c r="C69" s="142">
        <v>0</v>
      </c>
    </row>
    <row r="70" spans="1:4" ht="15.75">
      <c r="A70" s="77" t="s">
        <v>382</v>
      </c>
      <c r="B70" s="86" t="s">
        <v>435</v>
      </c>
      <c r="C70" s="77">
        <v>0</v>
      </c>
    </row>
    <row r="71" spans="1:4" ht="15.75">
      <c r="A71" s="77" t="s">
        <v>395</v>
      </c>
      <c r="B71" s="75" t="s">
        <v>396</v>
      </c>
      <c r="C71" s="50">
        <v>-39496.991919077824</v>
      </c>
    </row>
    <row r="72" spans="1:4" ht="15.75">
      <c r="A72" s="77" t="s">
        <v>397</v>
      </c>
      <c r="B72" s="75" t="s">
        <v>398</v>
      </c>
      <c r="C72" s="50">
        <v>-14.523226030829711</v>
      </c>
    </row>
    <row r="73" spans="1:4" ht="15.75">
      <c r="A73" s="78"/>
      <c r="B73" s="77" t="s">
        <v>432</v>
      </c>
      <c r="C73" s="50">
        <v>-39511.515145108657</v>
      </c>
      <c r="D73" s="47"/>
    </row>
    <row r="74" spans="1:4" ht="15.75">
      <c r="A74" s="78" t="s">
        <v>384</v>
      </c>
      <c r="B74" s="75" t="s">
        <v>436</v>
      </c>
      <c r="C74" s="50">
        <v>-1316.319775484867</v>
      </c>
    </row>
    <row r="75" spans="1:4" ht="15.75">
      <c r="A75" s="78"/>
      <c r="B75" s="79" t="s">
        <v>437</v>
      </c>
      <c r="C75" s="50">
        <v>-40827.834920593523</v>
      </c>
      <c r="D75" s="47"/>
    </row>
    <row r="76" spans="1:4" ht="15.75">
      <c r="A76" s="74" t="s">
        <v>7</v>
      </c>
      <c r="B76" s="75" t="s">
        <v>406</v>
      </c>
      <c r="C76" s="50">
        <v>-7895.7369500000004</v>
      </c>
    </row>
    <row r="77" spans="1:4" ht="15.75">
      <c r="A77" s="74" t="s">
        <v>8</v>
      </c>
      <c r="B77" s="75" t="s">
        <v>438</v>
      </c>
      <c r="C77" s="77">
        <v>0</v>
      </c>
    </row>
    <row r="78" spans="1:4" ht="15.75">
      <c r="A78" s="77" t="s">
        <v>382</v>
      </c>
      <c r="B78" s="75" t="s">
        <v>408</v>
      </c>
      <c r="C78" s="50">
        <v>-40700.62868495626</v>
      </c>
    </row>
    <row r="79" spans="1:4" ht="15.75">
      <c r="A79" s="77" t="s">
        <v>384</v>
      </c>
      <c r="B79" s="75" t="s">
        <v>409</v>
      </c>
      <c r="C79" s="50">
        <v>-347.6501643412372</v>
      </c>
    </row>
    <row r="80" spans="1:4" ht="15.75">
      <c r="A80" s="77" t="s">
        <v>386</v>
      </c>
      <c r="B80" s="75" t="s">
        <v>410</v>
      </c>
      <c r="C80" s="50">
        <v>-22092.459517452327</v>
      </c>
    </row>
    <row r="81" spans="1:4" ht="15.75">
      <c r="A81" s="77" t="s">
        <v>389</v>
      </c>
      <c r="B81" s="75" t="s">
        <v>439</v>
      </c>
      <c r="C81" s="50">
        <v>295.47522000000004</v>
      </c>
    </row>
    <row r="82" spans="1:4" ht="15.75">
      <c r="A82" s="81"/>
      <c r="B82" s="79" t="s">
        <v>412</v>
      </c>
      <c r="C82" s="50">
        <v>-62845.263146749821</v>
      </c>
      <c r="D82" s="47"/>
    </row>
    <row r="83" spans="1:4" ht="15.75">
      <c r="A83" s="74" t="s">
        <v>64</v>
      </c>
      <c r="B83" s="75" t="s">
        <v>440</v>
      </c>
      <c r="C83" s="77">
        <v>0</v>
      </c>
    </row>
    <row r="84" spans="1:4" ht="15.75">
      <c r="A84" s="77" t="s">
        <v>382</v>
      </c>
      <c r="B84" s="75" t="s">
        <v>441</v>
      </c>
      <c r="C84" s="50">
        <v>-482.21843000000001</v>
      </c>
    </row>
    <row r="85" spans="1:4" ht="15.75">
      <c r="A85" s="77" t="s">
        <v>384</v>
      </c>
      <c r="B85" s="75" t="s">
        <v>442</v>
      </c>
      <c r="C85" s="50">
        <v>-13883.54953</v>
      </c>
    </row>
    <row r="86" spans="1:4" ht="15.75">
      <c r="A86" s="77" t="s">
        <v>386</v>
      </c>
      <c r="B86" s="75" t="s">
        <v>443</v>
      </c>
      <c r="C86" s="50">
        <v>-2253.9712400000003</v>
      </c>
    </row>
    <row r="87" spans="1:4" ht="15.75">
      <c r="A87" s="77"/>
      <c r="B87" s="79" t="s">
        <v>444</v>
      </c>
      <c r="C87" s="50">
        <v>-16619.739199999996</v>
      </c>
      <c r="D87" s="47"/>
    </row>
    <row r="88" spans="1:4" ht="15.75">
      <c r="A88" s="74" t="s">
        <v>62</v>
      </c>
      <c r="B88" s="75" t="s">
        <v>413</v>
      </c>
      <c r="C88" s="50">
        <v>-11521.804120840512</v>
      </c>
    </row>
    <row r="89" spans="1:4" ht="15.75" customHeight="1">
      <c r="A89" s="74"/>
      <c r="B89" s="75" t="s">
        <v>479</v>
      </c>
      <c r="C89" s="50">
        <v>-9894.1828399999995</v>
      </c>
    </row>
    <row r="90" spans="1:4" ht="15.75">
      <c r="A90" s="74" t="s">
        <v>65</v>
      </c>
      <c r="B90" s="75" t="s">
        <v>614</v>
      </c>
      <c r="C90" s="50">
        <v>-128.16352403822884</v>
      </c>
    </row>
    <row r="91" spans="1:4" ht="15.75">
      <c r="A91" s="74" t="s">
        <v>480</v>
      </c>
      <c r="B91" s="75" t="s">
        <v>465</v>
      </c>
      <c r="C91" s="50">
        <v>0</v>
      </c>
    </row>
    <row r="92" spans="1:4" ht="15.75">
      <c r="A92" s="74" t="s">
        <v>66</v>
      </c>
      <c r="B92" s="75" t="s">
        <v>445</v>
      </c>
      <c r="C92" s="50">
        <v>21397.406901431095</v>
      </c>
      <c r="D92" s="87"/>
    </row>
    <row r="93" spans="1:4" ht="15.75">
      <c r="A93" s="71" t="s">
        <v>446</v>
      </c>
      <c r="B93" s="72" t="s">
        <v>447</v>
      </c>
      <c r="C93" s="77">
        <v>0</v>
      </c>
    </row>
    <row r="94" spans="1:4" ht="15.75">
      <c r="A94" s="74" t="s">
        <v>2</v>
      </c>
      <c r="B94" s="75" t="s">
        <v>615</v>
      </c>
      <c r="C94" s="50">
        <v>7675.5148496232023</v>
      </c>
      <c r="D94" s="47"/>
    </row>
    <row r="95" spans="1:4" ht="15.75">
      <c r="A95" s="74" t="s">
        <v>3</v>
      </c>
      <c r="B95" s="75" t="s">
        <v>616</v>
      </c>
      <c r="C95" s="50">
        <v>21397.406901431095</v>
      </c>
      <c r="D95" s="47"/>
    </row>
    <row r="96" spans="1:4" ht="15.75">
      <c r="A96" s="81" t="s">
        <v>4</v>
      </c>
      <c r="B96" s="75" t="s">
        <v>448</v>
      </c>
      <c r="C96" s="50">
        <v>0</v>
      </c>
    </row>
    <row r="97" spans="1:4" ht="15.75">
      <c r="A97" s="77" t="s">
        <v>382</v>
      </c>
      <c r="B97" s="75" t="s">
        <v>419</v>
      </c>
      <c r="C97" s="50">
        <v>23.7</v>
      </c>
    </row>
    <row r="98" spans="1:4" ht="15.75">
      <c r="A98" s="78"/>
      <c r="B98" s="75" t="s">
        <v>420</v>
      </c>
      <c r="C98" s="50">
        <v>0</v>
      </c>
    </row>
    <row r="99" spans="1:4" ht="15.75">
      <c r="A99" s="78" t="s">
        <v>384</v>
      </c>
      <c r="B99" s="75" t="s">
        <v>421</v>
      </c>
      <c r="C99" s="50">
        <v>0</v>
      </c>
    </row>
    <row r="100" spans="1:4" ht="15.75">
      <c r="A100" s="78"/>
      <c r="B100" s="75" t="s">
        <v>420</v>
      </c>
      <c r="C100" s="50">
        <v>0</v>
      </c>
    </row>
    <row r="101" spans="1:4" ht="15.75">
      <c r="A101" s="83" t="s">
        <v>422</v>
      </c>
      <c r="B101" s="75" t="s">
        <v>423</v>
      </c>
      <c r="C101" s="50">
        <v>0</v>
      </c>
    </row>
    <row r="102" spans="1:4" ht="15.75">
      <c r="A102" s="83" t="s">
        <v>424</v>
      </c>
      <c r="B102" s="75" t="s">
        <v>425</v>
      </c>
      <c r="C102" s="50">
        <v>6530.2165999999997</v>
      </c>
    </row>
    <row r="103" spans="1:4" ht="15.75">
      <c r="A103" s="84"/>
      <c r="B103" s="77" t="s">
        <v>426</v>
      </c>
      <c r="C103" s="50">
        <v>6530.2165999999997</v>
      </c>
    </row>
    <row r="104" spans="1:4" ht="15.75">
      <c r="A104" s="78" t="s">
        <v>386</v>
      </c>
      <c r="B104" s="75" t="s">
        <v>427</v>
      </c>
      <c r="C104" s="50">
        <v>474.02921000000003</v>
      </c>
    </row>
    <row r="105" spans="1:4" ht="15.75">
      <c r="A105" s="78" t="s">
        <v>389</v>
      </c>
      <c r="B105" s="75" t="s">
        <v>428</v>
      </c>
      <c r="C105" s="50">
        <v>333.71499999999997</v>
      </c>
    </row>
    <row r="106" spans="1:4" ht="15.75">
      <c r="A106" s="71"/>
      <c r="B106" s="79" t="s">
        <v>449</v>
      </c>
      <c r="C106" s="50">
        <v>7361.6608099999994</v>
      </c>
    </row>
    <row r="107" spans="1:4" ht="15.75" customHeight="1">
      <c r="A107" s="81" t="s">
        <v>5</v>
      </c>
      <c r="B107" s="75" t="s">
        <v>617</v>
      </c>
      <c r="C107" s="50">
        <v>-53.836475961771157</v>
      </c>
      <c r="D107" s="47"/>
    </row>
    <row r="108" spans="1:4" ht="15.75">
      <c r="A108" s="74" t="s">
        <v>6</v>
      </c>
      <c r="B108" s="75" t="s">
        <v>440</v>
      </c>
      <c r="C108" s="142">
        <v>0</v>
      </c>
    </row>
    <row r="109" spans="1:4" ht="15.75">
      <c r="A109" s="77" t="s">
        <v>382</v>
      </c>
      <c r="B109" s="75" t="s">
        <v>450</v>
      </c>
      <c r="C109" s="50">
        <v>-1212.162</v>
      </c>
    </row>
    <row r="110" spans="1:4" ht="15.75">
      <c r="A110" s="77" t="s">
        <v>384</v>
      </c>
      <c r="B110" s="75" t="s">
        <v>442</v>
      </c>
      <c r="C110" s="50">
        <v>-427.74928</v>
      </c>
    </row>
    <row r="111" spans="1:4" ht="15.75">
      <c r="A111" s="77" t="s">
        <v>386</v>
      </c>
      <c r="B111" s="75" t="s">
        <v>451</v>
      </c>
      <c r="C111" s="50">
        <v>-16.000019999999999</v>
      </c>
    </row>
    <row r="112" spans="1:4" ht="15.75">
      <c r="A112" s="77"/>
      <c r="B112" s="79" t="s">
        <v>437</v>
      </c>
      <c r="C112" s="50">
        <v>-1655.9113000000002</v>
      </c>
      <c r="D112" s="47"/>
    </row>
    <row r="113" spans="1:5" ht="15.75">
      <c r="A113" s="81" t="s">
        <v>7</v>
      </c>
      <c r="B113" s="75" t="s">
        <v>618</v>
      </c>
      <c r="C113" s="50">
        <v>-128.16352403822884</v>
      </c>
      <c r="D113" s="47"/>
    </row>
    <row r="114" spans="1:5" ht="15.75">
      <c r="A114" s="81" t="s">
        <v>8</v>
      </c>
      <c r="B114" s="75" t="s">
        <v>452</v>
      </c>
      <c r="C114" s="50">
        <v>402.57988999999998</v>
      </c>
    </row>
    <row r="115" spans="1:5" ht="15.75">
      <c r="A115" s="81" t="s">
        <v>64</v>
      </c>
      <c r="B115" s="75" t="s">
        <v>453</v>
      </c>
      <c r="C115" s="50">
        <v>-650.10163</v>
      </c>
    </row>
    <row r="116" spans="1:5" ht="15.75">
      <c r="A116" s="81" t="s">
        <v>62</v>
      </c>
      <c r="B116" s="75" t="s">
        <v>454</v>
      </c>
      <c r="C116" s="50">
        <v>34349.1495210543</v>
      </c>
      <c r="D116" s="47"/>
    </row>
    <row r="117" spans="1:5" ht="15.75">
      <c r="A117" s="81" t="s">
        <v>65</v>
      </c>
      <c r="B117" s="75" t="s">
        <v>455</v>
      </c>
      <c r="C117" s="50">
        <v>23.01416</v>
      </c>
    </row>
    <row r="118" spans="1:5" ht="15.75">
      <c r="A118" s="81" t="s">
        <v>66</v>
      </c>
      <c r="B118" s="75" t="s">
        <v>456</v>
      </c>
      <c r="C118" s="50">
        <v>-0.25481999999999999</v>
      </c>
    </row>
    <row r="119" spans="1:5" ht="15.75">
      <c r="A119" s="81" t="s">
        <v>457</v>
      </c>
      <c r="B119" s="75" t="s">
        <v>458</v>
      </c>
      <c r="C119" s="50">
        <v>22.759340000000002</v>
      </c>
      <c r="D119" s="47"/>
    </row>
    <row r="120" spans="1:5" ht="15.75">
      <c r="A120" s="81" t="s">
        <v>459</v>
      </c>
      <c r="B120" s="75" t="s">
        <v>460</v>
      </c>
      <c r="C120" s="50">
        <v>-1697.15353</v>
      </c>
    </row>
    <row r="121" spans="1:5" ht="15.75">
      <c r="A121" s="81" t="s">
        <v>461</v>
      </c>
      <c r="B121" s="75" t="s">
        <v>462</v>
      </c>
      <c r="C121" s="50">
        <v>56.96684200000059</v>
      </c>
    </row>
    <row r="122" spans="1:5" ht="15.75">
      <c r="A122" s="81" t="s">
        <v>463</v>
      </c>
      <c r="B122" s="75" t="s">
        <v>464</v>
      </c>
      <c r="C122" s="50">
        <v>32731.722173054295</v>
      </c>
      <c r="D122" s="47"/>
    </row>
    <row r="124" spans="1:5" ht="28.5" customHeight="1">
      <c r="A124" s="167" t="s">
        <v>620</v>
      </c>
      <c r="B124" s="167"/>
      <c r="C124" s="167"/>
      <c r="D124" s="128"/>
      <c r="E124" s="129"/>
    </row>
    <row r="125" spans="1:5">
      <c r="A125" s="118" t="s">
        <v>650</v>
      </c>
    </row>
  </sheetData>
  <mergeCells count="4">
    <mergeCell ref="A1:C1"/>
    <mergeCell ref="A3:B3"/>
    <mergeCell ref="A4:B4"/>
    <mergeCell ref="A124:C124"/>
  </mergeCells>
  <conditionalFormatting sqref="D7">
    <cfRule type="cellIs" dxfId="26" priority="53" operator="notEqual">
      <formula>0</formula>
    </cfRule>
  </conditionalFormatting>
  <conditionalFormatting sqref="D13">
    <cfRule type="cellIs" dxfId="25" priority="52" operator="notEqual">
      <formula>0</formula>
    </cfRule>
  </conditionalFormatting>
  <conditionalFormatting sqref="D20">
    <cfRule type="cellIs" dxfId="24" priority="51" operator="notEqual">
      <formula>0</formula>
    </cfRule>
  </conditionalFormatting>
  <conditionalFormatting sqref="D23">
    <cfRule type="cellIs" dxfId="23" priority="50" operator="notEqual">
      <formula>0</formula>
    </cfRule>
  </conditionalFormatting>
  <conditionalFormatting sqref="D27">
    <cfRule type="cellIs" dxfId="22" priority="49" operator="notEqual">
      <formula>0</formula>
    </cfRule>
  </conditionalFormatting>
  <conditionalFormatting sqref="D34">
    <cfRule type="cellIs" dxfId="21" priority="48" operator="notEqual">
      <formula>0</formula>
    </cfRule>
  </conditionalFormatting>
  <conditionalFormatting sqref="D38">
    <cfRule type="cellIs" dxfId="20" priority="47" operator="notEqual">
      <formula>0</formula>
    </cfRule>
  </conditionalFormatting>
  <conditionalFormatting sqref="D46">
    <cfRule type="cellIs" dxfId="19" priority="46" operator="notEqual">
      <formula>0</formula>
    </cfRule>
  </conditionalFormatting>
  <conditionalFormatting sqref="D54">
    <cfRule type="cellIs" dxfId="18" priority="45" operator="notEqual">
      <formula>0</formula>
    </cfRule>
  </conditionalFormatting>
  <conditionalFormatting sqref="D57">
    <cfRule type="cellIs" dxfId="17" priority="44" operator="notEqual">
      <formula>0</formula>
    </cfRule>
  </conditionalFormatting>
  <conditionalFormatting sqref="D68">
    <cfRule type="cellIs" dxfId="16" priority="43" operator="notEqual">
      <formula>0</formula>
    </cfRule>
  </conditionalFormatting>
  <conditionalFormatting sqref="D67">
    <cfRule type="cellIs" dxfId="15" priority="42" operator="notEqual">
      <formula>0</formula>
    </cfRule>
  </conditionalFormatting>
  <conditionalFormatting sqref="D63">
    <cfRule type="cellIs" dxfId="14" priority="41" operator="notEqual">
      <formula>0</formula>
    </cfRule>
  </conditionalFormatting>
  <conditionalFormatting sqref="D73">
    <cfRule type="cellIs" dxfId="13" priority="40" operator="notEqual">
      <formula>0</formula>
    </cfRule>
  </conditionalFormatting>
  <conditionalFormatting sqref="D75">
    <cfRule type="cellIs" dxfId="12" priority="39" operator="notEqual">
      <formula>0</formula>
    </cfRule>
  </conditionalFormatting>
  <conditionalFormatting sqref="D82">
    <cfRule type="cellIs" dxfId="11" priority="38" operator="notEqual">
      <formula>0</formula>
    </cfRule>
  </conditionalFormatting>
  <conditionalFormatting sqref="D87">
    <cfRule type="cellIs" dxfId="10" priority="37" operator="notEqual">
      <formula>0</formula>
    </cfRule>
  </conditionalFormatting>
  <conditionalFormatting sqref="D92">
    <cfRule type="cellIs" dxfId="9" priority="36" operator="notEqual">
      <formula>0</formula>
    </cfRule>
  </conditionalFormatting>
  <conditionalFormatting sqref="D94:D95">
    <cfRule type="cellIs" dxfId="8" priority="35" operator="notEqual">
      <formula>0</formula>
    </cfRule>
  </conditionalFormatting>
  <conditionalFormatting sqref="D107">
    <cfRule type="cellIs" dxfId="7" priority="34" operator="notEqual">
      <formula>0</formula>
    </cfRule>
  </conditionalFormatting>
  <conditionalFormatting sqref="D112">
    <cfRule type="cellIs" dxfId="6" priority="33" operator="notEqual">
      <formula>0</formula>
    </cfRule>
  </conditionalFormatting>
  <conditionalFormatting sqref="D116">
    <cfRule type="cellIs" dxfId="5" priority="32" operator="notEqual">
      <formula>0</formula>
    </cfRule>
  </conditionalFormatting>
  <conditionalFormatting sqref="D113">
    <cfRule type="cellIs" dxfId="4" priority="31" operator="notEqual">
      <formula>0</formula>
    </cfRule>
  </conditionalFormatting>
  <conditionalFormatting sqref="D14">
    <cfRule type="cellIs" dxfId="3" priority="30" operator="notEqual">
      <formula>0</formula>
    </cfRule>
  </conditionalFormatting>
  <conditionalFormatting sqref="D119">
    <cfRule type="cellIs" dxfId="2" priority="29" operator="notEqual">
      <formula>0</formula>
    </cfRule>
  </conditionalFormatting>
  <conditionalFormatting sqref="D122">
    <cfRule type="cellIs" dxfId="1" priority="28" operator="notEqual">
      <formula>0</formula>
    </cfRule>
  </conditionalFormatting>
  <conditionalFormatting sqref="D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Mircho Stoyanov</cp:lastModifiedBy>
  <cp:lastPrinted>2019-10-08T12:25:25Z</cp:lastPrinted>
  <dcterms:created xsi:type="dcterms:W3CDTF">2004-10-05T13:09:46Z</dcterms:created>
  <dcterms:modified xsi:type="dcterms:W3CDTF">2019-10-08T12:25:28Z</dcterms:modified>
</cp:coreProperties>
</file>