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v.despotov\Desktop\"/>
    </mc:Choice>
  </mc:AlternateContent>
  <bookViews>
    <workbookView xWindow="0" yWindow="0" windowWidth="21600" windowHeight="9000" tabRatio="941"/>
  </bookViews>
  <sheets>
    <sheet name="Premiums" sheetId="7052" r:id="rId1"/>
    <sheet name="Payments" sheetId="7051" r:id="rId2"/>
    <sheet name="TP Част 1" sheetId="6998" r:id="rId3"/>
    <sheet name="TP Част 2" sheetId="6999" r:id="rId4"/>
    <sheet name="Разходи" sheetId="35" r:id="rId5"/>
    <sheet name="Премии, Обезщетения" sheetId="37" r:id="rId6"/>
    <sheet name="Пас. Презастраховане" sheetId="7011" r:id="rId7"/>
    <sheet name="Акт. Презастраховане" sheetId="7012" r:id="rId8"/>
    <sheet name="ЕИП-ЖЗ" sheetId="7036" r:id="rId9"/>
    <sheet name="Баланс" sheetId="7045" r:id="rId10"/>
    <sheet name="ОПЗ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1">Payments!$A$1:$Z$20</definedName>
    <definedName name="_xlnm.Print_Area" localSheetId="0">Premiums!$A$1:$Z$20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Презастраховане'!$A$1:$P$14</definedName>
    <definedName name="_xlnm.Print_Area" localSheetId="9">Баланс!$A$1:$N$133</definedName>
    <definedName name="_xlnm.Print_Area" localSheetId="8">'ЕИП-ЖЗ'!$A$1:$E$14</definedName>
    <definedName name="_xlnm.Print_Area" localSheetId="10">ОПЗ!$A$1:$N$121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1'!$A:$B</definedName>
    <definedName name="_xlnm.Print_Titles" localSheetId="3">'TP Част 2'!$A:$B</definedName>
    <definedName name="_xlnm.Print_Titles" localSheetId="7">'Акт. Презастраховане'!$A:$A</definedName>
    <definedName name="_xlnm.Print_Titles" localSheetId="9">Баланс!$1:$4</definedName>
    <definedName name="_xlnm.Print_Titles" localSheetId="10">ОПЗ!$1:$2</definedName>
    <definedName name="_xlnm.Print_Titles" localSheetId="5">'Премии, Обезщетения'!$A:$A</definedName>
    <definedName name="_xlnm.Print_Titles" localSheetId="4">Разходи!$A:$B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1" i="7051" l="1"/>
  <c r="C77" i="7051"/>
  <c r="C76" i="7051"/>
  <c r="C75" i="7051"/>
  <c r="C74" i="7051"/>
  <c r="C73" i="7051"/>
  <c r="C72" i="7051" l="1"/>
  <c r="C78" i="7051" s="1"/>
  <c r="A71" i="7051" s="1"/>
  <c r="C77" i="7052"/>
  <c r="C76" i="7052"/>
  <c r="C75" i="7052"/>
  <c r="C74" i="7052"/>
  <c r="C73" i="7052"/>
  <c r="C72" i="7052"/>
  <c r="C71" i="7052"/>
  <c r="A107" i="7051"/>
  <c r="B107" i="7051"/>
  <c r="A106" i="7051"/>
  <c r="B106" i="7051"/>
  <c r="B105" i="7051"/>
  <c r="B104" i="7051"/>
  <c r="B103" i="7051"/>
  <c r="B102" i="7051"/>
  <c r="B101" i="7051"/>
  <c r="B100" i="7051"/>
  <c r="B93" i="7052"/>
  <c r="B92" i="7052"/>
  <c r="E93" i="7052"/>
  <c r="A93" i="7052" s="1"/>
  <c r="A104" i="7051"/>
  <c r="A101" i="7051"/>
  <c r="A102" i="7051"/>
  <c r="A103" i="7051"/>
  <c r="A100" i="7051"/>
  <c r="E92" i="7052"/>
  <c r="A92" i="7052" s="1"/>
  <c r="A72" i="7051" l="1"/>
  <c r="A105" i="7051"/>
  <c r="A74" i="7051"/>
  <c r="C78" i="7052"/>
  <c r="A71" i="7052" s="1"/>
  <c r="A76" i="7051"/>
  <c r="A73" i="7051"/>
  <c r="A77" i="7051"/>
  <c r="A75" i="7051"/>
  <c r="A72" i="7052" l="1"/>
  <c r="A74" i="7052"/>
  <c r="A77" i="7052"/>
  <c r="A76" i="7052"/>
  <c r="A75" i="7052"/>
  <c r="A73" i="7052"/>
</calcChain>
</file>

<file path=xl/sharedStrings.xml><?xml version="1.0" encoding="utf-8"?>
<sst xmlns="http://schemas.openxmlformats.org/spreadsheetml/2006/main" count="1450" uniqueCount="842">
  <si>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</si>
  <si>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</si>
  <si>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</si>
  <si>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</si>
  <si>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</si>
  <si>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</si>
  <si>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</si>
  <si>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</si>
  <si>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</si>
  <si>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</si>
  <si>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</si>
  <si>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</si>
  <si>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</si>
  <si>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</si>
  <si>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</si>
  <si>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</si>
  <si>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</si>
  <si>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</si>
  <si>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</si>
  <si>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</si>
  <si>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</si>
  <si>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</si>
  <si>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</si>
  <si>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</si>
  <si>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</si>
  <si>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</si>
  <si>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</si>
  <si>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</si>
  <si>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</si>
  <si>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</si>
  <si>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</si>
  <si>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</si>
  <si>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</si>
  <si>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</si>
  <si>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</si>
  <si>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</si>
  <si>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</si>
  <si>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</si>
  <si>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</si>
  <si>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</si>
  <si>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</si>
  <si>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</si>
  <si>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</si>
  <si>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</si>
  <si>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</si>
  <si>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</si>
  <si>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</si>
  <si>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</si>
  <si>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</si>
  <si>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</si>
  <si>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</si>
  <si>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</si>
  <si>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</si>
  <si>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</si>
  <si>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</si>
  <si>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</si>
  <si>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</si>
  <si>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</si>
  <si>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</si>
  <si>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</si>
  <si>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</si>
  <si>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</si>
  <si>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</si>
  <si>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</si>
  <si>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</si>
  <si>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</si>
  <si>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</si>
  <si>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</si>
  <si>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</si>
  <si>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</si>
  <si>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</si>
  <si>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</si>
  <si>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</si>
  <si>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</si>
  <si>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</si>
  <si>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</si>
  <si>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</si>
  <si>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</si>
  <si>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</si>
  <si>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</si>
  <si>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</si>
  <si>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</si>
  <si>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</si>
  <si>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</si>
  <si>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</si>
  <si>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</si>
  <si>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</si>
  <si>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</si>
  <si>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</si>
  <si>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</si>
  <si>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</si>
  <si>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</si>
  <si>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</si>
  <si>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</si>
  <si>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</si>
  <si>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</si>
  <si>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</si>
  <si>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</si>
  <si>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</si>
  <si>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</si>
  <si>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</si>
  <si>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</si>
  <si>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</si>
  <si>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</si>
  <si>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</si>
  <si>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</si>
  <si>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</si>
  <si>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</si>
  <si>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</si>
  <si>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</si>
  <si>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</si>
  <si>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</si>
  <si>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</si>
  <si>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</si>
  <si>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</si>
  <si>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</si>
  <si>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</si>
  <si>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</si>
  <si>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</si>
  <si>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</si>
  <si>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</si>
  <si>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</si>
  <si>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</si>
  <si>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</si>
  <si>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</si>
  <si>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</si>
  <si>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</si>
  <si>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</si>
  <si>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</si>
  <si>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</si>
  <si>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</si>
  <si>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</si>
  <si>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</si>
  <si>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</si>
  <si>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</si>
  <si>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</si>
  <si>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</si>
  <si>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</si>
  <si>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</si>
  <si>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</si>
  <si>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</si>
  <si>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</si>
  <si>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</si>
  <si>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</si>
  <si>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</si>
  <si>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</si>
  <si>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</si>
  <si>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</si>
  <si>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</si>
  <si>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</si>
  <si>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</si>
  <si>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</si>
  <si>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</si>
  <si>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</si>
  <si>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</si>
  <si>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</si>
  <si>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</si>
  <si>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</si>
  <si>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</si>
  <si>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</si>
  <si>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</si>
  <si>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</si>
  <si>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</si>
  <si>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</si>
  <si>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</si>
  <si>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</si>
  <si>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</si>
  <si>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</si>
  <si>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</si>
  <si>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</si>
  <si>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</si>
  <si>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</si>
  <si>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</si>
  <si>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</si>
  <si>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</si>
  <si>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</si>
  <si>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</si>
  <si>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</si>
  <si>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</si>
  <si>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</si>
  <si>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</si>
  <si>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</si>
  <si>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</si>
  <si>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</si>
  <si>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</si>
  <si>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</si>
  <si>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</si>
  <si>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</si>
  <si>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</si>
  <si>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</si>
  <si>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</si>
  <si>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</si>
  <si>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</si>
  <si>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</si>
  <si>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</si>
  <si>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</si>
  <si>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</si>
  <si>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</si>
  <si>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</si>
  <si>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</si>
  <si>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</si>
  <si>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</si>
  <si>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</si>
  <si>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</si>
  <si>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</si>
  <si>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</si>
  <si>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</si>
  <si>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</si>
  <si>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</si>
  <si>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</si>
  <si>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</si>
  <si>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</si>
  <si>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</si>
  <si>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</si>
  <si>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</si>
  <si>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</si>
  <si>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</si>
  <si>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</si>
  <si>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</si>
  <si>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</si>
  <si>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</si>
  <si>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</si>
  <si>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</si>
  <si>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</si>
  <si>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</si>
  <si>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</si>
  <si>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</si>
  <si>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</si>
  <si>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</si>
  <si>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</si>
  <si>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</si>
  <si>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</si>
  <si>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</si>
  <si>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</si>
  <si>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</si>
  <si>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</si>
  <si>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</si>
  <si>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</si>
  <si>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</si>
  <si>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</si>
  <si>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</si>
  <si>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</si>
  <si>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</si>
  <si>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</si>
  <si>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</si>
  <si>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</si>
  <si>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</si>
  <si>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</si>
  <si>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</si>
  <si>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</si>
  <si>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</si>
  <si>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</si>
  <si>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</si>
  <si>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</si>
  <si>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</si>
  <si>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</si>
  <si>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</si>
  <si>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</si>
  <si>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</si>
  <si>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</si>
  <si>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</si>
  <si>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</si>
  <si>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</si>
  <si>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</si>
  <si>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</si>
  <si>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</si>
  <si>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</si>
  <si>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</si>
  <si>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</si>
  <si>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</si>
  <si>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</si>
  <si>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</si>
  <si>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</si>
  <si>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</si>
  <si>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</si>
  <si>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</si>
  <si>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</si>
  <si>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</si>
  <si>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</si>
  <si>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</si>
  <si>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</si>
  <si>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</si>
  <si>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</si>
  <si>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</si>
  <si>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</si>
  <si>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</si>
  <si>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</si>
  <si>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</si>
  <si>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</si>
  <si>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</si>
  <si>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</si>
  <si>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</si>
  <si>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</si>
  <si>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</si>
  <si>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</si>
  <si>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</si>
  <si>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</si>
  <si>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</si>
  <si>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</si>
  <si>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</si>
  <si>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</si>
  <si>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</si>
  <si>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</si>
  <si>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</si>
  <si>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</si>
  <si>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</si>
  <si>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</si>
  <si>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</si>
  <si>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</si>
  <si>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</si>
  <si>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</si>
  <si>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</si>
  <si>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</si>
  <si>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</si>
  <si>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</si>
  <si>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</si>
  <si>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</si>
  <si>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</si>
  <si>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</si>
  <si>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</si>
  <si>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</si>
  <si>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</si>
  <si>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</si>
  <si>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</si>
  <si>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</si>
  <si>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</si>
  <si>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</si>
  <si>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</si>
  <si>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</si>
  <si>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</si>
  <si>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</si>
  <si>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</si>
  <si>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</si>
  <si>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</si>
  <si>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</si>
  <si>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</si>
  <si>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</si>
  <si>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</si>
  <si>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</si>
  <si>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</si>
  <si>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</si>
  <si>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</si>
  <si>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</si>
  <si>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</si>
  <si>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</si>
  <si>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</si>
  <si>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</si>
  <si>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</si>
  <si>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</si>
  <si>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</si>
  <si>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</si>
  <si>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</si>
  <si>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</si>
  <si>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</si>
  <si>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</si>
  <si>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</si>
  <si>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</si>
  <si>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</si>
  <si>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</si>
  <si>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</si>
  <si>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</si>
  <si>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</si>
  <si>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</si>
  <si>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</si>
  <si>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</si>
  <si>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</si>
  <si>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</si>
  <si>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</si>
  <si>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</si>
  <si>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</si>
  <si>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</si>
  <si>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</si>
  <si>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</si>
  <si>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</si>
  <si>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</si>
  <si>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</si>
  <si>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</si>
  <si>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</si>
  <si>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</si>
  <si>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</si>
  <si>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</si>
  <si>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</si>
  <si>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</si>
  <si>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</si>
  <si>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</si>
  <si>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</si>
  <si>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</si>
  <si>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</si>
  <si>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</si>
  <si>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</si>
  <si>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</si>
  <si>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</si>
  <si>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</si>
  <si>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</si>
  <si>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</si>
  <si>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</si>
  <si>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</si>
  <si>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</si>
  <si>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</si>
  <si>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в т.ч. ПО ДОГОВОРИ ДО 3 ГОДИНИ ВКЛ.</t>
  </si>
  <si>
    <t>МАТЕМАТИЧЕСКИ РЕЗЕРВ</t>
  </si>
  <si>
    <t>В т.ч. РАЗХОДИ ЗА УРЕЖДАНЕ НА ПРЕТЕНЦИИ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</si>
  <si>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</si>
  <si>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</si>
  <si>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</si>
  <si>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</si>
  <si>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</si>
  <si>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</si>
  <si>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</si>
  <si>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ЗАСТРАХОВАТЕЛНА     СУМА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</si>
  <si>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</si>
  <si>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</si>
  <si>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</si>
  <si>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</si>
  <si>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</si>
  <si>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</si>
  <si>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</si>
  <si>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</si>
  <si>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</si>
  <si>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РАЗМЕР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</si>
  <si>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</si>
  <si>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</si>
  <si>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</si>
  <si>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</si>
  <si>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</si>
  <si>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</si>
  <si>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</si>
  <si>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</si>
  <si>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</si>
  <si>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</si>
  <si>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</si>
  <si>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</si>
  <si>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</si>
  <si>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</si>
  <si>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</si>
  <si>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</si>
  <si>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</si>
  <si>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</si>
  <si>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</si>
  <si>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</si>
  <si>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</si>
  <si>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</si>
  <si>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</si>
  <si>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</si>
  <si>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</si>
  <si>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</si>
  <si>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</si>
  <si>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</si>
  <si>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</si>
  <si>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</si>
  <si>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 xml:space="preserve">В т.ч. С ГОДИШНА ИЛИ РАЗСРОЧЕНА ПРЕМИЯ 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</si>
  <si>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</si>
  <si>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</si>
  <si>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</si>
  <si>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</si>
  <si>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</si>
  <si>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>ИЗПЛАТЕНИ
 БОНУСИ, ОТСТЪПКИ И УЧАСТИЕ В ПОЛОЖИТЕЛНИЯ РЕЗУЛТАТ, вкл. намаление на премиите или частично връщане на премии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</si>
  <si>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</si>
  <si>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</si>
  <si>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</si>
  <si>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</si>
  <si>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</si>
  <si>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</si>
  <si>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</si>
  <si>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</si>
  <si>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</si>
  <si>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</si>
  <si>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</si>
  <si>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</si>
  <si>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</si>
  <si>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</si>
  <si>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</si>
  <si>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</si>
  <si>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</si>
  <si>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</si>
  <si>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</si>
  <si>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</si>
  <si>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</si>
  <si>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</si>
  <si>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</si>
  <si>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</si>
  <si>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</si>
  <si>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</si>
  <si>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</si>
  <si>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</si>
  <si>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</si>
  <si>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</si>
  <si>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</si>
  <si>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</si>
  <si>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ПО ДЕЙСТВАЩИ ДОГОВОРИ КЪМ КРАЯ НА ТРИМЕСЕЧИЕТО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</si>
  <si>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</si>
  <si>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</si>
  <si>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</si>
  <si>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</si>
  <si>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</si>
  <si>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</si>
  <si>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</si>
  <si>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</si>
  <si>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</si>
  <si>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  - рискова застраховка "Живот" /с покрит само риска "смърт"/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</si>
  <si>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</si>
  <si>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</si>
  <si>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</si>
  <si>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</si>
  <si>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</si>
  <si>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</si>
  <si>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</si>
  <si>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</si>
  <si>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</si>
  <si>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</si>
  <si>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</si>
  <si>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</si>
  <si>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</si>
  <si>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</si>
  <si>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</si>
  <si>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</si>
  <si>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</si>
  <si>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</si>
  <si>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</si>
  <si>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</si>
  <si>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</si>
  <si>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</si>
  <si>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</si>
  <si>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</si>
  <si>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</si>
  <si>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</si>
  <si>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</si>
  <si>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</si>
  <si>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</si>
  <si>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</si>
  <si>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</si>
  <si>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</si>
  <si>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</si>
  <si>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</si>
  <si>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</si>
  <si>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</si>
  <si>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</si>
  <si>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</si>
  <si>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</si>
  <si>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</si>
  <si>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</si>
  <si>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</si>
  <si>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</si>
  <si>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</si>
  <si>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</si>
  <si>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</si>
  <si>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</si>
  <si>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</si>
  <si>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</si>
  <si>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</si>
  <si>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</si>
  <si>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</si>
  <si>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</si>
  <si>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</si>
  <si>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</si>
  <si>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</si>
  <si>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</si>
  <si>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</si>
  <si>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</si>
  <si>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</si>
  <si>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</si>
  <si>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</si>
  <si>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</si>
  <si>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</si>
  <si>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</si>
  <si>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</si>
  <si>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</si>
  <si>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</si>
  <si>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</si>
  <si>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</si>
  <si>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</si>
  <si>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</si>
  <si>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</si>
  <si>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</si>
  <si>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</si>
  <si>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</si>
  <si>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</si>
  <si>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</si>
  <si>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</si>
  <si>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</si>
  <si>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</si>
  <si>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</si>
  <si>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</si>
  <si>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</si>
  <si>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</si>
  <si>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</si>
  <si>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</si>
  <si>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</si>
  <si>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</si>
  <si>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</si>
  <si>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</si>
  <si>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</si>
  <si>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</si>
  <si>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</si>
  <si>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</si>
  <si>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</si>
  <si>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</si>
  <si>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</si>
  <si>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</si>
  <si>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</si>
  <si>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</si>
  <si>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</si>
  <si>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</si>
  <si>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</si>
  <si>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</si>
  <si>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</si>
  <si>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</si>
  <si>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</si>
  <si>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</si>
  <si>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</si>
  <si>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</si>
  <si>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</si>
  <si>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</si>
  <si>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</si>
  <si>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</si>
  <si>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</si>
  <si>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</si>
  <si>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</si>
  <si>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</si>
  <si>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</si>
  <si>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</si>
  <si>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</si>
  <si>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</si>
  <si>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</si>
  <si>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</si>
  <si>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</si>
  <si>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</si>
  <si>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</si>
  <si>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</si>
  <si>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</si>
  <si>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</si>
  <si>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</si>
  <si>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</si>
  <si>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</si>
  <si>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</si>
  <si>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</si>
  <si>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</si>
  <si>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</si>
  <si>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</si>
  <si>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</si>
  <si>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</si>
  <si>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</si>
  <si>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</si>
  <si>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</si>
  <si>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</si>
  <si>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</si>
  <si>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</si>
  <si>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</si>
  <si>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</si>
  <si>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</si>
  <si>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</si>
  <si>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</si>
  <si>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</si>
  <si>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</si>
  <si>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</si>
  <si>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</si>
  <si>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</si>
  <si>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</si>
  <si>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</si>
  <si>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</si>
  <si>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</si>
  <si>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</si>
  <si>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</si>
  <si>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</si>
  <si>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</si>
  <si>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</si>
  <si>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</si>
  <si>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</si>
  <si>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</si>
  <si>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</si>
  <si>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</si>
  <si>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</si>
  <si>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</si>
  <si>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</si>
  <si>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</si>
  <si>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</si>
  <si>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</si>
  <si>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</si>
  <si>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</si>
  <si>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</si>
  <si>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</si>
  <si>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</si>
  <si>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</si>
  <si>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</si>
  <si>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</si>
  <si>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</si>
  <si>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</si>
  <si>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</si>
  <si>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</si>
  <si>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</si>
  <si>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</si>
  <si>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>В т. ч. ПО НОВОСКЛЮЧЕНИ ДОГОВОРИ ЗА ПЕРИОДА ОТ 01.01. ДО КРАЯ НА ТРИМЕСЕЧИЕТО</t>
  </si>
  <si>
    <t xml:space="preserve">БРОЙ ДОГОВОРИ </t>
  </si>
  <si>
    <t>ДЕЙСТВАЩИ КЪМ КРАЯ НА ТРИМЕСЕЧИЕТО</t>
  </si>
  <si>
    <t xml:space="preserve">БРОЙ  ЗАСТРАХОВАНИ ЛИЦА </t>
  </si>
  <si>
    <t>в т. ч. НОВОСКЛЮЧЕНИ ПРЕЗ ПЕРИОДА ОТ 01.01. ДО КРАЯ НА ТРИМЕСЕЧИЕТО</t>
  </si>
  <si>
    <t>в т. ч. ПО НОВОСКЛЮЧЕНИ ДОГОВОРИ ПРЕЗ ПЕРИОДА ОТ 01.01. ДО КРАЯ НА ТРИМЕСЕЧИЕТО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</si>
  <si>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</si>
  <si>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</si>
  <si>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</si>
  <si>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</si>
  <si>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смесена застраховка "Живот"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</si>
  <si>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</si>
  <si>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</si>
  <si>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</si>
  <si>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</si>
  <si>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</si>
  <si>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</si>
  <si>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</si>
  <si>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</si>
  <si>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</si>
  <si>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</si>
  <si>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</si>
  <si>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</si>
  <si>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</si>
  <si>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</si>
  <si>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</si>
  <si>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</si>
  <si>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</si>
  <si>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</si>
  <si>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</si>
  <si>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</si>
  <si>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</si>
  <si>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</si>
  <si>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</si>
  <si>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</si>
  <si>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</si>
  <si>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</si>
  <si>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</si>
  <si>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</si>
  <si>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</si>
  <si>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10.а</t>
  </si>
  <si>
    <t>Дял на презастрахователите в резерв за неизтекли</t>
  </si>
  <si>
    <t>Задължения към кредитни институции, в т.ч.</t>
  </si>
  <si>
    <t>Прехвърляне към или от Фонда за бъдещо разпределение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</si>
  <si>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</si>
  <si>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</si>
  <si>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</si>
  <si>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</si>
  <si>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</si>
  <si>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ПРИХОДИ ОТ УЧАСТИЕ В РЕЗУЛТАТА ОТ ПРЕЗАСТРА-ХОВАНЕ</t>
  </si>
  <si>
    <t>РАЗХОДИ ЗА УЧАСТИЕ В РЕЗУЛТАТА ОТ ПРЕЗАСТРА-ХОВАНЕ</t>
  </si>
  <si>
    <t>БРУТЕН РАЗМЕР НА ПОЛУЧЕНИТЕ ЗАСТРАХО-ВАТЕЛНИ ПРЕМИИ ОТ ЦЕДЕНТИТЕ</t>
  </si>
  <si>
    <t>БРОЙ ЗАСТРАХО-ВАТЕЛНИ ДОГОВОРИ ПРИЕТИ ОТ ЦЕДЕНТИТЕ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</si>
  <si>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</si>
  <si>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</si>
  <si>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</si>
  <si>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</si>
  <si>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</si>
  <si>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</si>
  <si>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</si>
  <si>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</si>
  <si>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</si>
  <si>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</si>
  <si>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</si>
  <si>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</si>
  <si>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</si>
  <si>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</si>
  <si>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</si>
  <si>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</si>
  <si>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</si>
  <si>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</si>
  <si>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</si>
  <si>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</si>
  <si>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</si>
  <si>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</si>
  <si>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</si>
  <si>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</si>
  <si>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т.ч. върнати премии и отписани вземания по предсрочно прекратени договори, сключени през предходни отчетни периоди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</si>
  <si>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</si>
  <si>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</si>
  <si>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</si>
  <si>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промяна в дела на презастрахователите в резерва за предстоящи плащания</t>
  </si>
  <si>
    <t>ЗАД Алианц България Живот АД</t>
  </si>
  <si>
    <t>ЗАД Булстрад Живот Виена Иншурънс Груп АД</t>
  </si>
  <si>
    <t>ЖЗК Съгласие АД</t>
  </si>
  <si>
    <t>ЗЕАД ЦКБ АД</t>
  </si>
  <si>
    <t>ЗД Евроинс Живот ЕАД</t>
  </si>
  <si>
    <t>в лв.</t>
  </si>
  <si>
    <t>ЗАД "АЛИАНЦ БЪЛГАРИЯ ЖИВОТ"</t>
  </si>
  <si>
    <t>ЗАД "БУЛСТРАД ЖИВОТ ВИЕНА ИНШУРЪНС ГРУП"</t>
  </si>
  <si>
    <t>ЗК "УНИКА ЖИВОТ" АД</t>
  </si>
  <si>
    <t xml:space="preserve">ЗЕАД "ЦКБ ЖИВОТ" </t>
  </si>
  <si>
    <t>"ЖЗИ" АД</t>
  </si>
  <si>
    <t xml:space="preserve">ЖЗК "СЪГЛАСИЕ" АД </t>
  </si>
  <si>
    <t>"ЗД ЕВРОИНС ЖИВОТ" ЕАД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</si>
  <si>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</si>
  <si>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</si>
  <si>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</si>
  <si>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</si>
  <si>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</si>
  <si>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</si>
  <si>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</si>
  <si>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</si>
  <si>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</si>
  <si>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</si>
  <si>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</si>
  <si>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</si>
  <si>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</si>
  <si>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</si>
  <si>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</si>
  <si>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</si>
  <si>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</si>
  <si>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в хил. лв.</t>
  </si>
  <si>
    <t>"ДЗИ-ЖИВОТО-ЗАСТРАХОВАНЕ" ЕАД</t>
  </si>
  <si>
    <t>"ГРАВЕ БЪЛГАРИЯ ЖИВОТО-ЗАСТРАХОВАНЕ" ЕАД</t>
  </si>
  <si>
    <t>"ГРУПАМА ЖИВОТО-ЗАСТРАХОВАНЕ" ЕАД</t>
  </si>
  <si>
    <t xml:space="preserve"> В т.ч. ДЯЛ НА ПРЕЗАСТРА-ХОВАТЕЛИТЕ</t>
  </si>
  <si>
    <t>В т.ч. ДЯЛ НА ПРЕЗАСТРА-ХОВАТЕЛИТЕ</t>
  </si>
  <si>
    <t>в т.ч. просрочени вземания със закъснение от 90 до 180 дни</t>
  </si>
  <si>
    <t>в т.ч. РАЗМЕР НА ЧАСТТА НА ПРЕЗАСТРА-ХОВАТЕЛЯ</t>
  </si>
  <si>
    <t>В т.ч. ДЯЛ НА ПРЕЗАСТРА-ХОВАТЕЛЯ</t>
  </si>
  <si>
    <t>В т.ч. ОБРАЗУВАН В КРАЯ НА ОТЧ. ГОДИНА</t>
  </si>
  <si>
    <t>В т.ч.
ДЯЛ НА ПРЕЗАСТРА-ХОВАТЕЛЯ</t>
  </si>
  <si>
    <t>РАЗМЕР НА ВЪРНАТИТЕ ПРЕМИИ И ОТПИСАНИТЕ ВЗЕМАНИЯ ПО ПРЕДСРОЧНО ПРЕКРАТЕНИ ДОГОВОРИ</t>
  </si>
  <si>
    <t>ОТСТЪПЕНИ ПРЕМИИ, ПО ДОГОВОРИ ПЛАСИРАНИ НА ПРЕЗАСТРА-ХОВАТЕЛЯ</t>
  </si>
  <si>
    <t>ПРИХОДИ ОТ КОМИСИОНИ, ПО ДОГОВОРИ ПЛАСИРАНИ НА ПРЕЗАСТРА-ХОВАТЕЛЯ</t>
  </si>
  <si>
    <t>ДЯЛ НА ПРЕЗАСТРА-ХОВАТЕЛЯ В ИЗПЛАТЕНИТЕ  ОБЕЗЩЕТЕНИЯ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</si>
  <si>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</si>
  <si>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</si>
  <si>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ЗАСТРАХО-ВАТЕЛНА СУМА ПРИЕТА ОТ ЦЕДЕНТИТЕ</t>
  </si>
  <si>
    <t>ЗК Уника Живото-застраховане ЕАД</t>
  </si>
  <si>
    <t>Граве България Живото-застраховане ЕАД</t>
  </si>
  <si>
    <t>ДЗИ - Живото-застраховане ЕАД</t>
  </si>
  <si>
    <t>Групама Живото-застраховане ЕАД</t>
  </si>
  <si>
    <t>Животозастра-хователен институт АД</t>
  </si>
  <si>
    <t>ДРУЖЕСТВО</t>
  </si>
  <si>
    <t>ОБЩО</t>
  </si>
  <si>
    <t>ОТНОСИТЕЛЕН ДЯЛ:</t>
  </si>
  <si>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</si>
  <si>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ЗАД "ЕКСПРЕС ЖИВОТОЗАСТРАХОВАНЕ" АД</t>
  </si>
  <si>
    <r>
      <t>ТЕХНИЧЕСКИ РЕЗЕРВИ КЪМ КРАЯ НА ВТОРОТО ТРИМЕСЕЧИЕ НА 2019 ГОДИНА 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</si>
  <si>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ТЕХНИЧЕСКИ РЕЗЕРВИ КЪМ КРАЯ НАВТОРОТО ТРИМЕСЕЧИЕ НА 2019 ГОДИНА ІІ част</t>
    </r>
    <r>
      <rPr>
        <b/>
        <vertAlign val="superscript"/>
        <sz val="12"/>
        <rFont val="Times New Roman"/>
        <family val="1"/>
        <charset val="204"/>
      </rPr>
      <t>1</t>
    </r>
  </si>
  <si>
    <r>
      <t>РАЗХОДИ, СВЪРЗАНИ СЪС ЗАСТРАХОВАТЕЛНАТА ДЕЙНОСТ КЪМ КРАЯ НА ВТОРОТО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</si>
  <si>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ЗАСТРАХОВАТЕЛНИЯ ПОРТФЕЙЛ ЗА ПЕРИОДА ОТ 01.01. ДО КРАЯ НА ВТОРОТО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</si>
  <si>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ПАСИВНО ПРЕЗАСТРАХОВАНЕ ЗА ПЕРИОДА ОТ 01.01. ДО КРАЯ НА ВТОРОТО ТРИМЕСЕЧИЕ НА 2019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</si>
  <si>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АКТИВНО ПРЕЗАСТРАХОВАНЕ ЗА ПЕРИОДА ОТ 01.01. ДО КРАЯ НА ВТОРОТО ТРИМЕСЕЧИЕ НА 2019 ГОДИНА </t>
    </r>
    <r>
      <rPr>
        <b/>
        <vertAlign val="superscript"/>
        <sz val="12"/>
        <rFont val="Times New Roman"/>
        <family val="1"/>
        <charset val="204"/>
      </rPr>
      <t>1</t>
    </r>
  </si>
  <si>
    <r>
      <t>Сключени сделки при правото на установяване или свободата на предоставяне на услуги на територията на ЕИП от 01.01 до края на второто тримесечие на 2019 година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</si>
  <si>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ФИНАНСОВОТО СЪСТОЯНИЕ КЪМ 30.06.2019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</si>
  <si>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ОТЧЕТ ЗА ПЕЧАЛБАТА ИЛИ ЗАГУБАТА И ДРУГИЯ ВСЕОБХВАТЕН ДОХОД КЪМ 30.06.2019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</si>
  <si>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ИЗПЛАТЕНИ СУМИ И ОБЕЗЩЕТЕНИЯ ОТ ЗАСТРАХОВАТЕЛИТЕ, КОИТО ИЗВЪРШВАТ ДЕЙНОСТ ПО ЖИВОТОЗАСТРАХОВАНЕ И ЗАСТРАХОВАТЕЛИТЕ СЪС СМЕСЕНА ДЕЙНОСТ* КЪМ 30.06.2019 г.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</si>
  <si>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ПРЕМИЕН ПРИХОД РЕАЛИЗИРАН ОТ ЗАСТРАХОВАТЕЛИТЕ, КОИТО ИЗВЪРШВАТ ДЕЙНОСТ ПО ЖИВОТОЗАСТРАХОВАНЕ И ЗАСТРАХОВАТЕЛИТЕ СЪС СМЕСЕНА ДЕЙНОСТ* КЪМ 30.06.2019 г. </t>
    </r>
    <r>
      <rPr>
        <b/>
        <vertAlign val="superscript"/>
        <sz val="10"/>
        <rFont val="Times New Roman"/>
        <family val="1"/>
        <charset val="204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</si>
</sst>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70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47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</cellStyleXfs>
  <cellXfs count="256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2" fillId="28" borderId="0" xfId="0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0" fontId="5" fillId="27" borderId="13" xfId="93" applyFont="1" applyFill="1" applyBorder="1" applyAlignment="1" applyProtection="1">
      <alignment horizontal="left" vertical="center" wrapText="1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60" fillId="27" borderId="13" xfId="0" applyFont="1" applyFill="1" applyBorder="1" applyAlignment="1" applyProtection="1">
      <alignment horizontal="right"/>
    </xf>
    <xf numFmtId="0" fontId="5" fillId="27" borderId="13" xfId="97" applyFont="1" applyFill="1" applyBorder="1" applyAlignment="1" applyProtection="1">
      <alignment horizontal="right" vertical="center" wrapText="1"/>
    </xf>
    <xf numFmtId="0" fontId="5" fillId="27" borderId="13" xfId="97" applyFont="1" applyFill="1" applyBorder="1" applyAlignment="1" applyProtection="1">
      <alignment horizontal="left" vertical="center" wrapText="1"/>
    </xf>
    <xf numFmtId="0" fontId="8" fillId="27" borderId="13" xfId="97" applyFont="1" applyFill="1" applyBorder="1" applyAlignment="1" applyProtection="1">
      <alignment horizontal="left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5" fillId="28" borderId="13" xfId="43" applyNumberFormat="1" applyFont="1" applyFill="1" applyBorder="1" applyAlignment="1" applyProtection="1">
      <alignment horizontal="center" vertic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5" fillId="28" borderId="13" xfId="96" applyFont="1" applyFill="1" applyBorder="1" applyAlignment="1" applyProtection="1">
      <alignment horizontal="center" vertical="center" wrapText="1"/>
    </xf>
    <xf numFmtId="0" fontId="8" fillId="28" borderId="0" xfId="97" applyFont="1" applyFill="1"/>
    <xf numFmtId="0" fontId="5" fillId="28" borderId="0" xfId="97" applyFont="1" applyFill="1" applyBorder="1"/>
    <xf numFmtId="0" fontId="5" fillId="28" borderId="13" xfId="97" applyFont="1" applyFill="1" applyBorder="1" applyAlignment="1" applyProtection="1">
      <alignment horizontal="center" vertical="center" wrapText="1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9" fillId="28" borderId="0" xfId="0" applyNumberFormat="1" applyFont="1" applyFill="1" applyAlignment="1" applyProtection="1"/>
    <xf numFmtId="3" fontId="7" fillId="28" borderId="0" xfId="0" applyNumberFormat="1" applyFont="1" applyFill="1" applyAlignment="1" applyProtection="1"/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7" fillId="28" borderId="0" xfId="96" applyNumberFormat="1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63" fillId="28" borderId="13" xfId="0" applyFont="1" applyFill="1" applyBorder="1" applyAlignment="1" applyProtection="1">
      <alignment horizontal="right" vertical="center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6" applyFont="1" applyFill="1" applyBorder="1" applyProtection="1">
      <alignment horizontal="right" vertical="center"/>
    </xf>
    <xf numFmtId="3" fontId="8" fillId="28" borderId="0" xfId="102" applyNumberFormat="1" applyFont="1" applyFill="1" applyProtection="1">
      <alignment horizontal="center" vertical="center" wrapText="1"/>
    </xf>
    <xf numFmtId="3" fontId="8" fillId="28" borderId="0" xfId="102" applyNumberFormat="1" applyFont="1" applyFill="1" applyBorder="1" applyProtection="1">
      <alignment horizontal="center" vertical="center" wrapText="1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5" fillId="28" borderId="13" xfId="102" applyNumberFormat="1" applyFont="1" applyFill="1" applyBorder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left" vertical="center" wrapText="1"/>
    </xf>
    <xf numFmtId="3" fontId="8" fillId="28" borderId="13" xfId="102" applyNumberFormat="1" applyFont="1" applyFill="1" applyBorder="1" applyAlignment="1" applyProtection="1">
      <alignment horizontal="center" vertical="center"/>
    </xf>
    <xf numFmtId="3" fontId="8" fillId="28" borderId="13" xfId="102" applyNumberFormat="1" applyFont="1" applyFill="1" applyBorder="1" applyAlignment="1" applyProtection="1">
      <alignment horizontal="left" vertical="center" wrapText="1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102" applyNumberFormat="1" applyFont="1" applyFill="1" applyBorder="1" applyAlignment="1" applyProtection="1">
      <alignment horizontal="right" vertical="center"/>
    </xf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vertical="center" wrapText="1"/>
    </xf>
    <xf numFmtId="3" fontId="8" fillId="28" borderId="13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0" borderId="0" xfId="92" applyFont="1" applyFill="1" applyAlignment="1" applyProtection="1">
      <alignment vertical="center"/>
    </xf>
    <xf numFmtId="0" fontId="7" fillId="28" borderId="0" xfId="92" applyFont="1" applyFill="1" applyAlignment="1" applyProtection="1">
      <alignment vertical="center"/>
    </xf>
    <xf numFmtId="0" fontId="7" fillId="28" borderId="0" xfId="0" applyNumberFormat="1" applyFont="1" applyFill="1" applyAlignment="1">
      <alignment vertical="center"/>
    </xf>
    <xf numFmtId="0" fontId="2" fillId="28" borderId="0" xfId="0" applyNumberFormat="1" applyFont="1" applyFill="1" applyAlignment="1">
      <alignment wrapText="1"/>
    </xf>
    <xf numFmtId="0" fontId="10" fillId="28" borderId="0" xfId="97" applyFont="1" applyFill="1"/>
    <xf numFmtId="3" fontId="61" fillId="28" borderId="0" xfId="0" applyFont="1" applyFill="1" applyAlignment="1"/>
    <xf numFmtId="3" fontId="7" fillId="28" borderId="0" xfId="0" applyFont="1" applyFill="1" applyAlignment="1">
      <alignment horizontal="center" vertical="center" wrapText="1"/>
    </xf>
    <xf numFmtId="177" fontId="7" fillId="28" borderId="0" xfId="110" applyNumberFormat="1" applyFont="1" applyFill="1"/>
    <xf numFmtId="3" fontId="0" fillId="29" borderId="0" xfId="0" applyFill="1" applyAlignment="1" applyProtection="1">
      <alignment vertical="center"/>
    </xf>
    <xf numFmtId="0" fontId="64" fillId="29" borderId="0" xfId="89" applyFont="1" applyFill="1" applyAlignment="1" applyProtection="1"/>
    <xf numFmtId="3" fontId="5" fillId="29" borderId="0" xfId="146" applyFont="1" applyFill="1" applyBorder="1" applyProtection="1">
      <alignment horizontal="right" vertical="center"/>
    </xf>
    <xf numFmtId="3" fontId="5" fillId="29" borderId="0" xfId="146" applyNumberFormat="1" applyFont="1" applyFill="1" applyBorder="1" applyProtection="1">
      <alignment horizontal="right" vertical="center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67" fillId="28" borderId="0" xfId="0" applyNumberFormat="1" applyFont="1" applyFill="1" applyAlignment="1"/>
    <xf numFmtId="0" fontId="5" fillId="28" borderId="0" xfId="96" applyNumberFormat="1" applyFont="1" applyFill="1" applyBorder="1" applyAlignment="1" applyProtection="1"/>
    <xf numFmtId="10" fontId="9" fillId="28" borderId="0" xfId="0" applyNumberFormat="1" applyFont="1" applyFill="1" applyAlignment="1"/>
    <xf numFmtId="0" fontId="8" fillId="28" borderId="0" xfId="97" applyFont="1" applyFill="1" applyAlignment="1">
      <alignment horizontal="right"/>
    </xf>
    <xf numFmtId="3" fontId="66" fillId="29" borderId="0" xfId="0" applyFont="1" applyFill="1" applyAlignment="1">
      <alignment horizontal="left"/>
    </xf>
    <xf numFmtId="177" fontId="67" fillId="28" borderId="0" xfId="110" applyNumberFormat="1" applyFont="1" applyFill="1"/>
    <xf numFmtId="3" fontId="66" fillId="29" borderId="0" xfId="0" applyFont="1" applyFill="1" applyAlignment="1"/>
    <xf numFmtId="10" fontId="66" fillId="29" borderId="0" xfId="0" applyNumberFormat="1" applyFont="1" applyFill="1" applyAlignment="1">
      <alignment horizontal="left"/>
    </xf>
    <xf numFmtId="177" fontId="66" fillId="28" borderId="0" xfId="0" applyNumberFormat="1" applyFont="1" applyFill="1" applyAlignment="1"/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3" fontId="5" fillId="28" borderId="26" xfId="0" applyNumberFormat="1" applyFont="1" applyFill="1" applyBorder="1" applyAlignment="1">
      <alignment horizontal="center" vertical="center" wrapText="1"/>
    </xf>
    <xf numFmtId="3" fontId="5" fillId="28" borderId="33" xfId="0" applyNumberFormat="1" applyFont="1" applyFill="1" applyBorder="1" applyAlignment="1">
      <alignment horizontal="center" vertical="center" wrapText="1"/>
    </xf>
    <xf numFmtId="0" fontId="5" fillId="28" borderId="26" xfId="99" applyFont="1" applyFill="1" applyBorder="1" applyAlignment="1">
      <alignment horizontal="center" vertical="center" wrapText="1"/>
    </xf>
    <xf numFmtId="0" fontId="5" fillId="28" borderId="33" xfId="99" applyFont="1" applyFill="1" applyBorder="1" applyAlignment="1">
      <alignment horizontal="center" vertical="center" wrapText="1"/>
    </xf>
    <xf numFmtId="3" fontId="5" fillId="28" borderId="13" xfId="0" applyFont="1" applyFill="1" applyBorder="1" applyAlignment="1">
      <alignment horizontal="center" vertical="center" wrapText="1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60" fillId="28" borderId="26" xfId="0" applyFont="1" applyFill="1" applyBorder="1" applyAlignment="1" applyProtection="1">
      <alignment horizontal="center" wrapText="1"/>
    </xf>
    <xf numFmtId="3" fontId="60" fillId="28" borderId="33" xfId="0" applyFont="1" applyFill="1" applyBorder="1" applyAlignment="1" applyProtection="1">
      <alignment horizont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0" fontId="5" fillId="28" borderId="26" xfId="100" applyFont="1" applyFill="1" applyBorder="1" applyAlignment="1">
      <alignment horizontal="center" vertical="center" wrapText="1"/>
    </xf>
    <xf numFmtId="0" fontId="5" fillId="28" borderId="33" xfId="100" applyFont="1" applyFill="1" applyBorder="1" applyAlignment="1">
      <alignment horizontal="center" vertical="center" wrapText="1"/>
    </xf>
    <xf numFmtId="0" fontId="5" fillId="28" borderId="13" xfId="96" applyFont="1" applyFill="1" applyBorder="1" applyAlignment="1">
      <alignment horizontal="center" vertical="center" wrapText="1"/>
    </xf>
    <xf numFmtId="3" fontId="65" fillId="28" borderId="26" xfId="0" applyFont="1" applyFill="1" applyBorder="1" applyAlignment="1" applyProtection="1">
      <alignment horizontal="center" wrapText="1"/>
    </xf>
    <xf numFmtId="3" fontId="65" fillId="28" borderId="33" xfId="0" applyFont="1" applyFill="1" applyBorder="1" applyAlignment="1" applyProtection="1">
      <alignment horizontal="center" wrapText="1"/>
    </xf>
    <xf numFmtId="3" fontId="5" fillId="0" borderId="0" xfId="0" applyFont="1" applyFill="1" applyBorder="1" applyAlignment="1" applyProtection="1">
      <alignment horizontal="left" vertical="center" wrapText="1"/>
      <protection locked="0"/>
    </xf>
    <xf numFmtId="0" fontId="5" fillId="28" borderId="13" xfId="103" applyFont="1" applyFill="1" applyBorder="1" applyAlignment="1" applyProtection="1">
      <alignment horizontal="center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0" fontId="5" fillId="0" borderId="0" xfId="96" applyFont="1" applyFill="1" applyBorder="1" applyAlignment="1" applyProtection="1">
      <alignment horizontal="left" vertical="center" wrapText="1"/>
    </xf>
    <xf numFmtId="0" fontId="5" fillId="0" borderId="35" xfId="96" applyFont="1" applyFill="1" applyBorder="1" applyAlignment="1" applyProtection="1">
      <alignment horizontal="left" vertical="center" wrapText="1"/>
    </xf>
    <xf numFmtId="0" fontId="5" fillId="28" borderId="13" xfId="96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/>
    <xf numFmtId="0" fontId="5" fillId="28" borderId="13" xfId="96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0" fontId="5" fillId="28" borderId="13" xfId="102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13" xfId="97" applyFont="1" applyFill="1" applyBorder="1" applyAlignment="1" applyProtection="1">
      <alignment horizontal="center" vertical="center" wrapText="1"/>
    </xf>
    <xf numFmtId="0" fontId="14" fillId="28" borderId="43" xfId="96" applyNumberFormat="1" applyFont="1" applyFill="1" applyBorder="1" applyAlignment="1" applyProtection="1">
      <alignment vertical="top" wrapText="1"/>
    </xf>
    <xf numFmtId="0" fontId="14" fillId="28" borderId="0" xfId="96" applyNumberFormat="1" applyFont="1" applyFill="1" applyBorder="1" applyAlignment="1" applyProtection="1">
      <alignment vertical="top" wrapText="1"/>
    </xf>
    <xf numFmtId="3" fontId="5" fillId="0" borderId="0" xfId="102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8" fillId="28" borderId="0" xfId="102" applyNumberFormat="1" applyFont="1" applyFill="1" applyAlignment="1" applyProtection="1">
      <alignment horizontal="center" vertical="center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</cellXfs>
  <cellStyles count="1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30</a:t>
            </a:r>
            <a:r>
              <a:rPr lang="en-US"/>
              <a:t>.</a:t>
            </a:r>
            <a:r>
              <a:rPr lang="bg-BG"/>
              <a:t>06.2019 г.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22060436204368258"/>
                  <c:y val="-0.1499890486721394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Premiums!$C$71:$C$77</c:f>
              <c:numCache>
                <c:formatCode>#,##0</c:formatCode>
                <c:ptCount val="7"/>
                <c:pt idx="0">
                  <c:v>129480227.47471909</c:v>
                </c:pt>
                <c:pt idx="1">
                  <c:v>3763630.2412000005</c:v>
                </c:pt>
                <c:pt idx="2">
                  <c:v>46283585.740500003</c:v>
                </c:pt>
                <c:pt idx="3">
                  <c:v>0</c:v>
                </c:pt>
                <c:pt idx="4">
                  <c:v>14707506.433700001</c:v>
                </c:pt>
                <c:pt idx="5">
                  <c:v>10388413.970899999</c:v>
                </c:pt>
                <c:pt idx="6">
                  <c:v>60993223.939999998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 СУМИ И ОБЕЗЩЕТЕНИЯ ПО ВИДОВЕ ЗАСТРАХОВКИ КЪМ 3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0.06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.201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9</a:t>
            </a: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г.</a:t>
            </a:r>
          </a:p>
        </c:rich>
      </c:tx>
      <c:layout>
        <c:manualLayout>
          <c:xMode val="edge"/>
          <c:yMode val="edge"/>
          <c:x val="0.1177760188336075"/>
          <c:y val="1.840242572418173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50431492.964857012</c:v>
                </c:pt>
                <c:pt idx="1">
                  <c:v>2421582.0898276693</c:v>
                </c:pt>
                <c:pt idx="2">
                  <c:v>5208732.4764617588</c:v>
                </c:pt>
                <c:pt idx="3">
                  <c:v>0</c:v>
                </c:pt>
                <c:pt idx="4">
                  <c:v>2564598.3249999993</c:v>
                </c:pt>
                <c:pt idx="5">
                  <c:v>1532805.9799365168</c:v>
                </c:pt>
                <c:pt idx="6">
                  <c:v>14810406.02213585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1.3492519685039366" header="0.51181102362204722" footer="0.5118110236220472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28575</xdr:rowOff>
    </xdr:from>
    <xdr:to>
      <xdr:col>7</xdr:col>
      <xdr:colOff>685800</xdr:colOff>
      <xdr:row>47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11906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2"/>
  <sheetViews>
    <sheetView tabSelected="1" view="pageBreakPreview" zoomScale="80" zoomScaleNormal="80" zoomScaleSheetLayoutView="80" workbookViewId="0">
      <pane xSplit="2" ySplit="4" topLeftCell="C5" activePane="bottomRight" state="frozen"/>
      <selection activeCell="P8" sqref="P8"/>
      <selection pane="topRight" activeCell="P8" sqref="P8"/>
      <selection pane="bottomLeft" activeCell="P8" sqref="P8"/>
      <selection pane="bottomRight"/>
    </sheetView>
  </sheetViews>
  <sheetFormatPr defaultRowHeight="12.75"/>
  <cols>
    <col min="1" max="1" width="8.5703125" style="50" customWidth="1"/>
    <col min="2" max="2" width="36.7109375" style="51" customWidth="1"/>
    <col min="3" max="3" width="13.140625" style="5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7.28515625" style="51" bestFit="1" customWidth="1"/>
    <col min="17" max="17" width="11.85546875" style="50" bestFit="1" customWidth="1"/>
    <col min="18" max="18" width="10.5703125" style="50" customWidth="1"/>
    <col min="19" max="19" width="11.140625" style="50" customWidth="1"/>
    <col min="20" max="22" width="10.5703125" style="50" customWidth="1"/>
    <col min="23" max="23" width="11.140625" style="50" customWidth="1"/>
    <col min="24" max="24" width="10.5703125" style="50" customWidth="1"/>
    <col min="25" max="26" width="15.85546875" style="50" customWidth="1"/>
    <col min="27" max="27" width="13.5703125" style="50" bestFit="1" customWidth="1"/>
    <col min="28" max="28" width="18.140625" style="50" bestFit="1" customWidth="1"/>
    <col min="29" max="29" width="3.7109375" style="50" customWidth="1"/>
    <col min="30" max="30" width="13.140625" style="50" customWidth="1"/>
    <col min="31" max="31" width="10.5703125" style="50" customWidth="1"/>
    <col min="32" max="32" width="2.7109375" style="50" customWidth="1"/>
    <col min="33" max="33" width="11.7109375" style="50" customWidth="1"/>
    <col min="34" max="34" width="11" style="50" customWidth="1"/>
    <col min="35" max="35" width="9.85546875" style="50" bestFit="1" customWidth="1"/>
    <col min="36" max="16384" width="9.140625" style="50"/>
  </cols>
  <sheetData>
    <row r="1" spans="1:40" s="62" customFormat="1" ht="15.75">
      <c r="A1" s="176" t="s">
        <v>841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</row>
    <row r="2" spans="1:40" s="62" customFormat="1">
      <c r="A2" s="176"/>
      <c r="B2" s="177"/>
      <c r="C2" s="177"/>
      <c r="D2" s="177"/>
      <c r="E2" s="177"/>
      <c r="F2" s="177"/>
      <c r="G2" s="177"/>
      <c r="H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Y2" s="177"/>
      <c r="Z2" s="52" t="s">
        <v>778</v>
      </c>
      <c r="AA2" s="177"/>
      <c r="AB2" s="177"/>
    </row>
    <row r="3" spans="1:40" s="53" customFormat="1" ht="77.25" customHeight="1">
      <c r="A3" s="212" t="s">
        <v>473</v>
      </c>
      <c r="B3" s="212" t="s">
        <v>796</v>
      </c>
      <c r="C3" s="214" t="s">
        <v>780</v>
      </c>
      <c r="D3" s="215"/>
      <c r="E3" s="201" t="s">
        <v>804</v>
      </c>
      <c r="F3" s="202"/>
      <c r="G3" s="201" t="s">
        <v>779</v>
      </c>
      <c r="H3" s="202"/>
      <c r="I3" s="201" t="s">
        <v>781</v>
      </c>
      <c r="J3" s="202"/>
      <c r="K3" s="201" t="s">
        <v>805</v>
      </c>
      <c r="L3" s="202"/>
      <c r="M3" s="201" t="s">
        <v>830</v>
      </c>
      <c r="N3" s="202"/>
      <c r="O3" s="205" t="s">
        <v>806</v>
      </c>
      <c r="P3" s="206"/>
      <c r="Q3" s="203" t="s">
        <v>784</v>
      </c>
      <c r="R3" s="204"/>
      <c r="S3" s="201" t="s">
        <v>783</v>
      </c>
      <c r="T3" s="202"/>
      <c r="U3" s="203" t="s">
        <v>782</v>
      </c>
      <c r="V3" s="204"/>
      <c r="W3" s="203" t="s">
        <v>785</v>
      </c>
      <c r="X3" s="204"/>
      <c r="Y3" s="207" t="s">
        <v>423</v>
      </c>
      <c r="Z3" s="207"/>
    </row>
    <row r="4" spans="1:40" s="53" customFormat="1" ht="60" customHeight="1">
      <c r="A4" s="213"/>
      <c r="B4" s="213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99" t="s">
        <v>786</v>
      </c>
      <c r="X4" s="100" t="s">
        <v>787</v>
      </c>
      <c r="Y4" s="65" t="s">
        <v>786</v>
      </c>
      <c r="Z4" s="101" t="s">
        <v>787</v>
      </c>
      <c r="AF4" s="182"/>
      <c r="AG4" s="182"/>
    </row>
    <row r="5" spans="1:40" ht="15.75">
      <c r="A5" s="65" t="s">
        <v>461</v>
      </c>
      <c r="B5" s="66" t="s">
        <v>789</v>
      </c>
      <c r="C5" s="67">
        <v>27249667.213099997</v>
      </c>
      <c r="D5" s="67">
        <v>4641087</v>
      </c>
      <c r="E5" s="67">
        <v>25958569.3565</v>
      </c>
      <c r="F5" s="67">
        <v>0</v>
      </c>
      <c r="G5" s="67">
        <v>19797172.120000001</v>
      </c>
      <c r="H5" s="67">
        <v>0</v>
      </c>
      <c r="I5" s="67">
        <v>29805941.600000001</v>
      </c>
      <c r="J5" s="67">
        <v>0</v>
      </c>
      <c r="K5" s="67">
        <v>12240236.300000001</v>
      </c>
      <c r="L5" s="67">
        <v>0</v>
      </c>
      <c r="M5" s="67">
        <v>5462363.6600000001</v>
      </c>
      <c r="N5" s="67">
        <v>449881</v>
      </c>
      <c r="O5" s="68">
        <v>5596951.2999999998</v>
      </c>
      <c r="P5" s="68">
        <v>0</v>
      </c>
      <c r="Q5" s="67">
        <v>1733779.93</v>
      </c>
      <c r="R5" s="67">
        <v>0</v>
      </c>
      <c r="S5" s="67">
        <v>621837</v>
      </c>
      <c r="T5" s="67">
        <v>0</v>
      </c>
      <c r="U5" s="67">
        <v>114785.4</v>
      </c>
      <c r="V5" s="67">
        <v>0</v>
      </c>
      <c r="W5" s="67">
        <v>898923.59511909238</v>
      </c>
      <c r="X5" s="67">
        <v>0</v>
      </c>
      <c r="Y5" s="69">
        <v>129480227.47471909</v>
      </c>
      <c r="Z5" s="69">
        <v>5090968</v>
      </c>
      <c r="AE5" s="47"/>
      <c r="AF5" s="54"/>
    </row>
    <row r="6" spans="1:40" ht="15.75">
      <c r="A6" s="65"/>
      <c r="B6" s="70" t="s">
        <v>444</v>
      </c>
      <c r="C6" s="67">
        <v>16921995.013099998</v>
      </c>
      <c r="D6" s="67">
        <v>4641087</v>
      </c>
      <c r="E6" s="67">
        <v>25954219.3565</v>
      </c>
      <c r="F6" s="67">
        <v>0</v>
      </c>
      <c r="G6" s="67">
        <v>13015019.500000002</v>
      </c>
      <c r="H6" s="67">
        <v>0</v>
      </c>
      <c r="I6" s="67">
        <v>29805590.600000001</v>
      </c>
      <c r="J6" s="67">
        <v>0</v>
      </c>
      <c r="K6" s="67">
        <v>12240236.300000001</v>
      </c>
      <c r="L6" s="67">
        <v>0</v>
      </c>
      <c r="M6" s="67">
        <v>5462363.6600000001</v>
      </c>
      <c r="N6" s="67">
        <v>449881</v>
      </c>
      <c r="O6" s="68">
        <v>5596951.2999999998</v>
      </c>
      <c r="P6" s="68">
        <v>0</v>
      </c>
      <c r="Q6" s="67">
        <v>1733779.5699999998</v>
      </c>
      <c r="R6" s="67">
        <v>0</v>
      </c>
      <c r="S6" s="67">
        <v>621837</v>
      </c>
      <c r="T6" s="67">
        <v>0</v>
      </c>
      <c r="U6" s="67">
        <v>114785.4</v>
      </c>
      <c r="V6" s="67">
        <v>0</v>
      </c>
      <c r="W6" s="67">
        <v>898923.59511909238</v>
      </c>
      <c r="X6" s="67">
        <v>0</v>
      </c>
      <c r="Y6" s="69">
        <v>112365701.29471907</v>
      </c>
      <c r="Z6" s="69">
        <v>5090968</v>
      </c>
      <c r="AF6" s="54"/>
    </row>
    <row r="7" spans="1:40" ht="15.75">
      <c r="A7" s="65"/>
      <c r="B7" s="70" t="s">
        <v>701</v>
      </c>
      <c r="C7" s="67">
        <v>9371981.0131000001</v>
      </c>
      <c r="D7" s="67">
        <v>0</v>
      </c>
      <c r="E7" s="67">
        <v>18346688.611499999</v>
      </c>
      <c r="F7" s="67">
        <v>0</v>
      </c>
      <c r="G7" s="67">
        <v>10794439.110000001</v>
      </c>
      <c r="H7" s="67">
        <v>0</v>
      </c>
      <c r="I7" s="67">
        <v>6924466.8100000005</v>
      </c>
      <c r="J7" s="67">
        <v>0</v>
      </c>
      <c r="K7" s="67">
        <v>12240236.300000001</v>
      </c>
      <c r="L7" s="67">
        <v>0</v>
      </c>
      <c r="M7" s="67">
        <v>361017.66</v>
      </c>
      <c r="N7" s="67">
        <v>0</v>
      </c>
      <c r="O7" s="68">
        <v>164270.21</v>
      </c>
      <c r="P7" s="68">
        <v>0</v>
      </c>
      <c r="Q7" s="67">
        <v>1482290.6099999999</v>
      </c>
      <c r="R7" s="67">
        <v>0</v>
      </c>
      <c r="S7" s="67">
        <v>442757</v>
      </c>
      <c r="T7" s="67">
        <v>0</v>
      </c>
      <c r="U7" s="67">
        <v>114785.4</v>
      </c>
      <c r="V7" s="67">
        <v>0</v>
      </c>
      <c r="W7" s="67">
        <v>280051.5</v>
      </c>
      <c r="X7" s="67">
        <v>0</v>
      </c>
      <c r="Y7" s="69">
        <v>60522984.224599987</v>
      </c>
      <c r="Z7" s="69">
        <v>0</v>
      </c>
      <c r="AF7" s="54"/>
    </row>
    <row r="8" spans="1:40" ht="31.5">
      <c r="A8" s="65"/>
      <c r="B8" s="70" t="s">
        <v>498</v>
      </c>
      <c r="C8" s="67">
        <v>7550014</v>
      </c>
      <c r="D8" s="67">
        <v>4641087</v>
      </c>
      <c r="E8" s="67">
        <v>7607530.7450000001</v>
      </c>
      <c r="F8" s="67">
        <v>0</v>
      </c>
      <c r="G8" s="67">
        <v>2220580.39</v>
      </c>
      <c r="H8" s="67">
        <v>0</v>
      </c>
      <c r="I8" s="67">
        <v>22881123.790000003</v>
      </c>
      <c r="J8" s="67">
        <v>0</v>
      </c>
      <c r="K8" s="67">
        <v>0</v>
      </c>
      <c r="L8" s="67">
        <v>0</v>
      </c>
      <c r="M8" s="67">
        <v>5101346</v>
      </c>
      <c r="N8" s="67">
        <v>449881</v>
      </c>
      <c r="O8" s="68">
        <v>5432681.0899999999</v>
      </c>
      <c r="P8" s="68">
        <v>0</v>
      </c>
      <c r="Q8" s="67">
        <v>251488.96000000005</v>
      </c>
      <c r="R8" s="67">
        <v>0</v>
      </c>
      <c r="S8" s="67">
        <v>179080</v>
      </c>
      <c r="T8" s="67">
        <v>0</v>
      </c>
      <c r="U8" s="67">
        <v>0</v>
      </c>
      <c r="V8" s="67">
        <v>0</v>
      </c>
      <c r="W8" s="67">
        <v>618872.09511909238</v>
      </c>
      <c r="X8" s="67">
        <v>0</v>
      </c>
      <c r="Y8" s="69">
        <v>51842717.07011909</v>
      </c>
      <c r="Z8" s="69">
        <v>5090968</v>
      </c>
      <c r="AF8" s="54"/>
    </row>
    <row r="9" spans="1:40" ht="31.5">
      <c r="A9" s="65"/>
      <c r="B9" s="70" t="s">
        <v>445</v>
      </c>
      <c r="C9" s="67">
        <v>10327672.199999999</v>
      </c>
      <c r="D9" s="67">
        <v>0</v>
      </c>
      <c r="E9" s="67">
        <v>4350</v>
      </c>
      <c r="F9" s="67">
        <v>0</v>
      </c>
      <c r="G9" s="67">
        <v>6782152.6199999992</v>
      </c>
      <c r="H9" s="67">
        <v>0</v>
      </c>
      <c r="I9" s="67">
        <v>351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8">
        <v>0</v>
      </c>
      <c r="P9" s="68">
        <v>0</v>
      </c>
      <c r="Q9" s="67">
        <v>0.36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9">
        <v>17114526.18</v>
      </c>
      <c r="Z9" s="69">
        <v>0</v>
      </c>
      <c r="AF9" s="54"/>
    </row>
    <row r="10" spans="1:40" ht="15.75">
      <c r="A10" s="65" t="s">
        <v>462</v>
      </c>
      <c r="B10" s="66" t="s">
        <v>87</v>
      </c>
      <c r="C10" s="67">
        <v>350202.9057</v>
      </c>
      <c r="D10" s="67">
        <v>0</v>
      </c>
      <c r="E10" s="67">
        <v>150456.14549999998</v>
      </c>
      <c r="F10" s="67">
        <v>0</v>
      </c>
      <c r="G10" s="67">
        <v>2229291.7700000005</v>
      </c>
      <c r="H10" s="67">
        <v>0</v>
      </c>
      <c r="I10" s="67">
        <v>722160.83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8">
        <v>93350.59</v>
      </c>
      <c r="P10" s="68">
        <v>0</v>
      </c>
      <c r="Q10" s="67">
        <v>218167.99999999985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9">
        <v>3763630.2412000005</v>
      </c>
      <c r="Z10" s="69">
        <v>0</v>
      </c>
      <c r="AE10" s="47"/>
      <c r="AF10" s="54"/>
    </row>
    <row r="11" spans="1:40" ht="31.5">
      <c r="A11" s="65" t="s">
        <v>463</v>
      </c>
      <c r="B11" s="66" t="s">
        <v>88</v>
      </c>
      <c r="C11" s="67">
        <v>5642078.9045000002</v>
      </c>
      <c r="D11" s="67">
        <v>0</v>
      </c>
      <c r="E11" s="67">
        <v>17264232.095999997</v>
      </c>
      <c r="F11" s="67">
        <v>0</v>
      </c>
      <c r="G11" s="67">
        <v>20613878.48</v>
      </c>
      <c r="H11" s="67">
        <v>0</v>
      </c>
      <c r="I11" s="67">
        <v>1119629.1700000002</v>
      </c>
      <c r="J11" s="67">
        <v>0</v>
      </c>
      <c r="K11" s="67">
        <v>1305762.29</v>
      </c>
      <c r="L11" s="67">
        <v>0</v>
      </c>
      <c r="M11" s="67">
        <v>54098.27</v>
      </c>
      <c r="N11" s="67">
        <v>0</v>
      </c>
      <c r="O11" s="68">
        <v>0</v>
      </c>
      <c r="P11" s="68">
        <v>0</v>
      </c>
      <c r="Q11" s="67">
        <v>281360.52999999997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2546</v>
      </c>
      <c r="X11" s="67">
        <v>0</v>
      </c>
      <c r="Y11" s="69">
        <v>46283585.740500003</v>
      </c>
      <c r="Z11" s="69">
        <v>0</v>
      </c>
      <c r="AE11" s="47"/>
      <c r="AF11" s="54"/>
    </row>
    <row r="12" spans="1:40" ht="15.75">
      <c r="A12" s="65" t="s">
        <v>464</v>
      </c>
      <c r="B12" s="66" t="s">
        <v>89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8">
        <v>0</v>
      </c>
      <c r="P12" s="68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9">
        <v>0</v>
      </c>
      <c r="Z12" s="69">
        <v>0</v>
      </c>
      <c r="AE12" s="47"/>
      <c r="AF12" s="54"/>
    </row>
    <row r="13" spans="1:40" ht="15.75">
      <c r="A13" s="65" t="s">
        <v>465</v>
      </c>
      <c r="B13" s="66" t="s">
        <v>90</v>
      </c>
      <c r="C13" s="67">
        <v>9490057.4400999993</v>
      </c>
      <c r="D13" s="67">
        <v>5476428</v>
      </c>
      <c r="E13" s="67">
        <v>3002810.0320000006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668423.73</v>
      </c>
      <c r="L13" s="67">
        <v>0</v>
      </c>
      <c r="M13" s="67">
        <v>0</v>
      </c>
      <c r="N13" s="67">
        <v>0</v>
      </c>
      <c r="O13" s="68">
        <v>0</v>
      </c>
      <c r="P13" s="68">
        <v>0</v>
      </c>
      <c r="Q13" s="67">
        <v>95913.180000000022</v>
      </c>
      <c r="R13" s="67">
        <v>0</v>
      </c>
      <c r="S13" s="67">
        <v>0</v>
      </c>
      <c r="T13" s="67">
        <v>0</v>
      </c>
      <c r="U13" s="67">
        <v>1160033.95</v>
      </c>
      <c r="V13" s="67">
        <v>0</v>
      </c>
      <c r="W13" s="67">
        <v>290268.10160000017</v>
      </c>
      <c r="X13" s="67">
        <v>0</v>
      </c>
      <c r="Y13" s="69">
        <v>14707506.433700001</v>
      </c>
      <c r="Z13" s="69">
        <v>5476428</v>
      </c>
      <c r="AE13" s="47"/>
      <c r="AF13" s="54"/>
    </row>
    <row r="14" spans="1:40" s="53" customFormat="1" ht="15.75">
      <c r="A14" s="71" t="s">
        <v>466</v>
      </c>
      <c r="B14" s="72" t="s">
        <v>790</v>
      </c>
      <c r="C14" s="67">
        <v>1038046.4709</v>
      </c>
      <c r="D14" s="67">
        <v>0</v>
      </c>
      <c r="E14" s="67">
        <v>3921879.0000000005</v>
      </c>
      <c r="F14" s="67">
        <v>0</v>
      </c>
      <c r="G14" s="67">
        <v>550135.09</v>
      </c>
      <c r="H14" s="67">
        <v>0</v>
      </c>
      <c r="I14" s="67">
        <v>2962167.7199999997</v>
      </c>
      <c r="J14" s="67">
        <v>0</v>
      </c>
      <c r="K14" s="67">
        <v>0</v>
      </c>
      <c r="L14" s="67">
        <v>0</v>
      </c>
      <c r="M14" s="67">
        <v>789351</v>
      </c>
      <c r="N14" s="67">
        <v>0</v>
      </c>
      <c r="O14" s="67">
        <v>314617.76</v>
      </c>
      <c r="P14" s="67">
        <v>0</v>
      </c>
      <c r="Q14" s="67">
        <v>52613.929999999978</v>
      </c>
      <c r="R14" s="67">
        <v>0</v>
      </c>
      <c r="S14" s="67">
        <v>759603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>
        <v>10388413.970899999</v>
      </c>
      <c r="Z14" s="69">
        <v>0</v>
      </c>
      <c r="AF14" s="55"/>
      <c r="AK14" s="50"/>
      <c r="AL14" s="50"/>
      <c r="AM14" s="50"/>
      <c r="AN14" s="50"/>
    </row>
    <row r="15" spans="1:40" ht="47.25">
      <c r="A15" s="71" t="s">
        <v>791</v>
      </c>
      <c r="B15" s="73" t="s">
        <v>792</v>
      </c>
      <c r="C15" s="67">
        <v>0</v>
      </c>
      <c r="D15" s="67">
        <v>0</v>
      </c>
      <c r="E15" s="68">
        <v>0</v>
      </c>
      <c r="F15" s="68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>
        <v>0</v>
      </c>
      <c r="Z15" s="69">
        <v>0</v>
      </c>
      <c r="AF15" s="54"/>
    </row>
    <row r="16" spans="1:40" ht="15.75">
      <c r="A16" s="71" t="s">
        <v>467</v>
      </c>
      <c r="B16" s="72" t="s">
        <v>793</v>
      </c>
      <c r="C16" s="67">
        <v>42746912.619999997</v>
      </c>
      <c r="D16" s="67">
        <v>0</v>
      </c>
      <c r="E16" s="68">
        <v>8935684.7199999988</v>
      </c>
      <c r="F16" s="68">
        <v>0</v>
      </c>
      <c r="G16" s="67">
        <v>2086039.04</v>
      </c>
      <c r="H16" s="67">
        <v>0</v>
      </c>
      <c r="I16" s="67">
        <v>6349772.6699999999</v>
      </c>
      <c r="J16" s="67">
        <v>0</v>
      </c>
      <c r="K16" s="67">
        <v>93069.97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760902</v>
      </c>
      <c r="T16" s="67">
        <v>0</v>
      </c>
      <c r="U16" s="67">
        <v>20842.919999999998</v>
      </c>
      <c r="V16" s="67">
        <v>0</v>
      </c>
      <c r="W16" s="67">
        <v>0</v>
      </c>
      <c r="X16" s="67">
        <v>0</v>
      </c>
      <c r="Y16" s="69">
        <v>60993223.939999998</v>
      </c>
      <c r="Z16" s="69">
        <v>0</v>
      </c>
      <c r="AE16" s="48"/>
    </row>
    <row r="17" spans="1:31" ht="15.75">
      <c r="A17" s="208" t="s">
        <v>423</v>
      </c>
      <c r="B17" s="209"/>
      <c r="C17" s="102">
        <v>86516965.554299995</v>
      </c>
      <c r="D17" s="102">
        <v>10117515</v>
      </c>
      <c r="E17" s="102">
        <v>59233631.349999994</v>
      </c>
      <c r="F17" s="102">
        <v>0</v>
      </c>
      <c r="G17" s="102">
        <v>45276516.500000007</v>
      </c>
      <c r="H17" s="102">
        <v>0</v>
      </c>
      <c r="I17" s="102">
        <v>40959671.990000002</v>
      </c>
      <c r="J17" s="102">
        <v>0</v>
      </c>
      <c r="K17" s="102">
        <v>14307492.290000001</v>
      </c>
      <c r="L17" s="102">
        <v>0</v>
      </c>
      <c r="M17" s="102">
        <v>6305812.9299999997</v>
      </c>
      <c r="N17" s="102">
        <v>449881</v>
      </c>
      <c r="O17" s="102">
        <v>6004919.6499999994</v>
      </c>
      <c r="P17" s="102">
        <v>0</v>
      </c>
      <c r="Q17" s="102">
        <v>2381835.5699999998</v>
      </c>
      <c r="R17" s="102">
        <v>0</v>
      </c>
      <c r="S17" s="102">
        <v>2142342</v>
      </c>
      <c r="T17" s="102">
        <v>0</v>
      </c>
      <c r="U17" s="102">
        <v>1295662.2699999998</v>
      </c>
      <c r="V17" s="102">
        <v>0</v>
      </c>
      <c r="W17" s="102">
        <v>1191737.6967190925</v>
      </c>
      <c r="X17" s="102">
        <v>0</v>
      </c>
      <c r="Y17" s="102">
        <v>265616587.8010191</v>
      </c>
      <c r="Z17" s="102">
        <v>10567396</v>
      </c>
      <c r="AE17" s="60"/>
    </row>
    <row r="18" spans="1:31" ht="33.75" customHeight="1">
      <c r="A18" s="210" t="s">
        <v>788</v>
      </c>
      <c r="B18" s="211"/>
      <c r="C18" s="199">
        <v>0.32572124455989288</v>
      </c>
      <c r="D18" s="200"/>
      <c r="E18" s="199">
        <v>0.22300426279993318</v>
      </c>
      <c r="F18" s="200"/>
      <c r="G18" s="199">
        <v>0.17045816631722535</v>
      </c>
      <c r="H18" s="200"/>
      <c r="I18" s="199">
        <v>0.15420600170002957</v>
      </c>
      <c r="J18" s="200"/>
      <c r="K18" s="199">
        <v>5.3865206267607608E-2</v>
      </c>
      <c r="L18" s="200"/>
      <c r="M18" s="199">
        <v>2.374028287240804E-2</v>
      </c>
      <c r="N18" s="200"/>
      <c r="O18" s="199">
        <v>2.2607472295738E-2</v>
      </c>
      <c r="P18" s="200"/>
      <c r="Q18" s="199">
        <v>8.9671943673348443E-3</v>
      </c>
      <c r="R18" s="200"/>
      <c r="S18" s="199">
        <v>8.0655429607615053E-3</v>
      </c>
      <c r="T18" s="200"/>
      <c r="U18" s="199">
        <v>4.8779418511716481E-3</v>
      </c>
      <c r="V18" s="200"/>
      <c r="W18" s="199">
        <v>4.486684007897342E-3</v>
      </c>
      <c r="X18" s="200"/>
      <c r="Y18" s="199">
        <v>0.99999999999999978</v>
      </c>
      <c r="Z18" s="200"/>
    </row>
    <row r="19" spans="1:31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</row>
    <row r="20" spans="1:31" s="62" customFormat="1" ht="11.25">
      <c r="A20" s="61" t="s">
        <v>795</v>
      </c>
      <c r="P20" s="64"/>
    </row>
    <row r="21" spans="1:31" s="62" customFormat="1">
      <c r="A21" s="61"/>
      <c r="C21" s="192"/>
      <c r="D21" s="54"/>
      <c r="E21" s="192"/>
      <c r="F21" s="54"/>
      <c r="G21" s="192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192"/>
      <c r="X21" s="54"/>
      <c r="Y21" s="192"/>
      <c r="Z21" s="54"/>
      <c r="AA21" s="54"/>
      <c r="AB21" s="54"/>
    </row>
    <row r="61" spans="5:7">
      <c r="F61" s="189"/>
      <c r="G61" s="189"/>
    </row>
    <row r="62" spans="5:7">
      <c r="F62" s="189"/>
      <c r="G62" s="189"/>
    </row>
    <row r="63" spans="5:7">
      <c r="F63" s="189"/>
      <c r="G63" s="189"/>
    </row>
    <row r="64" spans="5:7">
      <c r="E64" s="189"/>
      <c r="F64" s="189"/>
      <c r="G64" s="189"/>
    </row>
    <row r="65" spans="1:7">
      <c r="E65" s="189"/>
      <c r="F65" s="189"/>
      <c r="G65" s="189"/>
    </row>
    <row r="66" spans="1:7">
      <c r="E66" s="189"/>
      <c r="F66" s="189"/>
      <c r="G66" s="189"/>
    </row>
    <row r="67" spans="1:7">
      <c r="A67" s="196"/>
      <c r="B67" s="194"/>
      <c r="C67" s="194"/>
      <c r="D67" s="194"/>
      <c r="E67" s="189"/>
      <c r="F67" s="189"/>
      <c r="G67" s="189"/>
    </row>
    <row r="68" spans="1:7">
      <c r="A68" s="196"/>
      <c r="B68" s="194"/>
      <c r="C68" s="194"/>
      <c r="D68" s="194"/>
      <c r="E68" s="189"/>
      <c r="F68" s="189"/>
      <c r="G68" s="189"/>
    </row>
    <row r="69" spans="1:7">
      <c r="A69" s="194"/>
      <c r="B69" s="194"/>
      <c r="C69" s="194"/>
      <c r="D69" s="194"/>
      <c r="E69" s="189"/>
      <c r="F69" s="189"/>
      <c r="G69" s="189"/>
    </row>
    <row r="70" spans="1:7">
      <c r="A70" s="194"/>
      <c r="B70" s="194"/>
      <c r="C70" s="194"/>
      <c r="D70" s="194"/>
      <c r="E70" s="189"/>
      <c r="F70" s="189"/>
      <c r="G70" s="189"/>
    </row>
    <row r="71" spans="1:7">
      <c r="A71" s="197">
        <f>C71/$C$78</f>
        <v>0.48747041194474039</v>
      </c>
      <c r="B71" s="194" t="s">
        <v>789</v>
      </c>
      <c r="C71" s="194">
        <f>Y5</f>
        <v>129480227.47471909</v>
      </c>
      <c r="D71" s="194"/>
      <c r="E71" s="189"/>
      <c r="F71" s="189"/>
      <c r="G71" s="189"/>
    </row>
    <row r="72" spans="1:7">
      <c r="A72" s="197">
        <f t="shared" ref="A72:A77" si="0">C72/$C$78</f>
        <v>1.4169409645528021E-2</v>
      </c>
      <c r="B72" s="194" t="s">
        <v>87</v>
      </c>
      <c r="C72" s="194">
        <f>Y10</f>
        <v>3763630.2412000005</v>
      </c>
      <c r="D72" s="194"/>
      <c r="E72" s="189"/>
      <c r="F72" s="189"/>
      <c r="G72" s="189"/>
    </row>
    <row r="73" spans="1:7">
      <c r="A73" s="197">
        <f t="shared" si="0"/>
        <v>0.17424960588369709</v>
      </c>
      <c r="B73" s="194" t="s">
        <v>88</v>
      </c>
      <c r="C73" s="194">
        <f>Y11</f>
        <v>46283585.740500003</v>
      </c>
      <c r="D73" s="194"/>
      <c r="E73" s="189"/>
      <c r="F73" s="189"/>
      <c r="G73" s="189"/>
    </row>
    <row r="74" spans="1:7">
      <c r="A74" s="197">
        <f t="shared" si="0"/>
        <v>0</v>
      </c>
      <c r="B74" s="194" t="s">
        <v>89</v>
      </c>
      <c r="C74" s="194">
        <f>Y12</f>
        <v>0</v>
      </c>
      <c r="D74" s="194"/>
      <c r="E74" s="189"/>
      <c r="F74" s="189"/>
      <c r="G74" s="189"/>
    </row>
    <row r="75" spans="1:7">
      <c r="A75" s="197">
        <f t="shared" si="0"/>
        <v>5.5371189561089496E-2</v>
      </c>
      <c r="B75" s="194" t="s">
        <v>90</v>
      </c>
      <c r="C75" s="194">
        <f>Y13</f>
        <v>14707506.433700001</v>
      </c>
      <c r="D75" s="194"/>
      <c r="E75" s="189"/>
      <c r="F75" s="189"/>
      <c r="G75" s="189"/>
    </row>
    <row r="76" spans="1:7">
      <c r="A76" s="197">
        <f t="shared" si="0"/>
        <v>3.9110561794740976E-2</v>
      </c>
      <c r="B76" s="194" t="s">
        <v>790</v>
      </c>
      <c r="C76" s="194">
        <f>Y14</f>
        <v>10388413.970899999</v>
      </c>
      <c r="D76" s="194"/>
      <c r="E76" s="189"/>
      <c r="F76" s="189"/>
      <c r="G76" s="189"/>
    </row>
    <row r="77" spans="1:7">
      <c r="A77" s="197">
        <f t="shared" si="0"/>
        <v>0.22962882117020397</v>
      </c>
      <c r="B77" s="194" t="s">
        <v>793</v>
      </c>
      <c r="C77" s="194">
        <f>Y16</f>
        <v>60993223.939999998</v>
      </c>
      <c r="D77" s="194"/>
      <c r="E77" s="189"/>
      <c r="F77" s="189"/>
      <c r="G77" s="189"/>
    </row>
    <row r="78" spans="1:7">
      <c r="A78" s="194"/>
      <c r="B78" s="194"/>
      <c r="C78" s="194">
        <f>SUM(C71:C77)</f>
        <v>265616587.8010191</v>
      </c>
      <c r="D78" s="194"/>
      <c r="E78" s="189"/>
      <c r="F78" s="189"/>
      <c r="G78" s="189"/>
    </row>
    <row r="79" spans="1:7">
      <c r="A79" s="194"/>
      <c r="B79" s="194"/>
      <c r="C79" s="194"/>
      <c r="D79" s="194"/>
      <c r="E79" s="189"/>
      <c r="F79" s="189"/>
      <c r="G79" s="189"/>
    </row>
    <row r="80" spans="1:7">
      <c r="A80" s="196"/>
      <c r="B80" s="194"/>
      <c r="C80" s="194"/>
      <c r="D80" s="194"/>
      <c r="E80" s="189"/>
      <c r="F80" s="189"/>
      <c r="G80" s="189"/>
    </row>
    <row r="81" spans="1:7">
      <c r="A81" s="196"/>
      <c r="B81" s="194"/>
      <c r="C81" s="194"/>
      <c r="D81" s="194"/>
      <c r="E81" s="189"/>
      <c r="F81" s="189"/>
      <c r="G81" s="189"/>
    </row>
    <row r="82" spans="1:7">
      <c r="A82" s="188"/>
      <c r="B82" s="189"/>
      <c r="C82" s="189"/>
      <c r="D82" s="189"/>
      <c r="E82" s="189"/>
      <c r="F82" s="189"/>
      <c r="G82" s="189"/>
    </row>
    <row r="83" spans="1:7">
      <c r="D83" s="189"/>
      <c r="E83" s="189"/>
      <c r="F83" s="189"/>
      <c r="G83" s="189"/>
    </row>
    <row r="84" spans="1:7">
      <c r="D84" s="189"/>
      <c r="E84" s="189"/>
      <c r="F84" s="189"/>
      <c r="G84" s="189"/>
    </row>
    <row r="85" spans="1:7">
      <c r="D85" s="189"/>
      <c r="E85" s="189"/>
      <c r="F85" s="189"/>
      <c r="G85" s="189"/>
    </row>
    <row r="86" spans="1:7">
      <c r="D86" s="189"/>
      <c r="E86" s="189"/>
      <c r="F86" s="189"/>
      <c r="G86" s="189"/>
    </row>
    <row r="87" spans="1:7">
      <c r="A87" s="188"/>
      <c r="B87" s="189"/>
      <c r="C87" s="189"/>
      <c r="D87" s="189"/>
      <c r="E87" s="189"/>
      <c r="F87" s="189"/>
      <c r="G87" s="189"/>
    </row>
    <row r="88" spans="1:7">
      <c r="A88" s="188"/>
      <c r="B88" s="189"/>
      <c r="C88" s="189"/>
      <c r="D88" s="189"/>
      <c r="E88" s="189"/>
      <c r="F88" s="189"/>
      <c r="G88" s="189"/>
    </row>
    <row r="89" spans="1:7">
      <c r="A89" s="188"/>
      <c r="B89" s="189"/>
      <c r="C89" s="189"/>
      <c r="D89" s="189"/>
      <c r="E89" s="189"/>
      <c r="F89" s="189"/>
      <c r="G89" s="189"/>
    </row>
    <row r="90" spans="1:7">
      <c r="A90" s="188"/>
      <c r="B90" s="189"/>
      <c r="C90" s="189"/>
      <c r="D90" s="189"/>
      <c r="E90" s="189"/>
      <c r="F90" s="189"/>
      <c r="G90" s="189"/>
    </row>
    <row r="91" spans="1:7">
      <c r="A91" s="188"/>
      <c r="B91" s="189"/>
      <c r="C91" s="189"/>
      <c r="D91" s="189"/>
      <c r="E91" s="189"/>
      <c r="F91" s="189"/>
      <c r="G91" s="189"/>
    </row>
    <row r="92" spans="1:7">
      <c r="A92" s="195">
        <f>E92/$Y$14</f>
        <v>12.463907179423039</v>
      </c>
      <c r="B92" s="188" t="str">
        <f>B5</f>
        <v xml:space="preserve"> Застраховка "Живот" и рента</v>
      </c>
      <c r="C92" s="188"/>
      <c r="D92" s="188"/>
      <c r="E92" s="190">
        <f>Y5</f>
        <v>129480227.47471909</v>
      </c>
      <c r="F92" s="189"/>
      <c r="G92" s="189"/>
    </row>
    <row r="93" spans="1:7">
      <c r="A93" s="195">
        <f>E93/$Y$14</f>
        <v>0.36229113045963252</v>
      </c>
      <c r="B93" s="188" t="str">
        <f>B10</f>
        <v>Женитбена и детска застраховка</v>
      </c>
      <c r="C93" s="188"/>
      <c r="D93" s="188"/>
      <c r="E93" s="190">
        <f>Y10</f>
        <v>3763630.2412000005</v>
      </c>
      <c r="F93" s="189"/>
      <c r="G93" s="189"/>
    </row>
    <row r="94" spans="1:7">
      <c r="A94" s="188"/>
      <c r="B94" s="189"/>
      <c r="C94" s="189"/>
      <c r="D94" s="189"/>
      <c r="E94" s="189"/>
      <c r="F94" s="189"/>
      <c r="G94" s="189"/>
    </row>
    <row r="95" spans="1:7">
      <c r="A95" s="188"/>
      <c r="B95" s="189"/>
      <c r="C95" s="189"/>
      <c r="D95" s="189"/>
      <c r="E95" s="189"/>
      <c r="F95" s="189"/>
      <c r="G95" s="189"/>
    </row>
    <row r="96" spans="1:7">
      <c r="A96" s="188"/>
      <c r="B96" s="189"/>
      <c r="C96" s="189"/>
      <c r="D96" s="189"/>
      <c r="E96" s="189"/>
      <c r="F96" s="189"/>
      <c r="G96" s="189"/>
    </row>
    <row r="97" spans="1:7">
      <c r="A97" s="188"/>
      <c r="B97" s="189"/>
      <c r="C97" s="189"/>
      <c r="D97" s="189"/>
      <c r="E97" s="189"/>
      <c r="F97" s="189"/>
      <c r="G97" s="189"/>
    </row>
    <row r="98" spans="1:7">
      <c r="E98" s="189"/>
      <c r="F98" s="189"/>
      <c r="G98" s="189"/>
    </row>
    <row r="99" spans="1:7">
      <c r="A99" s="188"/>
      <c r="B99" s="189"/>
      <c r="C99" s="189"/>
      <c r="D99" s="189"/>
      <c r="E99" s="189"/>
      <c r="F99" s="189"/>
      <c r="G99" s="189"/>
    </row>
    <row r="100" spans="1:7">
      <c r="A100" s="188"/>
      <c r="B100" s="189"/>
      <c r="C100" s="189"/>
      <c r="D100" s="189"/>
      <c r="E100" s="189"/>
      <c r="F100" s="189"/>
      <c r="G100" s="189"/>
    </row>
    <row r="101" spans="1:7">
      <c r="A101" s="188"/>
      <c r="B101" s="189"/>
      <c r="C101" s="189"/>
      <c r="D101" s="189"/>
      <c r="E101" s="189"/>
      <c r="F101" s="189"/>
      <c r="G101" s="189"/>
    </row>
    <row r="102" spans="1:7">
      <c r="A102" s="188"/>
      <c r="B102" s="189"/>
      <c r="C102" s="189"/>
      <c r="D102" s="189"/>
      <c r="E102" s="189"/>
      <c r="F102" s="189"/>
      <c r="G102" s="189"/>
    </row>
  </sheetData>
  <mergeCells count="28">
    <mergeCell ref="I3:J3"/>
    <mergeCell ref="A17:B17"/>
    <mergeCell ref="A18:B18"/>
    <mergeCell ref="E18:F18"/>
    <mergeCell ref="C18:D18"/>
    <mergeCell ref="I18:J18"/>
    <mergeCell ref="G18:H18"/>
    <mergeCell ref="E3:F3"/>
    <mergeCell ref="A3:A4"/>
    <mergeCell ref="B3:B4"/>
    <mergeCell ref="G3:H3"/>
    <mergeCell ref="C3:D3"/>
    <mergeCell ref="Y3:Z3"/>
    <mergeCell ref="U3:V3"/>
    <mergeCell ref="S3:T3"/>
    <mergeCell ref="W3:X3"/>
    <mergeCell ref="U18:V18"/>
    <mergeCell ref="W18:X18"/>
    <mergeCell ref="Y18:Z18"/>
    <mergeCell ref="S18:T18"/>
    <mergeCell ref="K18:L18"/>
    <mergeCell ref="K3:L3"/>
    <mergeCell ref="M3:N3"/>
    <mergeCell ref="Q3:R3"/>
    <mergeCell ref="O3:P3"/>
    <mergeCell ref="M18:N18"/>
    <mergeCell ref="O18:P18"/>
    <mergeCell ref="Q18:R18"/>
  </mergeCells>
  <conditionalFormatting sqref="C21:AB21">
    <cfRule type="cellIs" dxfId="75" priority="5" operator="notEqual">
      <formula>0</formula>
    </cfRule>
  </conditionalFormatting>
  <conditionalFormatting sqref="C18:D18 G18:H18">
    <cfRule type="cellIs" dxfId="74" priority="4" operator="greaterThan">
      <formula>A18</formula>
    </cfRule>
  </conditionalFormatting>
  <conditionalFormatting sqref="K18:X18">
    <cfRule type="cellIs" dxfId="73" priority="48" operator="greaterThan">
      <formula>#REF!</formula>
    </cfRule>
  </conditionalFormatting>
  <conditionalFormatting sqref="E18:F18">
    <cfRule type="cellIs" dxfId="72" priority="53" operator="greaterThan">
      <formula>C18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4" max="2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770"/>
  <sheetViews>
    <sheetView view="pageBreakPreview" zoomScaleNormal="85" zoomScaleSheetLayoutView="100" workbookViewId="0">
      <pane xSplit="2" ySplit="4" topLeftCell="C5" activePane="bottomRight" state="frozen"/>
      <selection activeCell="L6" sqref="L6"/>
      <selection pane="topRight" activeCell="L6" sqref="L6"/>
      <selection pane="bottomLeft" activeCell="L6" sqref="L6"/>
      <selection pane="bottomRight" activeCell="L6" sqref="L6"/>
    </sheetView>
  </sheetViews>
  <sheetFormatPr defaultRowHeight="11.25"/>
  <cols>
    <col min="1" max="1" width="9.140625" style="123" customWidth="1"/>
    <col min="2" max="2" width="74.42578125" style="123" customWidth="1"/>
    <col min="3" max="5" width="16.7109375" style="123" customWidth="1"/>
    <col min="6" max="8" width="15.7109375" style="123" customWidth="1"/>
    <col min="9" max="9" width="16.7109375" style="123" customWidth="1"/>
    <col min="10" max="14" width="15.7109375" style="123" customWidth="1"/>
    <col min="15" max="16384" width="9.140625" style="123"/>
  </cols>
  <sheetData>
    <row r="1" spans="1:15" s="122" customFormat="1" ht="20.25" customHeight="1">
      <c r="A1" s="243" t="s">
        <v>838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140" t="s">
        <v>803</v>
      </c>
    </row>
    <row r="2" spans="1:15" ht="21" customHeight="1">
      <c r="A2" s="247" t="s">
        <v>826</v>
      </c>
      <c r="B2" s="248"/>
      <c r="C2" s="244" t="s">
        <v>773</v>
      </c>
      <c r="D2" s="244" t="s">
        <v>774</v>
      </c>
      <c r="E2" s="244" t="s">
        <v>821</v>
      </c>
      <c r="F2" s="244" t="s">
        <v>822</v>
      </c>
      <c r="G2" s="244" t="s">
        <v>823</v>
      </c>
      <c r="H2" s="244" t="s">
        <v>824</v>
      </c>
      <c r="I2" s="244" t="s">
        <v>825</v>
      </c>
      <c r="J2" s="244" t="s">
        <v>775</v>
      </c>
      <c r="K2" s="244" t="s">
        <v>830</v>
      </c>
      <c r="L2" s="244" t="s">
        <v>776</v>
      </c>
      <c r="M2" s="244" t="s">
        <v>777</v>
      </c>
      <c r="N2" s="254" t="s">
        <v>827</v>
      </c>
    </row>
    <row r="3" spans="1:15" ht="20.25" customHeight="1">
      <c r="A3" s="249"/>
      <c r="B3" s="250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54"/>
    </row>
    <row r="4" spans="1:15" ht="39.75" customHeight="1">
      <c r="A4" s="251"/>
      <c r="B4" s="252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54"/>
    </row>
    <row r="5" spans="1:15" ht="15.75">
      <c r="A5" s="223" t="s">
        <v>505</v>
      </c>
      <c r="B5" s="224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24"/>
    </row>
    <row r="6" spans="1:15" ht="15.75">
      <c r="A6" s="96" t="s">
        <v>460</v>
      </c>
      <c r="B6" s="142" t="s">
        <v>506</v>
      </c>
      <c r="C6" s="145">
        <v>7606.6949999999997</v>
      </c>
      <c r="D6" s="145">
        <v>1580.7460000000001</v>
      </c>
      <c r="E6" s="145">
        <v>96</v>
      </c>
      <c r="F6" s="145">
        <v>0</v>
      </c>
      <c r="G6" s="145">
        <v>15414.38279</v>
      </c>
      <c r="H6" s="145">
        <v>38.263410000000079</v>
      </c>
      <c r="I6" s="145">
        <v>0</v>
      </c>
      <c r="J6" s="145">
        <v>6</v>
      </c>
      <c r="K6" s="145">
        <v>533</v>
      </c>
      <c r="L6" s="145">
        <v>218</v>
      </c>
      <c r="M6" s="145">
        <v>173</v>
      </c>
      <c r="N6" s="143">
        <v>25666.087199999998</v>
      </c>
      <c r="O6" s="153"/>
    </row>
    <row r="7" spans="1:15" ht="15.75">
      <c r="A7" s="96" t="s">
        <v>507</v>
      </c>
      <c r="B7" s="144" t="s">
        <v>508</v>
      </c>
      <c r="C7" s="145">
        <v>50.15</v>
      </c>
      <c r="D7" s="145">
        <v>938.92</v>
      </c>
      <c r="E7" s="145">
        <v>74</v>
      </c>
      <c r="F7" s="145">
        <v>0</v>
      </c>
      <c r="G7" s="145">
        <v>1322.0046599999998</v>
      </c>
      <c r="H7" s="145">
        <v>20.386460000000078</v>
      </c>
      <c r="I7" s="145">
        <v>0</v>
      </c>
      <c r="J7" s="145">
        <v>6</v>
      </c>
      <c r="K7" s="145">
        <v>533</v>
      </c>
      <c r="L7" s="145">
        <v>218</v>
      </c>
      <c r="M7" s="145">
        <v>6</v>
      </c>
      <c r="N7" s="143">
        <v>3168.4611199999999</v>
      </c>
      <c r="O7" s="154"/>
    </row>
    <row r="8" spans="1:15" ht="15.75">
      <c r="A8" s="96" t="s">
        <v>507</v>
      </c>
      <c r="B8" s="144" t="s">
        <v>509</v>
      </c>
      <c r="C8" s="145">
        <v>0</v>
      </c>
      <c r="D8" s="145">
        <v>0</v>
      </c>
      <c r="E8" s="145">
        <v>0</v>
      </c>
      <c r="F8" s="145">
        <v>0</v>
      </c>
      <c r="G8" s="145">
        <v>2023.02583</v>
      </c>
      <c r="H8" s="145">
        <v>0</v>
      </c>
      <c r="I8" s="145">
        <v>0</v>
      </c>
      <c r="J8" s="145">
        <v>0</v>
      </c>
      <c r="K8" s="145">
        <v>0</v>
      </c>
      <c r="L8" s="145">
        <v>0</v>
      </c>
      <c r="M8" s="145">
        <v>0</v>
      </c>
      <c r="N8" s="143">
        <v>2023.02583</v>
      </c>
      <c r="O8" s="154"/>
    </row>
    <row r="9" spans="1:15" ht="15.75">
      <c r="A9" s="96" t="s">
        <v>507</v>
      </c>
      <c r="B9" s="144" t="s">
        <v>480</v>
      </c>
      <c r="C9" s="145">
        <v>7556.5450000000001</v>
      </c>
      <c r="D9" s="145">
        <v>641.82600000000002</v>
      </c>
      <c r="E9" s="145">
        <v>22</v>
      </c>
      <c r="F9" s="145">
        <v>0</v>
      </c>
      <c r="G9" s="145">
        <v>12069.352299999999</v>
      </c>
      <c r="H9" s="145">
        <v>17.876949999999997</v>
      </c>
      <c r="I9" s="145">
        <v>0</v>
      </c>
      <c r="J9" s="145">
        <v>0</v>
      </c>
      <c r="K9" s="145">
        <v>0</v>
      </c>
      <c r="L9" s="145">
        <v>0</v>
      </c>
      <c r="M9" s="145">
        <v>167</v>
      </c>
      <c r="N9" s="143">
        <v>20474.60025</v>
      </c>
      <c r="O9" s="154"/>
    </row>
    <row r="10" spans="1:15" ht="15.75">
      <c r="A10" s="96" t="s">
        <v>472</v>
      </c>
      <c r="B10" s="142" t="s">
        <v>510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3"/>
      <c r="O10" s="154"/>
    </row>
    <row r="11" spans="1:15" ht="15.75">
      <c r="A11" s="96" t="s">
        <v>511</v>
      </c>
      <c r="B11" s="144" t="s">
        <v>512</v>
      </c>
      <c r="C11" s="145">
        <v>15069.97</v>
      </c>
      <c r="D11" s="145">
        <v>4657</v>
      </c>
      <c r="E11" s="145">
        <v>0</v>
      </c>
      <c r="F11" s="145">
        <v>4275</v>
      </c>
      <c r="G11" s="145">
        <v>22188.294299999998</v>
      </c>
      <c r="H11" s="145">
        <v>0</v>
      </c>
      <c r="I11" s="145">
        <v>0</v>
      </c>
      <c r="J11" s="145">
        <v>92</v>
      </c>
      <c r="K11" s="145">
        <v>0</v>
      </c>
      <c r="L11" s="145">
        <v>359</v>
      </c>
      <c r="M11" s="145">
        <v>0</v>
      </c>
      <c r="N11" s="143">
        <v>46641.264299999995</v>
      </c>
      <c r="O11" s="154"/>
    </row>
    <row r="12" spans="1:15" ht="15.75">
      <c r="A12" s="148">
        <v>1</v>
      </c>
      <c r="B12" s="149" t="s">
        <v>716</v>
      </c>
      <c r="C12" s="145">
        <v>0</v>
      </c>
      <c r="D12" s="145">
        <v>4657.223</v>
      </c>
      <c r="E12" s="145">
        <v>0</v>
      </c>
      <c r="F12" s="145">
        <v>0</v>
      </c>
      <c r="G12" s="145">
        <v>9404.9812999999995</v>
      </c>
      <c r="H12" s="145">
        <v>0</v>
      </c>
      <c r="I12" s="145">
        <v>0</v>
      </c>
      <c r="J12" s="145">
        <v>92</v>
      </c>
      <c r="K12" s="145">
        <v>0</v>
      </c>
      <c r="L12" s="145">
        <v>0</v>
      </c>
      <c r="M12" s="145">
        <v>0</v>
      </c>
      <c r="N12" s="143">
        <v>14154.204299999999</v>
      </c>
      <c r="O12" s="154"/>
    </row>
    <row r="13" spans="1:15" ht="31.5">
      <c r="A13" s="96" t="s">
        <v>513</v>
      </c>
      <c r="B13" s="144" t="s">
        <v>514</v>
      </c>
      <c r="C13" s="145">
        <v>0</v>
      </c>
      <c r="D13" s="145">
        <v>169</v>
      </c>
      <c r="E13" s="145">
        <v>61</v>
      </c>
      <c r="F13" s="145">
        <v>0</v>
      </c>
      <c r="G13" s="145">
        <v>115613.45926999999</v>
      </c>
      <c r="H13" s="145">
        <v>0</v>
      </c>
      <c r="I13" s="145">
        <v>7941</v>
      </c>
      <c r="J13" s="145">
        <v>0</v>
      </c>
      <c r="K13" s="145">
        <v>0</v>
      </c>
      <c r="L13" s="145">
        <v>0</v>
      </c>
      <c r="M13" s="145">
        <v>11421</v>
      </c>
      <c r="N13" s="143">
        <v>135205.45926999999</v>
      </c>
      <c r="O13" s="153"/>
    </row>
    <row r="14" spans="1:15" ht="15.75">
      <c r="A14" s="96" t="s">
        <v>461</v>
      </c>
      <c r="B14" s="144" t="s">
        <v>515</v>
      </c>
      <c r="C14" s="145">
        <v>0</v>
      </c>
      <c r="D14" s="145">
        <v>169</v>
      </c>
      <c r="E14" s="145">
        <v>61</v>
      </c>
      <c r="F14" s="145">
        <v>0</v>
      </c>
      <c r="G14" s="145">
        <v>115425.211</v>
      </c>
      <c r="H14" s="145">
        <v>0</v>
      </c>
      <c r="I14" s="145">
        <v>7941</v>
      </c>
      <c r="J14" s="145">
        <v>0</v>
      </c>
      <c r="K14" s="145">
        <v>0</v>
      </c>
      <c r="L14" s="145">
        <v>0</v>
      </c>
      <c r="M14" s="145">
        <v>11104</v>
      </c>
      <c r="N14" s="143">
        <v>134700.21100000001</v>
      </c>
      <c r="O14" s="154"/>
    </row>
    <row r="15" spans="1:15" ht="31.5">
      <c r="A15" s="96" t="s">
        <v>462</v>
      </c>
      <c r="B15" s="144" t="s">
        <v>516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317</v>
      </c>
      <c r="N15" s="143">
        <v>317</v>
      </c>
      <c r="O15" s="154"/>
    </row>
    <row r="16" spans="1:15" ht="15.75">
      <c r="A16" s="96" t="s">
        <v>463</v>
      </c>
      <c r="B16" s="144" t="s">
        <v>517</v>
      </c>
      <c r="C16" s="145">
        <v>0</v>
      </c>
      <c r="D16" s="145">
        <v>0</v>
      </c>
      <c r="E16" s="145">
        <v>0</v>
      </c>
      <c r="F16" s="145">
        <v>0</v>
      </c>
      <c r="G16" s="145">
        <v>188.24826999999999</v>
      </c>
      <c r="H16" s="145">
        <v>0</v>
      </c>
      <c r="I16" s="145">
        <v>0</v>
      </c>
      <c r="J16" s="145">
        <v>0</v>
      </c>
      <c r="K16" s="145">
        <v>0</v>
      </c>
      <c r="L16" s="145">
        <v>0</v>
      </c>
      <c r="M16" s="145">
        <v>0</v>
      </c>
      <c r="N16" s="143">
        <v>188.24826999999999</v>
      </c>
      <c r="O16" s="154"/>
    </row>
    <row r="17" spans="1:20" ht="31.5">
      <c r="A17" s="96" t="s">
        <v>464</v>
      </c>
      <c r="B17" s="144" t="s">
        <v>518</v>
      </c>
      <c r="C17" s="145">
        <v>0</v>
      </c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  <c r="K17" s="145">
        <v>0</v>
      </c>
      <c r="L17" s="145">
        <v>0</v>
      </c>
      <c r="M17" s="145">
        <v>0</v>
      </c>
      <c r="N17" s="143">
        <v>0</v>
      </c>
      <c r="O17" s="154"/>
    </row>
    <row r="18" spans="1:20" ht="15.75">
      <c r="A18" s="96" t="s">
        <v>519</v>
      </c>
      <c r="B18" s="144" t="s">
        <v>520</v>
      </c>
      <c r="C18" s="145">
        <v>386472.098</v>
      </c>
      <c r="D18" s="145">
        <v>136692.421</v>
      </c>
      <c r="E18" s="145">
        <v>119129</v>
      </c>
      <c r="F18" s="145">
        <v>224230</v>
      </c>
      <c r="G18" s="145">
        <v>177728.05626426343</v>
      </c>
      <c r="H18" s="145">
        <v>37035.929169999996</v>
      </c>
      <c r="I18" s="145">
        <v>5046</v>
      </c>
      <c r="J18" s="145">
        <v>25796</v>
      </c>
      <c r="K18" s="145">
        <v>20068</v>
      </c>
      <c r="L18" s="145">
        <v>7336</v>
      </c>
      <c r="M18" s="145">
        <v>452</v>
      </c>
      <c r="N18" s="143">
        <v>1139985.5044342633</v>
      </c>
      <c r="O18" s="153"/>
    </row>
    <row r="19" spans="1:20" ht="31.5">
      <c r="A19" s="96" t="s">
        <v>461</v>
      </c>
      <c r="B19" s="144" t="s">
        <v>521</v>
      </c>
      <c r="C19" s="145">
        <v>77347.906000000003</v>
      </c>
      <c r="D19" s="145">
        <v>8056.4210000000003</v>
      </c>
      <c r="E19" s="145">
        <v>7717</v>
      </c>
      <c r="F19" s="145">
        <v>31073</v>
      </c>
      <c r="G19" s="145">
        <v>0</v>
      </c>
      <c r="H19" s="145">
        <v>0</v>
      </c>
      <c r="I19" s="145">
        <v>0</v>
      </c>
      <c r="J19" s="145">
        <v>11720</v>
      </c>
      <c r="K19" s="145">
        <v>184</v>
      </c>
      <c r="L19" s="145">
        <v>5610</v>
      </c>
      <c r="M19" s="145">
        <v>0</v>
      </c>
      <c r="N19" s="143">
        <v>141708.32699999999</v>
      </c>
      <c r="O19" s="154"/>
    </row>
    <row r="20" spans="1:20" ht="15.75">
      <c r="A20" s="96" t="s">
        <v>462</v>
      </c>
      <c r="B20" s="144" t="s">
        <v>522</v>
      </c>
      <c r="C20" s="145">
        <v>305684.46500000003</v>
      </c>
      <c r="D20" s="145">
        <v>126802</v>
      </c>
      <c r="E20" s="145">
        <v>107372</v>
      </c>
      <c r="F20" s="145">
        <v>192792</v>
      </c>
      <c r="G20" s="145">
        <v>175878.61286426341</v>
      </c>
      <c r="H20" s="145">
        <v>35345.718419999997</v>
      </c>
      <c r="I20" s="145">
        <v>5046</v>
      </c>
      <c r="J20" s="145">
        <v>14076</v>
      </c>
      <c r="K20" s="145">
        <v>5396</v>
      </c>
      <c r="L20" s="145">
        <v>863</v>
      </c>
      <c r="M20" s="145">
        <v>0</v>
      </c>
      <c r="N20" s="143">
        <v>969255.79628426349</v>
      </c>
      <c r="O20" s="154"/>
    </row>
    <row r="21" spans="1:20" ht="15.75">
      <c r="A21" s="96"/>
      <c r="B21" s="144" t="s">
        <v>523</v>
      </c>
      <c r="C21" s="145">
        <v>305684.46500000003</v>
      </c>
      <c r="D21" s="145">
        <v>0</v>
      </c>
      <c r="E21" s="145">
        <v>72065</v>
      </c>
      <c r="F21" s="145">
        <v>158681</v>
      </c>
      <c r="G21" s="145">
        <v>102786.85519426341</v>
      </c>
      <c r="H21" s="145">
        <v>35345.718419999997</v>
      </c>
      <c r="I21" s="145">
        <v>1882</v>
      </c>
      <c r="J21" s="145">
        <v>6761</v>
      </c>
      <c r="K21" s="145">
        <v>5396</v>
      </c>
      <c r="L21" s="145">
        <v>863</v>
      </c>
      <c r="M21" s="145">
        <v>0</v>
      </c>
      <c r="N21" s="143">
        <v>689465.03861426353</v>
      </c>
      <c r="O21" s="154"/>
    </row>
    <row r="22" spans="1:20" ht="15.75">
      <c r="A22" s="96" t="s">
        <v>463</v>
      </c>
      <c r="B22" s="144" t="s">
        <v>524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3">
        <v>0</v>
      </c>
      <c r="O22" s="154"/>
    </row>
    <row r="23" spans="1:20" ht="15.75">
      <c r="A23" s="96" t="s">
        <v>464</v>
      </c>
      <c r="B23" s="144" t="s">
        <v>525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3">
        <v>0</v>
      </c>
      <c r="O23" s="154"/>
    </row>
    <row r="24" spans="1:20" ht="15.75">
      <c r="A24" s="96" t="s">
        <v>465</v>
      </c>
      <c r="B24" s="144" t="s">
        <v>526</v>
      </c>
      <c r="C24" s="145">
        <v>262.82299999999998</v>
      </c>
      <c r="D24" s="145">
        <v>1834</v>
      </c>
      <c r="E24" s="145">
        <v>0</v>
      </c>
      <c r="F24" s="145">
        <v>0</v>
      </c>
      <c r="G24" s="145">
        <v>1246.19508</v>
      </c>
      <c r="H24" s="145">
        <v>0</v>
      </c>
      <c r="I24" s="145">
        <v>0</v>
      </c>
      <c r="J24" s="145">
        <v>0</v>
      </c>
      <c r="K24" s="145">
        <v>0</v>
      </c>
      <c r="L24" s="145">
        <v>861</v>
      </c>
      <c r="M24" s="145">
        <v>0</v>
      </c>
      <c r="N24" s="143">
        <v>4204.0180799999998</v>
      </c>
      <c r="O24" s="154"/>
    </row>
    <row r="25" spans="1:20" ht="15.75">
      <c r="A25" s="96" t="s">
        <v>466</v>
      </c>
      <c r="B25" s="144" t="s">
        <v>527</v>
      </c>
      <c r="C25" s="145">
        <v>3029.0340000000001</v>
      </c>
      <c r="D25" s="145">
        <v>0</v>
      </c>
      <c r="E25" s="145">
        <v>4040</v>
      </c>
      <c r="F25" s="145">
        <v>0</v>
      </c>
      <c r="G25" s="145">
        <v>603.24832000000004</v>
      </c>
      <c r="H25" s="145">
        <v>1690.21075</v>
      </c>
      <c r="I25" s="145">
        <v>0</v>
      </c>
      <c r="J25" s="145">
        <v>0</v>
      </c>
      <c r="K25" s="145">
        <v>14488</v>
      </c>
      <c r="L25" s="145">
        <v>2</v>
      </c>
      <c r="M25" s="145">
        <v>452</v>
      </c>
      <c r="N25" s="143">
        <v>24304.493069999997</v>
      </c>
      <c r="O25" s="154"/>
    </row>
    <row r="26" spans="1:20" ht="15.75">
      <c r="A26" s="96" t="s">
        <v>467</v>
      </c>
      <c r="B26" s="144" t="s">
        <v>480</v>
      </c>
      <c r="C26" s="145">
        <v>147.87</v>
      </c>
      <c r="D26" s="145">
        <v>0</v>
      </c>
      <c r="E26" s="145">
        <v>0</v>
      </c>
      <c r="F26" s="145">
        <v>365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3">
        <v>512.87</v>
      </c>
      <c r="O26" s="154"/>
    </row>
    <row r="27" spans="1:20" ht="15.75">
      <c r="A27" s="96" t="s">
        <v>477</v>
      </c>
      <c r="B27" s="144" t="s">
        <v>528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  <c r="J27" s="145">
        <v>0</v>
      </c>
      <c r="K27" s="145">
        <v>0</v>
      </c>
      <c r="L27" s="145">
        <v>0</v>
      </c>
      <c r="M27" s="145">
        <v>0</v>
      </c>
      <c r="N27" s="143">
        <v>0</v>
      </c>
      <c r="O27" s="154"/>
    </row>
    <row r="28" spans="1:20" ht="15.75">
      <c r="A28" s="96"/>
      <c r="B28" s="142" t="s">
        <v>529</v>
      </c>
      <c r="C28" s="145">
        <v>401542.06799999997</v>
      </c>
      <c r="D28" s="145">
        <v>141518.421</v>
      </c>
      <c r="E28" s="145">
        <v>119190</v>
      </c>
      <c r="F28" s="145">
        <v>228505</v>
      </c>
      <c r="G28" s="145">
        <v>315529.80983426346</v>
      </c>
      <c r="H28" s="145">
        <v>37035.929169999996</v>
      </c>
      <c r="I28" s="145">
        <v>12987</v>
      </c>
      <c r="J28" s="145">
        <v>25888</v>
      </c>
      <c r="K28" s="145">
        <v>20068</v>
      </c>
      <c r="L28" s="145">
        <v>7695</v>
      </c>
      <c r="M28" s="145">
        <v>11873</v>
      </c>
      <c r="N28" s="143">
        <v>1321832.2280042632</v>
      </c>
      <c r="O28" s="153"/>
    </row>
    <row r="29" spans="1:20" ht="31.5">
      <c r="A29" s="96" t="s">
        <v>530</v>
      </c>
      <c r="B29" s="142" t="s">
        <v>531</v>
      </c>
      <c r="C29" s="145">
        <v>158628.769</v>
      </c>
      <c r="D29" s="145">
        <v>19227</v>
      </c>
      <c r="E29" s="145">
        <v>12441.67524</v>
      </c>
      <c r="F29" s="145">
        <v>12237</v>
      </c>
      <c r="G29" s="145">
        <v>69590.914775736572</v>
      </c>
      <c r="H29" s="145">
        <v>0</v>
      </c>
      <c r="I29" s="145">
        <v>0</v>
      </c>
      <c r="J29" s="145">
        <v>5493</v>
      </c>
      <c r="K29" s="145">
        <v>5704</v>
      </c>
      <c r="L29" s="145">
        <v>0</v>
      </c>
      <c r="M29" s="145">
        <v>102</v>
      </c>
      <c r="N29" s="143">
        <v>283424.35901573661</v>
      </c>
      <c r="O29" s="154"/>
    </row>
    <row r="30" spans="1:20" s="125" customFormat="1" ht="15.75">
      <c r="A30" s="96" t="s">
        <v>532</v>
      </c>
      <c r="B30" s="142" t="s">
        <v>533</v>
      </c>
      <c r="C30" s="145">
        <v>1640.1909999999998</v>
      </c>
      <c r="D30" s="145">
        <v>24577.614000000001</v>
      </c>
      <c r="E30" s="145">
        <v>10152</v>
      </c>
      <c r="F30" s="145">
        <v>1396</v>
      </c>
      <c r="G30" s="145">
        <v>13934.05913</v>
      </c>
      <c r="H30" s="145">
        <v>3414.9530599999998</v>
      </c>
      <c r="I30" s="145">
        <v>2156</v>
      </c>
      <c r="J30" s="145">
        <v>373</v>
      </c>
      <c r="K30" s="145">
        <v>1147</v>
      </c>
      <c r="L30" s="145">
        <v>3990</v>
      </c>
      <c r="M30" s="145">
        <v>1040</v>
      </c>
      <c r="N30" s="143">
        <v>63820.817190000002</v>
      </c>
      <c r="O30" s="153"/>
      <c r="S30" s="123"/>
      <c r="T30" s="123"/>
    </row>
    <row r="31" spans="1:20" s="125" customFormat="1" ht="15.75">
      <c r="A31" s="96" t="s">
        <v>511</v>
      </c>
      <c r="B31" s="144" t="s">
        <v>534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2"/>
      <c r="O31" s="155"/>
      <c r="S31" s="123"/>
      <c r="T31" s="123"/>
    </row>
    <row r="32" spans="1:20" s="125" customFormat="1" ht="15.75">
      <c r="A32" s="96" t="s">
        <v>461</v>
      </c>
      <c r="B32" s="144" t="s">
        <v>535</v>
      </c>
      <c r="C32" s="145">
        <v>470.86599999999999</v>
      </c>
      <c r="D32" s="145">
        <v>21568.614000000001</v>
      </c>
      <c r="E32" s="145">
        <v>9140</v>
      </c>
      <c r="F32" s="145">
        <v>702</v>
      </c>
      <c r="G32" s="145">
        <v>13842.623509999999</v>
      </c>
      <c r="H32" s="145">
        <v>3352.2414199999998</v>
      </c>
      <c r="I32" s="145">
        <v>1756</v>
      </c>
      <c r="J32" s="145">
        <v>244</v>
      </c>
      <c r="K32" s="145">
        <v>616</v>
      </c>
      <c r="L32" s="145">
        <v>428</v>
      </c>
      <c r="M32" s="145">
        <v>470</v>
      </c>
      <c r="N32" s="143">
        <v>52590.344929999999</v>
      </c>
      <c r="O32" s="153"/>
      <c r="S32" s="123"/>
      <c r="T32" s="123"/>
    </row>
    <row r="33" spans="1:20" s="125" customFormat="1" ht="15.75">
      <c r="A33" s="96" t="s">
        <v>507</v>
      </c>
      <c r="B33" s="144" t="s">
        <v>536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3">
        <v>0</v>
      </c>
      <c r="O33" s="155"/>
      <c r="S33" s="123"/>
      <c r="T33" s="123"/>
    </row>
    <row r="34" spans="1:20" s="125" customFormat="1" ht="15.75">
      <c r="A34" s="96" t="s">
        <v>507</v>
      </c>
      <c r="B34" s="144" t="s">
        <v>537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3">
        <v>0</v>
      </c>
      <c r="O34" s="155"/>
      <c r="S34" s="123"/>
      <c r="T34" s="123"/>
    </row>
    <row r="35" spans="1:20" ht="15.75">
      <c r="A35" s="96" t="s">
        <v>462</v>
      </c>
      <c r="B35" s="144" t="s">
        <v>538</v>
      </c>
      <c r="C35" s="145">
        <v>0</v>
      </c>
      <c r="D35" s="145">
        <v>0</v>
      </c>
      <c r="E35" s="145">
        <v>372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168</v>
      </c>
      <c r="L35" s="145">
        <v>0</v>
      </c>
      <c r="M35" s="145">
        <v>0</v>
      </c>
      <c r="N35" s="143">
        <v>540</v>
      </c>
      <c r="O35" s="154"/>
    </row>
    <row r="36" spans="1:20" ht="15.75">
      <c r="A36" s="96" t="s">
        <v>507</v>
      </c>
      <c r="B36" s="144" t="s">
        <v>536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3">
        <v>0</v>
      </c>
      <c r="O36" s="154"/>
    </row>
    <row r="37" spans="1:20" ht="15.75">
      <c r="A37" s="96" t="s">
        <v>507</v>
      </c>
      <c r="B37" s="144" t="s">
        <v>537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3">
        <v>0</v>
      </c>
      <c r="O37" s="154"/>
    </row>
    <row r="38" spans="1:20" ht="15.75">
      <c r="A38" s="96" t="s">
        <v>482</v>
      </c>
      <c r="B38" s="142" t="s">
        <v>539</v>
      </c>
      <c r="C38" s="145">
        <v>470.86599999999999</v>
      </c>
      <c r="D38" s="145">
        <v>21568.614000000001</v>
      </c>
      <c r="E38" s="145">
        <v>9512</v>
      </c>
      <c r="F38" s="145">
        <v>702</v>
      </c>
      <c r="G38" s="145">
        <v>13842.623509999999</v>
      </c>
      <c r="H38" s="145">
        <v>3352.2414199999998</v>
      </c>
      <c r="I38" s="145">
        <v>1756</v>
      </c>
      <c r="J38" s="145">
        <v>244</v>
      </c>
      <c r="K38" s="145">
        <v>784</v>
      </c>
      <c r="L38" s="145">
        <v>428</v>
      </c>
      <c r="M38" s="145">
        <v>470</v>
      </c>
      <c r="N38" s="143">
        <v>53130.344929999999</v>
      </c>
      <c r="O38" s="153"/>
    </row>
    <row r="39" spans="1:20" ht="15.75">
      <c r="A39" s="96" t="s">
        <v>513</v>
      </c>
      <c r="B39" s="144" t="s">
        <v>540</v>
      </c>
      <c r="C39" s="145">
        <v>221.30099999999999</v>
      </c>
      <c r="D39" s="145">
        <v>1832</v>
      </c>
      <c r="E39" s="145">
        <v>351</v>
      </c>
      <c r="F39" s="145">
        <v>0</v>
      </c>
      <c r="G39" s="145">
        <v>0</v>
      </c>
      <c r="H39" s="145">
        <v>0.26876</v>
      </c>
      <c r="I39" s="145">
        <v>0</v>
      </c>
      <c r="J39" s="145">
        <v>0</v>
      </c>
      <c r="K39" s="145">
        <v>318</v>
      </c>
      <c r="L39" s="145">
        <v>0</v>
      </c>
      <c r="M39" s="145">
        <v>0</v>
      </c>
      <c r="N39" s="143">
        <v>2722.5697599999999</v>
      </c>
      <c r="O39" s="154"/>
    </row>
    <row r="40" spans="1:20" ht="15.75">
      <c r="A40" s="96" t="s">
        <v>507</v>
      </c>
      <c r="B40" s="144" t="s">
        <v>536</v>
      </c>
      <c r="C40" s="145">
        <v>0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  <c r="J40" s="145">
        <v>0</v>
      </c>
      <c r="K40" s="145">
        <v>0</v>
      </c>
      <c r="L40" s="145">
        <v>0</v>
      </c>
      <c r="M40" s="145">
        <v>0</v>
      </c>
      <c r="N40" s="143">
        <v>0</v>
      </c>
      <c r="O40" s="154"/>
    </row>
    <row r="41" spans="1:20" ht="15.75">
      <c r="A41" s="96" t="s">
        <v>507</v>
      </c>
      <c r="B41" s="144" t="s">
        <v>537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3">
        <v>0</v>
      </c>
      <c r="O41" s="154"/>
    </row>
    <row r="42" spans="1:20" ht="15.75">
      <c r="A42" s="96" t="s">
        <v>519</v>
      </c>
      <c r="B42" s="144" t="s">
        <v>541</v>
      </c>
      <c r="C42" s="145">
        <v>948.024</v>
      </c>
      <c r="D42" s="145">
        <v>1177</v>
      </c>
      <c r="E42" s="145">
        <v>289</v>
      </c>
      <c r="F42" s="145">
        <v>694</v>
      </c>
      <c r="G42" s="145">
        <v>91.43562</v>
      </c>
      <c r="H42" s="145">
        <v>62.442879999999995</v>
      </c>
      <c r="I42" s="145">
        <v>400</v>
      </c>
      <c r="J42" s="145">
        <v>129</v>
      </c>
      <c r="K42" s="145">
        <v>45</v>
      </c>
      <c r="L42" s="145">
        <v>3562</v>
      </c>
      <c r="M42" s="145">
        <v>570</v>
      </c>
      <c r="N42" s="143">
        <v>7967.9025000000001</v>
      </c>
      <c r="O42" s="154"/>
    </row>
    <row r="43" spans="1:20" ht="15.75">
      <c r="A43" s="96" t="s">
        <v>507</v>
      </c>
      <c r="B43" s="144" t="s">
        <v>536</v>
      </c>
      <c r="C43" s="145">
        <v>0</v>
      </c>
      <c r="D43" s="145">
        <v>0</v>
      </c>
      <c r="E43" s="145">
        <v>63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3">
        <v>63</v>
      </c>
      <c r="O43" s="154"/>
    </row>
    <row r="44" spans="1:20" ht="15.75">
      <c r="A44" s="96" t="s">
        <v>507</v>
      </c>
      <c r="B44" s="144" t="s">
        <v>537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3">
        <v>0</v>
      </c>
      <c r="O44" s="154"/>
    </row>
    <row r="45" spans="1:20" ht="15.75">
      <c r="A45" s="96" t="s">
        <v>717</v>
      </c>
      <c r="B45" s="142" t="s">
        <v>718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43"/>
      <c r="O45" s="154"/>
    </row>
    <row r="46" spans="1:20" ht="15.75">
      <c r="A46" s="96" t="s">
        <v>461</v>
      </c>
      <c r="B46" s="144" t="s">
        <v>719</v>
      </c>
      <c r="C46" s="145">
        <v>791.553</v>
      </c>
      <c r="D46" s="145">
        <v>16990</v>
      </c>
      <c r="E46" s="145">
        <v>337</v>
      </c>
      <c r="F46" s="145">
        <v>547</v>
      </c>
      <c r="G46" s="145">
        <v>1228.1962999999998</v>
      </c>
      <c r="H46" s="145">
        <v>0</v>
      </c>
      <c r="I46" s="145">
        <v>0</v>
      </c>
      <c r="J46" s="145">
        <v>0</v>
      </c>
      <c r="K46" s="145">
        <v>6</v>
      </c>
      <c r="L46" s="145">
        <v>0</v>
      </c>
      <c r="M46" s="145">
        <v>84</v>
      </c>
      <c r="N46" s="143">
        <v>19983.749299999999</v>
      </c>
      <c r="O46" s="154"/>
    </row>
    <row r="47" spans="1:20" ht="15.75">
      <c r="A47" s="96" t="s">
        <v>462</v>
      </c>
      <c r="B47" s="144" t="s">
        <v>732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3">
        <v>0</v>
      </c>
      <c r="O47" s="154"/>
    </row>
    <row r="48" spans="1:20" ht="15.75">
      <c r="A48" s="96" t="s">
        <v>463</v>
      </c>
      <c r="B48" s="144" t="s">
        <v>720</v>
      </c>
      <c r="C48" s="145">
        <v>0</v>
      </c>
      <c r="D48" s="145">
        <v>229</v>
      </c>
      <c r="E48" s="145">
        <v>0</v>
      </c>
      <c r="F48" s="145">
        <v>0</v>
      </c>
      <c r="G48" s="145">
        <v>0</v>
      </c>
      <c r="H48" s="145">
        <v>7.0269300000000001</v>
      </c>
      <c r="I48" s="145">
        <v>0</v>
      </c>
      <c r="J48" s="145">
        <v>13</v>
      </c>
      <c r="K48" s="145">
        <v>0</v>
      </c>
      <c r="L48" s="145">
        <v>0</v>
      </c>
      <c r="M48" s="145">
        <v>0</v>
      </c>
      <c r="N48" s="143">
        <v>249.02692999999999</v>
      </c>
      <c r="O48" s="154"/>
    </row>
    <row r="49" spans="1:15" ht="15.75">
      <c r="A49" s="96" t="s">
        <v>464</v>
      </c>
      <c r="B49" s="144" t="s">
        <v>721</v>
      </c>
      <c r="C49" s="145">
        <v>2649.7469999999998</v>
      </c>
      <c r="D49" s="145">
        <v>2503</v>
      </c>
      <c r="E49" s="145">
        <v>37</v>
      </c>
      <c r="F49" s="145">
        <v>239</v>
      </c>
      <c r="G49" s="145">
        <v>34.054720000000003</v>
      </c>
      <c r="H49" s="145">
        <v>29.33745</v>
      </c>
      <c r="I49" s="145">
        <v>0</v>
      </c>
      <c r="J49" s="145">
        <v>0</v>
      </c>
      <c r="K49" s="145">
        <v>386</v>
      </c>
      <c r="L49" s="145">
        <v>0</v>
      </c>
      <c r="M49" s="145">
        <v>135</v>
      </c>
      <c r="N49" s="143">
        <v>6013.1391699999995</v>
      </c>
      <c r="O49" s="154"/>
    </row>
    <row r="50" spans="1:15" ht="15.75">
      <c r="A50" s="96" t="s">
        <v>465</v>
      </c>
      <c r="B50" s="144" t="s">
        <v>722</v>
      </c>
      <c r="C50" s="145">
        <v>0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  <c r="J50" s="145">
        <v>0</v>
      </c>
      <c r="K50" s="145">
        <v>0</v>
      </c>
      <c r="L50" s="145">
        <v>0</v>
      </c>
      <c r="M50" s="145">
        <v>0</v>
      </c>
      <c r="N50" s="143">
        <v>0</v>
      </c>
      <c r="O50" s="154"/>
    </row>
    <row r="51" spans="1:15" ht="15.75">
      <c r="A51" s="96" t="s">
        <v>466</v>
      </c>
      <c r="B51" s="144" t="s">
        <v>723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3">
        <v>0</v>
      </c>
      <c r="O51" s="154"/>
    </row>
    <row r="52" spans="1:15" ht="47.25">
      <c r="A52" s="96" t="s">
        <v>467</v>
      </c>
      <c r="B52" s="144" t="s">
        <v>724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3">
        <v>0</v>
      </c>
      <c r="O52" s="154"/>
    </row>
    <row r="53" spans="1:15" ht="15.75">
      <c r="A53" s="96" t="s">
        <v>468</v>
      </c>
      <c r="B53" s="144" t="s">
        <v>725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3">
        <v>0</v>
      </c>
      <c r="O53" s="154"/>
    </row>
    <row r="54" spans="1:15" ht="15.75">
      <c r="A54" s="96"/>
      <c r="B54" s="151" t="s">
        <v>744</v>
      </c>
      <c r="C54" s="145">
        <v>3441.2999999999997</v>
      </c>
      <c r="D54" s="145">
        <v>19722</v>
      </c>
      <c r="E54" s="145">
        <v>374</v>
      </c>
      <c r="F54" s="145">
        <v>786</v>
      </c>
      <c r="G54" s="145">
        <v>1262.2510199999999</v>
      </c>
      <c r="H54" s="145">
        <v>36.364379999999997</v>
      </c>
      <c r="I54" s="145">
        <v>0</v>
      </c>
      <c r="J54" s="145">
        <v>13</v>
      </c>
      <c r="K54" s="145">
        <v>392</v>
      </c>
      <c r="L54" s="145">
        <v>0</v>
      </c>
      <c r="M54" s="145">
        <v>219</v>
      </c>
      <c r="N54" s="143">
        <v>26245.915399999998</v>
      </c>
      <c r="O54" s="153"/>
    </row>
    <row r="55" spans="1:15" ht="15.75">
      <c r="A55" s="96" t="s">
        <v>542</v>
      </c>
      <c r="B55" s="142" t="s">
        <v>543</v>
      </c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47"/>
      <c r="O55" s="154"/>
    </row>
    <row r="56" spans="1:15" ht="15.75">
      <c r="A56" s="96" t="s">
        <v>511</v>
      </c>
      <c r="B56" s="144" t="s">
        <v>544</v>
      </c>
      <c r="C56" s="145">
        <v>1747.3720000000001</v>
      </c>
      <c r="D56" s="145">
        <v>1049</v>
      </c>
      <c r="E56" s="145">
        <v>1603</v>
      </c>
      <c r="F56" s="145">
        <v>143</v>
      </c>
      <c r="G56" s="145">
        <v>873.08031999999992</v>
      </c>
      <c r="H56" s="145">
        <v>496.31783999999993</v>
      </c>
      <c r="I56" s="145">
        <v>0</v>
      </c>
      <c r="J56" s="145">
        <v>213</v>
      </c>
      <c r="K56" s="145">
        <v>670</v>
      </c>
      <c r="L56" s="145">
        <v>1</v>
      </c>
      <c r="M56" s="145">
        <v>47</v>
      </c>
      <c r="N56" s="143">
        <v>6842.77016</v>
      </c>
      <c r="O56" s="153"/>
    </row>
    <row r="57" spans="1:15" ht="15.75">
      <c r="A57" s="96" t="s">
        <v>461</v>
      </c>
      <c r="B57" s="144" t="s">
        <v>545</v>
      </c>
      <c r="C57" s="145">
        <v>29.684000000000001</v>
      </c>
      <c r="D57" s="145">
        <v>368</v>
      </c>
      <c r="E57" s="145">
        <v>142</v>
      </c>
      <c r="F57" s="145">
        <v>29</v>
      </c>
      <c r="G57" s="145">
        <v>644.98723999999993</v>
      </c>
      <c r="H57" s="145">
        <v>27.006880000000006</v>
      </c>
      <c r="I57" s="145">
        <v>0</v>
      </c>
      <c r="J57" s="145">
        <v>0</v>
      </c>
      <c r="K57" s="145">
        <v>0</v>
      </c>
      <c r="L57" s="145">
        <v>0</v>
      </c>
      <c r="M57" s="145">
        <v>1</v>
      </c>
      <c r="N57" s="143">
        <v>1241.6781199999998</v>
      </c>
      <c r="O57" s="154"/>
    </row>
    <row r="58" spans="1:15" ht="15.75">
      <c r="A58" s="96" t="s">
        <v>462</v>
      </c>
      <c r="B58" s="144" t="s">
        <v>480</v>
      </c>
      <c r="C58" s="145">
        <v>1717.6880000000001</v>
      </c>
      <c r="D58" s="145">
        <v>681</v>
      </c>
      <c r="E58" s="145">
        <v>1461</v>
      </c>
      <c r="F58" s="145">
        <v>114</v>
      </c>
      <c r="G58" s="145">
        <v>228.09307999999999</v>
      </c>
      <c r="H58" s="145">
        <v>469.31095999999991</v>
      </c>
      <c r="I58" s="145">
        <v>0</v>
      </c>
      <c r="J58" s="145">
        <v>213</v>
      </c>
      <c r="K58" s="145">
        <v>670</v>
      </c>
      <c r="L58" s="145">
        <v>1</v>
      </c>
      <c r="M58" s="145">
        <v>46</v>
      </c>
      <c r="N58" s="143">
        <v>5601.0920399999995</v>
      </c>
      <c r="O58" s="154"/>
    </row>
    <row r="59" spans="1:15" ht="15.75">
      <c r="A59" s="96" t="s">
        <v>513</v>
      </c>
      <c r="B59" s="144" t="s">
        <v>546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2"/>
      <c r="O59" s="154"/>
    </row>
    <row r="60" spans="1:15" ht="15.75">
      <c r="A60" s="96" t="s">
        <v>461</v>
      </c>
      <c r="B60" s="144" t="s">
        <v>547</v>
      </c>
      <c r="C60" s="145">
        <v>4525.3029999999999</v>
      </c>
      <c r="D60" s="145">
        <v>4511</v>
      </c>
      <c r="E60" s="145">
        <v>3016</v>
      </c>
      <c r="F60" s="145">
        <v>2981</v>
      </c>
      <c r="G60" s="145">
        <v>25186.790099999998</v>
      </c>
      <c r="H60" s="145">
        <v>3531.08788</v>
      </c>
      <c r="I60" s="145">
        <v>1303</v>
      </c>
      <c r="J60" s="145">
        <v>263</v>
      </c>
      <c r="K60" s="145">
        <v>1926</v>
      </c>
      <c r="L60" s="145">
        <v>69</v>
      </c>
      <c r="M60" s="145">
        <v>109</v>
      </c>
      <c r="N60" s="143">
        <v>47421.180979999997</v>
      </c>
      <c r="O60" s="154"/>
    </row>
    <row r="61" spans="1:15" ht="15.75">
      <c r="A61" s="96" t="s">
        <v>462</v>
      </c>
      <c r="B61" s="144" t="s">
        <v>548</v>
      </c>
      <c r="C61" s="145">
        <v>9.9000000000000005E-2</v>
      </c>
      <c r="D61" s="145">
        <v>37</v>
      </c>
      <c r="E61" s="145">
        <v>3</v>
      </c>
      <c r="F61" s="145">
        <v>5</v>
      </c>
      <c r="G61" s="145">
        <v>13.005759999999999</v>
      </c>
      <c r="H61" s="145">
        <v>4.0113400000000006</v>
      </c>
      <c r="I61" s="145">
        <v>371</v>
      </c>
      <c r="J61" s="145">
        <v>1</v>
      </c>
      <c r="K61" s="145">
        <v>1</v>
      </c>
      <c r="L61" s="145">
        <v>0</v>
      </c>
      <c r="M61" s="145">
        <v>2</v>
      </c>
      <c r="N61" s="143">
        <v>437.11610000000002</v>
      </c>
      <c r="O61" s="154"/>
    </row>
    <row r="62" spans="1:15" ht="15.75">
      <c r="A62" s="96" t="s">
        <v>463</v>
      </c>
      <c r="B62" s="144" t="s">
        <v>549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1</v>
      </c>
      <c r="M62" s="145">
        <v>0</v>
      </c>
      <c r="N62" s="143">
        <v>1</v>
      </c>
      <c r="O62" s="154"/>
    </row>
    <row r="63" spans="1:15" ht="15.75">
      <c r="A63" s="96"/>
      <c r="B63" s="142" t="s">
        <v>550</v>
      </c>
      <c r="C63" s="145">
        <v>4525.402</v>
      </c>
      <c r="D63" s="145">
        <v>4548</v>
      </c>
      <c r="E63" s="145">
        <v>3019</v>
      </c>
      <c r="F63" s="145">
        <v>2986</v>
      </c>
      <c r="G63" s="145">
        <v>25199.795859999998</v>
      </c>
      <c r="H63" s="145">
        <v>3535.0992200000001</v>
      </c>
      <c r="I63" s="145">
        <v>1674</v>
      </c>
      <c r="J63" s="145">
        <v>264</v>
      </c>
      <c r="K63" s="145">
        <v>1927</v>
      </c>
      <c r="L63" s="145">
        <v>70</v>
      </c>
      <c r="M63" s="145">
        <v>111</v>
      </c>
      <c r="N63" s="143">
        <v>47859.297080000004</v>
      </c>
      <c r="O63" s="153"/>
    </row>
    <row r="64" spans="1:15" ht="15.75">
      <c r="A64" s="96" t="s">
        <v>476</v>
      </c>
      <c r="B64" s="144" t="s">
        <v>480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80.933940000000007</v>
      </c>
      <c r="I64" s="145">
        <v>102</v>
      </c>
      <c r="J64" s="145">
        <v>0</v>
      </c>
      <c r="K64" s="145">
        <v>0</v>
      </c>
      <c r="L64" s="145">
        <v>0</v>
      </c>
      <c r="M64" s="145">
        <v>137</v>
      </c>
      <c r="N64" s="143">
        <v>319.93394000000001</v>
      </c>
      <c r="O64" s="154"/>
    </row>
    <row r="65" spans="1:15" ht="15.75">
      <c r="A65" s="96"/>
      <c r="B65" s="142" t="s">
        <v>551</v>
      </c>
      <c r="C65" s="145">
        <v>6272.7740000000003</v>
      </c>
      <c r="D65" s="145">
        <v>5597</v>
      </c>
      <c r="E65" s="145">
        <v>4622</v>
      </c>
      <c r="F65" s="145">
        <v>3129</v>
      </c>
      <c r="G65" s="145">
        <v>26072.876179999999</v>
      </c>
      <c r="H65" s="145">
        <v>4112.3509999999997</v>
      </c>
      <c r="I65" s="145">
        <v>1776</v>
      </c>
      <c r="J65" s="145">
        <v>477</v>
      </c>
      <c r="K65" s="145">
        <v>2597</v>
      </c>
      <c r="L65" s="145">
        <v>71</v>
      </c>
      <c r="M65" s="145">
        <v>295</v>
      </c>
      <c r="N65" s="143">
        <v>55022.001179999999</v>
      </c>
      <c r="O65" s="153"/>
    </row>
    <row r="66" spans="1:15" ht="15.75">
      <c r="A66" s="96" t="s">
        <v>552</v>
      </c>
      <c r="B66" s="142" t="s">
        <v>553</v>
      </c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7"/>
      <c r="O66" s="154"/>
    </row>
    <row r="67" spans="1:15" ht="15.75">
      <c r="A67" s="96" t="s">
        <v>511</v>
      </c>
      <c r="B67" s="144" t="s">
        <v>554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3">
        <v>0</v>
      </c>
      <c r="O67" s="154"/>
    </row>
    <row r="68" spans="1:15" ht="15.75">
      <c r="A68" s="96" t="s">
        <v>513</v>
      </c>
      <c r="B68" s="144" t="s">
        <v>455</v>
      </c>
      <c r="C68" s="145">
        <v>14701.607</v>
      </c>
      <c r="D68" s="145">
        <v>23168</v>
      </c>
      <c r="E68" s="145">
        <v>0</v>
      </c>
      <c r="F68" s="145">
        <v>0</v>
      </c>
      <c r="G68" s="145">
        <v>4797.8333700000003</v>
      </c>
      <c r="H68" s="145">
        <v>1726.5520300000001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143">
        <v>44393.992400000003</v>
      </c>
      <c r="O68" s="154"/>
    </row>
    <row r="69" spans="1:15" ht="15.75">
      <c r="A69" s="96" t="s">
        <v>519</v>
      </c>
      <c r="B69" s="144" t="s">
        <v>555</v>
      </c>
      <c r="C69" s="145">
        <v>111.309</v>
      </c>
      <c r="D69" s="145">
        <v>82</v>
      </c>
      <c r="E69" s="145">
        <v>87</v>
      </c>
      <c r="F69" s="145">
        <v>35</v>
      </c>
      <c r="G69" s="145">
        <v>159.61313000000001</v>
      </c>
      <c r="H69" s="145">
        <v>130.67603</v>
      </c>
      <c r="I69" s="145">
        <v>0</v>
      </c>
      <c r="J69" s="145">
        <v>43</v>
      </c>
      <c r="K69" s="145">
        <v>125</v>
      </c>
      <c r="L69" s="145">
        <v>80</v>
      </c>
      <c r="M69" s="145">
        <v>113</v>
      </c>
      <c r="N69" s="143">
        <v>966.59816000000001</v>
      </c>
      <c r="O69" s="154"/>
    </row>
    <row r="70" spans="1:15" ht="15.75">
      <c r="A70" s="96"/>
      <c r="B70" s="142" t="s">
        <v>556</v>
      </c>
      <c r="C70" s="145">
        <v>14812.915999999999</v>
      </c>
      <c r="D70" s="145">
        <v>23250</v>
      </c>
      <c r="E70" s="145">
        <v>87</v>
      </c>
      <c r="F70" s="145">
        <v>35</v>
      </c>
      <c r="G70" s="145">
        <v>4957.4465</v>
      </c>
      <c r="H70" s="145">
        <v>1857.2280600000001</v>
      </c>
      <c r="I70" s="145">
        <v>0</v>
      </c>
      <c r="J70" s="145">
        <v>43</v>
      </c>
      <c r="K70" s="145">
        <v>125</v>
      </c>
      <c r="L70" s="145">
        <v>80</v>
      </c>
      <c r="M70" s="145">
        <v>113</v>
      </c>
      <c r="N70" s="143">
        <v>45360.590559999997</v>
      </c>
      <c r="O70" s="153"/>
    </row>
    <row r="71" spans="1:15" ht="15.75">
      <c r="A71" s="96"/>
      <c r="B71" s="142" t="s">
        <v>557</v>
      </c>
      <c r="C71" s="145">
        <v>593944.71299999999</v>
      </c>
      <c r="D71" s="145">
        <v>235472.78100000002</v>
      </c>
      <c r="E71" s="145">
        <v>146962.67524000001</v>
      </c>
      <c r="F71" s="145">
        <v>246088</v>
      </c>
      <c r="G71" s="145">
        <v>446761.74023000011</v>
      </c>
      <c r="H71" s="145">
        <v>46495.089079999998</v>
      </c>
      <c r="I71" s="145">
        <v>16919</v>
      </c>
      <c r="J71" s="145">
        <v>32293</v>
      </c>
      <c r="K71" s="145">
        <v>30566</v>
      </c>
      <c r="L71" s="145">
        <v>12054</v>
      </c>
      <c r="M71" s="145">
        <v>13815</v>
      </c>
      <c r="N71" s="143">
        <v>1821371.9985500001</v>
      </c>
      <c r="O71" s="153"/>
    </row>
    <row r="72" spans="1:15" ht="15.75">
      <c r="A72" s="96" t="s">
        <v>558</v>
      </c>
      <c r="B72" s="142" t="s">
        <v>559</v>
      </c>
      <c r="C72" s="145">
        <v>0</v>
      </c>
      <c r="D72" s="145">
        <v>26</v>
      </c>
      <c r="E72" s="145">
        <v>0</v>
      </c>
      <c r="F72" s="145">
        <v>0</v>
      </c>
      <c r="G72" s="145">
        <v>359.96292999999997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3">
        <v>385.96292999999997</v>
      </c>
      <c r="O72" s="154"/>
    </row>
    <row r="73" spans="1:15" ht="15.75">
      <c r="A73" s="222" t="s">
        <v>560</v>
      </c>
      <c r="B73" s="222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2"/>
      <c r="O73" s="154"/>
    </row>
    <row r="74" spans="1:15" ht="15.75">
      <c r="A74" s="95" t="s">
        <v>460</v>
      </c>
      <c r="B74" s="142" t="s">
        <v>561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46"/>
      <c r="M74" s="146"/>
      <c r="N74" s="147"/>
      <c r="O74" s="154"/>
    </row>
    <row r="75" spans="1:15" ht="15.75">
      <c r="A75" s="96" t="s">
        <v>511</v>
      </c>
      <c r="B75" s="144" t="s">
        <v>562</v>
      </c>
      <c r="C75" s="145">
        <v>18640.008000000002</v>
      </c>
      <c r="D75" s="145">
        <v>21136</v>
      </c>
      <c r="E75" s="145">
        <v>13652</v>
      </c>
      <c r="F75" s="145">
        <v>12400</v>
      </c>
      <c r="G75" s="145">
        <v>38600</v>
      </c>
      <c r="H75" s="145">
        <v>7400</v>
      </c>
      <c r="I75" s="145">
        <v>12769</v>
      </c>
      <c r="J75" s="145">
        <v>11800</v>
      </c>
      <c r="K75" s="145">
        <v>7200</v>
      </c>
      <c r="L75" s="145">
        <v>7400</v>
      </c>
      <c r="M75" s="145">
        <v>10125</v>
      </c>
      <c r="N75" s="143">
        <v>161122.008</v>
      </c>
      <c r="O75" s="154"/>
    </row>
    <row r="76" spans="1:15" ht="15.75">
      <c r="A76" s="141" t="s">
        <v>507</v>
      </c>
      <c r="B76" s="144" t="s">
        <v>563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3">
        <v>0</v>
      </c>
      <c r="O76" s="154"/>
    </row>
    <row r="77" spans="1:15" ht="15.75">
      <c r="A77" s="141" t="s">
        <v>507</v>
      </c>
      <c r="B77" s="144" t="s">
        <v>564</v>
      </c>
      <c r="C77" s="145">
        <v>0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145">
        <v>0</v>
      </c>
      <c r="J77" s="145">
        <v>0</v>
      </c>
      <c r="K77" s="145">
        <v>0</v>
      </c>
      <c r="L77" s="145">
        <v>0</v>
      </c>
      <c r="M77" s="145">
        <v>0</v>
      </c>
      <c r="N77" s="143">
        <v>0</v>
      </c>
      <c r="O77" s="154"/>
    </row>
    <row r="78" spans="1:15" ht="15.75">
      <c r="A78" s="96" t="s">
        <v>513</v>
      </c>
      <c r="B78" s="144" t="s">
        <v>565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766</v>
      </c>
      <c r="L78" s="145">
        <v>0</v>
      </c>
      <c r="M78" s="145">
        <v>0</v>
      </c>
      <c r="N78" s="143">
        <v>766</v>
      </c>
      <c r="O78" s="154"/>
    </row>
    <row r="79" spans="1:15" ht="15.75">
      <c r="A79" s="96" t="s">
        <v>519</v>
      </c>
      <c r="B79" s="144" t="s">
        <v>566</v>
      </c>
      <c r="C79" s="145">
        <v>35316.767</v>
      </c>
      <c r="D79" s="145">
        <v>10977</v>
      </c>
      <c r="E79" s="145">
        <v>0</v>
      </c>
      <c r="F79" s="145">
        <v>32618</v>
      </c>
      <c r="G79" s="145">
        <v>15567.16093</v>
      </c>
      <c r="H79" s="145">
        <v>2503.33023</v>
      </c>
      <c r="I79" s="145">
        <v>0</v>
      </c>
      <c r="J79" s="145">
        <v>-9</v>
      </c>
      <c r="K79" s="145">
        <v>-64</v>
      </c>
      <c r="L79" s="145">
        <v>77</v>
      </c>
      <c r="M79" s="145">
        <v>0</v>
      </c>
      <c r="N79" s="143">
        <v>96986.258159999998</v>
      </c>
      <c r="O79" s="154"/>
    </row>
    <row r="80" spans="1:15" ht="15.75">
      <c r="A80" s="96" t="s">
        <v>477</v>
      </c>
      <c r="B80" s="144" t="s">
        <v>567</v>
      </c>
      <c r="C80" s="145">
        <v>4929.1890000000003</v>
      </c>
      <c r="D80" s="145">
        <v>2698</v>
      </c>
      <c r="E80" s="145">
        <v>1067</v>
      </c>
      <c r="F80" s="145">
        <v>1274</v>
      </c>
      <c r="G80" s="145">
        <v>34541.297180000001</v>
      </c>
      <c r="H80" s="145">
        <v>13873.401199999998</v>
      </c>
      <c r="I80" s="145">
        <v>25</v>
      </c>
      <c r="J80" s="145">
        <v>242</v>
      </c>
      <c r="K80" s="145">
        <v>4954</v>
      </c>
      <c r="L80" s="145">
        <v>1323</v>
      </c>
      <c r="M80" s="145">
        <v>0</v>
      </c>
      <c r="N80" s="143">
        <v>64926.88738</v>
      </c>
      <c r="O80" s="154"/>
    </row>
    <row r="81" spans="1:15" ht="15.75">
      <c r="A81" s="96" t="s">
        <v>478</v>
      </c>
      <c r="B81" s="144" t="s">
        <v>568</v>
      </c>
      <c r="C81" s="145">
        <v>31900.463</v>
      </c>
      <c r="D81" s="145">
        <v>0</v>
      </c>
      <c r="E81" s="145">
        <v>6788</v>
      </c>
      <c r="F81" s="145">
        <v>16279</v>
      </c>
      <c r="G81" s="145">
        <v>103531.50637</v>
      </c>
      <c r="H81" s="145">
        <v>0</v>
      </c>
      <c r="I81" s="145">
        <v>0</v>
      </c>
      <c r="J81" s="145">
        <v>1845</v>
      </c>
      <c r="K81" s="145">
        <v>0</v>
      </c>
      <c r="L81" s="145">
        <v>277</v>
      </c>
      <c r="M81" s="145">
        <v>0</v>
      </c>
      <c r="N81" s="143">
        <v>160620.96937000001</v>
      </c>
      <c r="O81" s="154"/>
    </row>
    <row r="82" spans="1:15" ht="15.75">
      <c r="A82" s="96" t="s">
        <v>479</v>
      </c>
      <c r="B82" s="144" t="s">
        <v>569</v>
      </c>
      <c r="C82" s="145">
        <v>0</v>
      </c>
      <c r="D82" s="145">
        <v>0</v>
      </c>
      <c r="E82" s="145">
        <v>0</v>
      </c>
      <c r="F82" s="145">
        <v>0</v>
      </c>
      <c r="G82" s="145">
        <v>-148.32167999999999</v>
      </c>
      <c r="H82" s="145">
        <v>0</v>
      </c>
      <c r="I82" s="145">
        <v>-284</v>
      </c>
      <c r="J82" s="145">
        <v>0</v>
      </c>
      <c r="K82" s="145">
        <v>-1214</v>
      </c>
      <c r="L82" s="145">
        <v>0</v>
      </c>
      <c r="M82" s="145">
        <v>-3251</v>
      </c>
      <c r="N82" s="143">
        <v>-4897.32168</v>
      </c>
      <c r="O82" s="154"/>
    </row>
    <row r="83" spans="1:15" ht="15.75">
      <c r="A83" s="96" t="s">
        <v>570</v>
      </c>
      <c r="B83" s="144" t="s">
        <v>571</v>
      </c>
      <c r="C83" s="145">
        <v>5387.484449999999</v>
      </c>
      <c r="D83" s="145">
        <v>2656</v>
      </c>
      <c r="E83" s="145">
        <v>9029</v>
      </c>
      <c r="F83" s="145">
        <v>2748</v>
      </c>
      <c r="G83" s="145">
        <v>4885.9795599999525</v>
      </c>
      <c r="H83" s="145">
        <v>504.26183999999819</v>
      </c>
      <c r="I83" s="145">
        <v>160</v>
      </c>
      <c r="J83" s="145">
        <v>68</v>
      </c>
      <c r="K83" s="145">
        <v>-169</v>
      </c>
      <c r="L83" s="145">
        <v>7</v>
      </c>
      <c r="M83" s="145">
        <v>-384</v>
      </c>
      <c r="N83" s="143">
        <v>24892.725849999952</v>
      </c>
      <c r="O83" s="154"/>
    </row>
    <row r="84" spans="1:15" ht="15.75">
      <c r="A84" s="141"/>
      <c r="B84" s="142" t="s">
        <v>572</v>
      </c>
      <c r="C84" s="145">
        <v>96173.91145</v>
      </c>
      <c r="D84" s="145">
        <v>37467</v>
      </c>
      <c r="E84" s="145">
        <v>30536</v>
      </c>
      <c r="F84" s="145">
        <v>65319</v>
      </c>
      <c r="G84" s="145">
        <v>196977.62235999998</v>
      </c>
      <c r="H84" s="145">
        <v>24280.993269999999</v>
      </c>
      <c r="I84" s="145">
        <v>12670</v>
      </c>
      <c r="J84" s="145">
        <v>13946</v>
      </c>
      <c r="K84" s="145">
        <v>11473</v>
      </c>
      <c r="L84" s="145">
        <v>9084</v>
      </c>
      <c r="M84" s="145">
        <v>6490</v>
      </c>
      <c r="N84" s="143">
        <v>504417.52707999997</v>
      </c>
      <c r="O84" s="153"/>
    </row>
    <row r="85" spans="1:15" ht="15.75">
      <c r="A85" s="96" t="s">
        <v>472</v>
      </c>
      <c r="B85" s="142" t="s">
        <v>573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700</v>
      </c>
      <c r="J85" s="145">
        <v>0</v>
      </c>
      <c r="K85" s="145">
        <v>0</v>
      </c>
      <c r="L85" s="145">
        <v>0</v>
      </c>
      <c r="M85" s="145">
        <v>1250</v>
      </c>
      <c r="N85" s="143">
        <v>1950</v>
      </c>
      <c r="O85" s="154"/>
    </row>
    <row r="86" spans="1:15" ht="15.75">
      <c r="A86" s="96" t="s">
        <v>735</v>
      </c>
      <c r="B86" s="142" t="s">
        <v>736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3">
        <v>0</v>
      </c>
      <c r="O86" s="154"/>
    </row>
    <row r="87" spans="1:15" ht="15.75">
      <c r="A87" s="96" t="s">
        <v>530</v>
      </c>
      <c r="B87" s="142" t="s">
        <v>574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146"/>
      <c r="N87" s="147"/>
      <c r="O87" s="154"/>
    </row>
    <row r="88" spans="1:15" ht="15.75">
      <c r="A88" s="96" t="s">
        <v>461</v>
      </c>
      <c r="B88" s="144" t="s">
        <v>575</v>
      </c>
      <c r="C88" s="145">
        <v>3229.5149999999999</v>
      </c>
      <c r="D88" s="145">
        <v>46260</v>
      </c>
      <c r="E88" s="145">
        <v>27012</v>
      </c>
      <c r="F88" s="145">
        <v>12643</v>
      </c>
      <c r="G88" s="145">
        <v>7960.5136600000005</v>
      </c>
      <c r="H88" s="145">
        <v>5498.0616200000004</v>
      </c>
      <c r="I88" s="145">
        <v>1671</v>
      </c>
      <c r="J88" s="145">
        <v>590</v>
      </c>
      <c r="K88" s="145">
        <v>88</v>
      </c>
      <c r="L88" s="145">
        <v>1177</v>
      </c>
      <c r="M88" s="145">
        <v>618</v>
      </c>
      <c r="N88" s="143">
        <v>106747.09028</v>
      </c>
      <c r="O88" s="154"/>
    </row>
    <row r="89" spans="1:15" ht="15.75">
      <c r="A89" s="96" t="s">
        <v>462</v>
      </c>
      <c r="B89" s="144" t="s">
        <v>688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3">
        <v>0</v>
      </c>
      <c r="O89" s="154"/>
    </row>
    <row r="90" spans="1:15" ht="15.75">
      <c r="A90" s="96" t="s">
        <v>463</v>
      </c>
      <c r="B90" s="144" t="s">
        <v>579</v>
      </c>
      <c r="C90" s="145">
        <v>234465.70500000002</v>
      </c>
      <c r="D90" s="145">
        <v>95158</v>
      </c>
      <c r="E90" s="145">
        <v>64387</v>
      </c>
      <c r="F90" s="145">
        <v>146603</v>
      </c>
      <c r="G90" s="145">
        <v>142591.49355000001</v>
      </c>
      <c r="H90" s="145">
        <v>8117.9588700000004</v>
      </c>
      <c r="I90" s="145">
        <v>1006</v>
      </c>
      <c r="J90" s="145">
        <v>8663</v>
      </c>
      <c r="K90" s="145">
        <v>5437</v>
      </c>
      <c r="L90" s="145">
        <v>613</v>
      </c>
      <c r="M90" s="145">
        <v>4434</v>
      </c>
      <c r="N90" s="143">
        <v>711476.15742000006</v>
      </c>
      <c r="O90" s="154"/>
    </row>
    <row r="91" spans="1:15" ht="15.75">
      <c r="A91" s="96" t="s">
        <v>464</v>
      </c>
      <c r="B91" s="144" t="s">
        <v>580</v>
      </c>
      <c r="C91" s="145">
        <v>11111.315000000001</v>
      </c>
      <c r="D91" s="145">
        <v>13266</v>
      </c>
      <c r="E91" s="145">
        <v>4543</v>
      </c>
      <c r="F91" s="145">
        <v>1552</v>
      </c>
      <c r="G91" s="145">
        <v>8994.2607467479502</v>
      </c>
      <c r="H91" s="145">
        <v>3398.6091399999996</v>
      </c>
      <c r="I91" s="145">
        <v>342</v>
      </c>
      <c r="J91" s="145">
        <v>199</v>
      </c>
      <c r="K91" s="145">
        <v>5022</v>
      </c>
      <c r="L91" s="145">
        <v>263</v>
      </c>
      <c r="M91" s="145">
        <v>387</v>
      </c>
      <c r="N91" s="143">
        <v>49078.184886747957</v>
      </c>
      <c r="O91" s="154"/>
    </row>
    <row r="92" spans="1:15" ht="15.75">
      <c r="A92" s="96" t="s">
        <v>465</v>
      </c>
      <c r="B92" s="144" t="s">
        <v>581</v>
      </c>
      <c r="C92" s="145">
        <v>0</v>
      </c>
      <c r="D92" s="145">
        <v>172</v>
      </c>
      <c r="E92" s="145">
        <v>0</v>
      </c>
      <c r="F92" s="145">
        <v>0</v>
      </c>
      <c r="G92" s="145">
        <v>0</v>
      </c>
      <c r="H92" s="145">
        <v>0</v>
      </c>
      <c r="I92" s="145">
        <v>2</v>
      </c>
      <c r="J92" s="145">
        <v>0</v>
      </c>
      <c r="K92" s="145">
        <v>0</v>
      </c>
      <c r="L92" s="145">
        <v>0</v>
      </c>
      <c r="M92" s="145">
        <v>0</v>
      </c>
      <c r="N92" s="143">
        <v>174</v>
      </c>
      <c r="O92" s="154"/>
    </row>
    <row r="93" spans="1:15" ht="15.75">
      <c r="A93" s="96" t="s">
        <v>466</v>
      </c>
      <c r="B93" s="144" t="s">
        <v>582</v>
      </c>
      <c r="C93" s="145">
        <v>80677.570999999996</v>
      </c>
      <c r="D93" s="145">
        <v>5520</v>
      </c>
      <c r="E93" s="145">
        <v>17</v>
      </c>
      <c r="F93" s="145">
        <v>0</v>
      </c>
      <c r="G93" s="145">
        <v>813.30760999999995</v>
      </c>
      <c r="H93" s="145">
        <v>0</v>
      </c>
      <c r="I93" s="145">
        <v>0</v>
      </c>
      <c r="J93" s="145">
        <v>2</v>
      </c>
      <c r="K93" s="145">
        <v>0</v>
      </c>
      <c r="L93" s="145">
        <v>0</v>
      </c>
      <c r="M93" s="145">
        <v>0</v>
      </c>
      <c r="N93" s="143">
        <v>87029.87861</v>
      </c>
      <c r="O93" s="154"/>
    </row>
    <row r="94" spans="1:15" ht="15.75">
      <c r="A94" s="96" t="s">
        <v>467</v>
      </c>
      <c r="B94" s="144" t="s">
        <v>583</v>
      </c>
      <c r="C94" s="145">
        <v>0</v>
      </c>
      <c r="D94" s="145">
        <v>364</v>
      </c>
      <c r="E94" s="145">
        <v>0</v>
      </c>
      <c r="F94" s="145">
        <v>994</v>
      </c>
      <c r="G94" s="145">
        <v>2250.3568599999999</v>
      </c>
      <c r="H94" s="145">
        <v>0</v>
      </c>
      <c r="I94" s="145">
        <v>0</v>
      </c>
      <c r="J94" s="145">
        <v>4</v>
      </c>
      <c r="K94" s="145">
        <v>10</v>
      </c>
      <c r="L94" s="145">
        <v>0</v>
      </c>
      <c r="M94" s="145">
        <v>0</v>
      </c>
      <c r="N94" s="143">
        <v>3622.3568599999999</v>
      </c>
      <c r="O94" s="154"/>
    </row>
    <row r="95" spans="1:15" ht="15.75">
      <c r="A95" s="96" t="s">
        <v>468</v>
      </c>
      <c r="B95" s="144" t="s">
        <v>584</v>
      </c>
      <c r="C95" s="145">
        <v>0</v>
      </c>
      <c r="D95" s="145">
        <v>800</v>
      </c>
      <c r="E95" s="145">
        <v>0</v>
      </c>
      <c r="F95" s="145">
        <v>0</v>
      </c>
      <c r="G95" s="145">
        <v>14.066177511266478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3">
        <v>814.06617751126646</v>
      </c>
      <c r="O95" s="154"/>
    </row>
    <row r="96" spans="1:15" ht="15.75">
      <c r="A96" s="96" t="s">
        <v>469</v>
      </c>
      <c r="B96" s="144" t="s">
        <v>585</v>
      </c>
      <c r="C96" s="145">
        <v>0</v>
      </c>
      <c r="D96" s="145">
        <v>212</v>
      </c>
      <c r="E96" s="145">
        <v>0</v>
      </c>
      <c r="F96" s="145">
        <v>0</v>
      </c>
      <c r="G96" s="145">
        <v>8268.4867399999985</v>
      </c>
      <c r="H96" s="145">
        <v>0</v>
      </c>
      <c r="I96" s="145">
        <v>0</v>
      </c>
      <c r="J96" s="145">
        <v>0</v>
      </c>
      <c r="K96" s="145">
        <v>0</v>
      </c>
      <c r="L96" s="145">
        <v>0</v>
      </c>
      <c r="M96" s="145">
        <v>0</v>
      </c>
      <c r="N96" s="143">
        <v>8480.4867399999985</v>
      </c>
      <c r="O96" s="154"/>
    </row>
    <row r="97" spans="1:20" ht="15.75">
      <c r="A97" s="141"/>
      <c r="B97" s="142" t="s">
        <v>586</v>
      </c>
      <c r="C97" s="145">
        <v>329484.10600000003</v>
      </c>
      <c r="D97" s="145">
        <v>161752</v>
      </c>
      <c r="E97" s="145">
        <v>95959</v>
      </c>
      <c r="F97" s="145">
        <v>161792</v>
      </c>
      <c r="G97" s="145">
        <v>170892.48534425921</v>
      </c>
      <c r="H97" s="145">
        <v>17014.629629999999</v>
      </c>
      <c r="I97" s="145">
        <v>3021</v>
      </c>
      <c r="J97" s="145">
        <v>9458</v>
      </c>
      <c r="K97" s="145">
        <v>10557</v>
      </c>
      <c r="L97" s="145">
        <v>2053</v>
      </c>
      <c r="M97" s="145">
        <v>5439</v>
      </c>
      <c r="N97" s="143">
        <v>967422.22097425919</v>
      </c>
      <c r="O97" s="153"/>
    </row>
    <row r="98" spans="1:20" ht="31.5">
      <c r="A98" s="96" t="s">
        <v>532</v>
      </c>
      <c r="B98" s="142" t="s">
        <v>587</v>
      </c>
      <c r="C98" s="145">
        <v>158628.769</v>
      </c>
      <c r="D98" s="145">
        <v>19227</v>
      </c>
      <c r="E98" s="145">
        <v>12442</v>
      </c>
      <c r="F98" s="145">
        <v>12237</v>
      </c>
      <c r="G98" s="145">
        <v>69604.329443252063</v>
      </c>
      <c r="H98" s="145">
        <v>0</v>
      </c>
      <c r="I98" s="145">
        <v>0</v>
      </c>
      <c r="J98" s="145">
        <v>4851</v>
      </c>
      <c r="K98" s="145">
        <v>5704</v>
      </c>
      <c r="L98" s="145">
        <v>0</v>
      </c>
      <c r="M98" s="145">
        <v>102</v>
      </c>
      <c r="N98" s="143">
        <v>282796.09844325203</v>
      </c>
      <c r="O98" s="154"/>
    </row>
    <row r="99" spans="1:20" s="121" customFormat="1" ht="15.75">
      <c r="A99" s="148" t="s">
        <v>726</v>
      </c>
      <c r="B99" s="151" t="s">
        <v>727</v>
      </c>
      <c r="C99" s="145">
        <v>0</v>
      </c>
      <c r="D99" s="145">
        <v>153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0</v>
      </c>
      <c r="L99" s="145">
        <v>0</v>
      </c>
      <c r="M99" s="145">
        <v>0</v>
      </c>
      <c r="N99" s="143">
        <v>153</v>
      </c>
      <c r="O99" s="153"/>
      <c r="S99" s="123"/>
      <c r="T99" s="123"/>
    </row>
    <row r="100" spans="1:20" s="121" customFormat="1" ht="15.75">
      <c r="A100" s="152" t="s">
        <v>461</v>
      </c>
      <c r="B100" s="149" t="s">
        <v>728</v>
      </c>
      <c r="C100" s="145">
        <v>0</v>
      </c>
      <c r="D100" s="145">
        <v>153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3">
        <v>153</v>
      </c>
      <c r="O100" s="154"/>
      <c r="S100" s="123"/>
      <c r="T100" s="123"/>
    </row>
    <row r="101" spans="1:20" s="121" customFormat="1" ht="15.75">
      <c r="A101" s="152" t="s">
        <v>462</v>
      </c>
      <c r="B101" s="149" t="s">
        <v>729</v>
      </c>
      <c r="C101" s="145">
        <v>0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145">
        <v>0</v>
      </c>
      <c r="J101" s="145">
        <v>0</v>
      </c>
      <c r="K101" s="145">
        <v>0</v>
      </c>
      <c r="L101" s="145">
        <v>0</v>
      </c>
      <c r="M101" s="145">
        <v>0</v>
      </c>
      <c r="N101" s="143">
        <v>0</v>
      </c>
      <c r="O101" s="154"/>
      <c r="S101" s="123"/>
      <c r="T101" s="123"/>
    </row>
    <row r="102" spans="1:20" s="121" customFormat="1" ht="15.75">
      <c r="A102" s="152" t="s">
        <v>463</v>
      </c>
      <c r="B102" s="149" t="s">
        <v>730</v>
      </c>
      <c r="C102" s="145">
        <v>0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145">
        <v>0</v>
      </c>
      <c r="J102" s="145">
        <v>0</v>
      </c>
      <c r="K102" s="145">
        <v>0</v>
      </c>
      <c r="L102" s="145">
        <v>0</v>
      </c>
      <c r="M102" s="145">
        <v>0</v>
      </c>
      <c r="N102" s="143">
        <v>0</v>
      </c>
      <c r="O102" s="154"/>
      <c r="S102" s="123"/>
      <c r="T102" s="123"/>
    </row>
    <row r="103" spans="1:20" ht="15.75">
      <c r="A103" s="96" t="s">
        <v>542</v>
      </c>
      <c r="B103" s="142" t="s">
        <v>588</v>
      </c>
      <c r="C103" s="145">
        <v>0</v>
      </c>
      <c r="D103" s="145">
        <v>1129</v>
      </c>
      <c r="E103" s="145">
        <v>0</v>
      </c>
      <c r="F103" s="145">
        <v>63</v>
      </c>
      <c r="G103" s="145">
        <v>0</v>
      </c>
      <c r="H103" s="145">
        <v>0</v>
      </c>
      <c r="I103" s="145">
        <v>0</v>
      </c>
      <c r="J103" s="145">
        <v>0</v>
      </c>
      <c r="K103" s="145">
        <v>333</v>
      </c>
      <c r="L103" s="145">
        <v>0</v>
      </c>
      <c r="M103" s="145">
        <v>0</v>
      </c>
      <c r="N103" s="143">
        <v>1525</v>
      </c>
      <c r="O103" s="154"/>
    </row>
    <row r="104" spans="1:20" ht="15.75">
      <c r="A104" s="96" t="s">
        <v>552</v>
      </c>
      <c r="B104" s="142" t="s">
        <v>589</v>
      </c>
      <c r="C104" s="145">
        <v>9657.9259999999995</v>
      </c>
      <c r="D104" s="145">
        <v>14867</v>
      </c>
      <c r="E104" s="145">
        <v>8026</v>
      </c>
      <c r="F104" s="145">
        <v>6677</v>
      </c>
      <c r="G104" s="145">
        <v>9287.3030700000018</v>
      </c>
      <c r="H104" s="145">
        <v>5199.4661800000003</v>
      </c>
      <c r="I104" s="145">
        <v>528</v>
      </c>
      <c r="J104" s="145">
        <v>4038</v>
      </c>
      <c r="K104" s="145">
        <v>2499</v>
      </c>
      <c r="L104" s="145">
        <v>917</v>
      </c>
      <c r="M104" s="145">
        <v>534</v>
      </c>
      <c r="N104" s="143">
        <v>62230.695250000004</v>
      </c>
      <c r="O104" s="153"/>
    </row>
    <row r="105" spans="1:20" ht="15.75">
      <c r="A105" s="96" t="s">
        <v>511</v>
      </c>
      <c r="B105" s="144" t="s">
        <v>590</v>
      </c>
      <c r="C105" s="145">
        <v>4711.8149999999996</v>
      </c>
      <c r="D105" s="145">
        <v>9662</v>
      </c>
      <c r="E105" s="145">
        <v>3431</v>
      </c>
      <c r="F105" s="145">
        <v>5105</v>
      </c>
      <c r="G105" s="145">
        <v>2911.4114200000004</v>
      </c>
      <c r="H105" s="145">
        <v>3854.6787600000002</v>
      </c>
      <c r="I105" s="145">
        <v>0</v>
      </c>
      <c r="J105" s="145">
        <v>258</v>
      </c>
      <c r="K105" s="145">
        <v>950</v>
      </c>
      <c r="L105" s="145">
        <v>71</v>
      </c>
      <c r="M105" s="145">
        <v>430</v>
      </c>
      <c r="N105" s="143">
        <v>31384.905179999998</v>
      </c>
      <c r="O105" s="154"/>
    </row>
    <row r="106" spans="1:20" ht="15.75">
      <c r="A106" s="96" t="s">
        <v>507</v>
      </c>
      <c r="B106" s="144" t="s">
        <v>591</v>
      </c>
      <c r="C106" s="145">
        <v>0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145">
        <v>0</v>
      </c>
      <c r="J106" s="145">
        <v>0</v>
      </c>
      <c r="K106" s="145">
        <v>0</v>
      </c>
      <c r="L106" s="145">
        <v>0</v>
      </c>
      <c r="M106" s="145">
        <v>0</v>
      </c>
      <c r="N106" s="143">
        <v>0</v>
      </c>
      <c r="O106" s="154"/>
    </row>
    <row r="107" spans="1:20" ht="31.5">
      <c r="A107" s="96" t="s">
        <v>507</v>
      </c>
      <c r="B107" s="144" t="s">
        <v>592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3">
        <v>0</v>
      </c>
      <c r="O107" s="154"/>
    </row>
    <row r="108" spans="1:20" ht="15.75">
      <c r="A108" s="96" t="s">
        <v>513</v>
      </c>
      <c r="B108" s="144" t="s">
        <v>593</v>
      </c>
      <c r="C108" s="145">
        <v>512.25199999999995</v>
      </c>
      <c r="D108" s="145">
        <v>3043</v>
      </c>
      <c r="E108" s="145">
        <v>852</v>
      </c>
      <c r="F108" s="145">
        <v>146</v>
      </c>
      <c r="G108" s="145">
        <v>2023.6184499999999</v>
      </c>
      <c r="H108" s="145">
        <v>0</v>
      </c>
      <c r="I108" s="145">
        <v>0</v>
      </c>
      <c r="J108" s="145">
        <v>50</v>
      </c>
      <c r="K108" s="145">
        <v>185</v>
      </c>
      <c r="L108" s="145">
        <v>0</v>
      </c>
      <c r="M108" s="145">
        <v>20</v>
      </c>
      <c r="N108" s="143">
        <v>6831.8704500000003</v>
      </c>
      <c r="O108" s="154"/>
    </row>
    <row r="109" spans="1:20" ht="15.75">
      <c r="A109" s="96" t="s">
        <v>507</v>
      </c>
      <c r="B109" s="144" t="s">
        <v>591</v>
      </c>
      <c r="C109" s="145">
        <v>0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145">
        <v>0</v>
      </c>
      <c r="J109" s="145">
        <v>0</v>
      </c>
      <c r="K109" s="145">
        <v>0</v>
      </c>
      <c r="L109" s="145">
        <v>0</v>
      </c>
      <c r="M109" s="145">
        <v>0</v>
      </c>
      <c r="N109" s="143">
        <v>0</v>
      </c>
      <c r="O109" s="154"/>
    </row>
    <row r="110" spans="1:20" ht="31.5">
      <c r="A110" s="96" t="s">
        <v>507</v>
      </c>
      <c r="B110" s="144" t="s">
        <v>592</v>
      </c>
      <c r="C110" s="145">
        <v>0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145">
        <v>0</v>
      </c>
      <c r="J110" s="145">
        <v>0</v>
      </c>
      <c r="K110" s="145">
        <v>0</v>
      </c>
      <c r="L110" s="145">
        <v>0</v>
      </c>
      <c r="M110" s="145">
        <v>0</v>
      </c>
      <c r="N110" s="143">
        <v>0</v>
      </c>
      <c r="O110" s="154"/>
    </row>
    <row r="111" spans="1:20" ht="15.75">
      <c r="A111" s="96" t="s">
        <v>519</v>
      </c>
      <c r="B111" s="144" t="s">
        <v>594</v>
      </c>
      <c r="C111" s="145">
        <v>0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3">
        <v>0</v>
      </c>
      <c r="O111" s="153"/>
    </row>
    <row r="112" spans="1:20" ht="15.75">
      <c r="A112" s="96" t="s">
        <v>461</v>
      </c>
      <c r="B112" s="144" t="s">
        <v>595</v>
      </c>
      <c r="C112" s="145">
        <v>0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145">
        <v>0</v>
      </c>
      <c r="J112" s="145">
        <v>0</v>
      </c>
      <c r="K112" s="145">
        <v>0</v>
      </c>
      <c r="L112" s="145">
        <v>0</v>
      </c>
      <c r="M112" s="145">
        <v>0</v>
      </c>
      <c r="N112" s="143">
        <v>0</v>
      </c>
      <c r="O112" s="154"/>
    </row>
    <row r="113" spans="1:15" ht="15.75">
      <c r="A113" s="96" t="s">
        <v>507</v>
      </c>
      <c r="B113" s="144" t="s">
        <v>591</v>
      </c>
      <c r="C113" s="145">
        <v>0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145">
        <v>0</v>
      </c>
      <c r="J113" s="145">
        <v>0</v>
      </c>
      <c r="K113" s="145">
        <v>0</v>
      </c>
      <c r="L113" s="145">
        <v>0</v>
      </c>
      <c r="M113" s="145">
        <v>0</v>
      </c>
      <c r="N113" s="143">
        <v>0</v>
      </c>
      <c r="O113" s="154"/>
    </row>
    <row r="114" spans="1:15" ht="31.5">
      <c r="A114" s="96" t="s">
        <v>507</v>
      </c>
      <c r="B114" s="144" t="s">
        <v>592</v>
      </c>
      <c r="C114" s="145">
        <v>0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145">
        <v>0</v>
      </c>
      <c r="J114" s="145">
        <v>0</v>
      </c>
      <c r="K114" s="145">
        <v>0</v>
      </c>
      <c r="L114" s="145">
        <v>0</v>
      </c>
      <c r="M114" s="145">
        <v>0</v>
      </c>
      <c r="N114" s="143">
        <v>0</v>
      </c>
      <c r="O114" s="154"/>
    </row>
    <row r="115" spans="1:15" ht="15.75">
      <c r="A115" s="96" t="s">
        <v>462</v>
      </c>
      <c r="B115" s="144" t="s">
        <v>596</v>
      </c>
      <c r="C115" s="145">
        <v>0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145">
        <v>0</v>
      </c>
      <c r="J115" s="145">
        <v>0</v>
      </c>
      <c r="K115" s="145">
        <v>0</v>
      </c>
      <c r="L115" s="145">
        <v>0</v>
      </c>
      <c r="M115" s="145">
        <v>0</v>
      </c>
      <c r="N115" s="143">
        <v>0</v>
      </c>
      <c r="O115" s="154"/>
    </row>
    <row r="116" spans="1:15" ht="15.75">
      <c r="A116" s="96" t="s">
        <v>507</v>
      </c>
      <c r="B116" s="144" t="s">
        <v>591</v>
      </c>
      <c r="C116" s="145">
        <v>0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145">
        <v>0</v>
      </c>
      <c r="J116" s="145">
        <v>0</v>
      </c>
      <c r="K116" s="145">
        <v>0</v>
      </c>
      <c r="L116" s="145">
        <v>0</v>
      </c>
      <c r="M116" s="145">
        <v>0</v>
      </c>
      <c r="N116" s="143">
        <v>0</v>
      </c>
      <c r="O116" s="154"/>
    </row>
    <row r="117" spans="1:15" ht="31.5">
      <c r="A117" s="96" t="s">
        <v>507</v>
      </c>
      <c r="B117" s="144" t="s">
        <v>592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0</v>
      </c>
      <c r="J117" s="145">
        <v>0</v>
      </c>
      <c r="K117" s="145">
        <v>0</v>
      </c>
      <c r="L117" s="145">
        <v>0</v>
      </c>
      <c r="M117" s="145">
        <v>0</v>
      </c>
      <c r="N117" s="143">
        <v>0</v>
      </c>
      <c r="O117" s="154"/>
    </row>
    <row r="118" spans="1:15" ht="15.75">
      <c r="A118" s="96" t="s">
        <v>477</v>
      </c>
      <c r="B118" s="144" t="s">
        <v>733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0</v>
      </c>
      <c r="K118" s="145">
        <v>0</v>
      </c>
      <c r="L118" s="145">
        <v>0</v>
      </c>
      <c r="M118" s="145">
        <v>0</v>
      </c>
      <c r="N118" s="143">
        <v>0</v>
      </c>
      <c r="O118" s="154"/>
    </row>
    <row r="119" spans="1:15" ht="15.75">
      <c r="A119" s="96" t="s">
        <v>507</v>
      </c>
      <c r="B119" s="144" t="s">
        <v>591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0</v>
      </c>
      <c r="J119" s="145">
        <v>0</v>
      </c>
      <c r="K119" s="145">
        <v>0</v>
      </c>
      <c r="L119" s="145">
        <v>0</v>
      </c>
      <c r="M119" s="145">
        <v>0</v>
      </c>
      <c r="N119" s="143">
        <v>0</v>
      </c>
      <c r="O119" s="154"/>
    </row>
    <row r="120" spans="1:15" ht="31.5">
      <c r="A120" s="96" t="s">
        <v>507</v>
      </c>
      <c r="B120" s="144" t="s">
        <v>592</v>
      </c>
      <c r="C120" s="145">
        <v>0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145">
        <v>0</v>
      </c>
      <c r="J120" s="145">
        <v>0</v>
      </c>
      <c r="K120" s="145">
        <v>0</v>
      </c>
      <c r="L120" s="145">
        <v>0</v>
      </c>
      <c r="M120" s="145">
        <v>0</v>
      </c>
      <c r="N120" s="143">
        <v>0</v>
      </c>
      <c r="O120" s="154"/>
    </row>
    <row r="121" spans="1:15" ht="15.75">
      <c r="A121" s="96" t="s">
        <v>478</v>
      </c>
      <c r="B121" s="144" t="s">
        <v>597</v>
      </c>
      <c r="C121" s="145">
        <v>4433.8590000000004</v>
      </c>
      <c r="D121" s="145">
        <v>2162</v>
      </c>
      <c r="E121" s="145">
        <v>3743</v>
      </c>
      <c r="F121" s="145">
        <v>1426</v>
      </c>
      <c r="G121" s="145">
        <v>4352.2732000000005</v>
      </c>
      <c r="H121" s="145">
        <v>1344.7874200000001</v>
      </c>
      <c r="I121" s="145">
        <v>528</v>
      </c>
      <c r="J121" s="145">
        <v>3730</v>
      </c>
      <c r="K121" s="145">
        <v>1364</v>
      </c>
      <c r="L121" s="145">
        <v>846</v>
      </c>
      <c r="M121" s="145">
        <v>84</v>
      </c>
      <c r="N121" s="143">
        <v>24013.919620000001</v>
      </c>
      <c r="O121" s="154"/>
    </row>
    <row r="122" spans="1:15" ht="15.75">
      <c r="A122" s="96" t="s">
        <v>507</v>
      </c>
      <c r="B122" s="144" t="s">
        <v>591</v>
      </c>
      <c r="C122" s="145">
        <v>0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145">
        <v>0</v>
      </c>
      <c r="J122" s="145">
        <v>5</v>
      </c>
      <c r="K122" s="145">
        <v>0</v>
      </c>
      <c r="L122" s="145">
        <v>0</v>
      </c>
      <c r="M122" s="145">
        <v>0</v>
      </c>
      <c r="N122" s="143">
        <v>5</v>
      </c>
      <c r="O122" s="154"/>
    </row>
    <row r="123" spans="1:15" ht="31.5">
      <c r="A123" s="96" t="s">
        <v>507</v>
      </c>
      <c r="B123" s="144" t="s">
        <v>592</v>
      </c>
      <c r="C123" s="145">
        <v>0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145">
        <v>0</v>
      </c>
      <c r="J123" s="145">
        <v>0</v>
      </c>
      <c r="K123" s="145">
        <v>0</v>
      </c>
      <c r="L123" s="145">
        <v>0</v>
      </c>
      <c r="M123" s="145">
        <v>0</v>
      </c>
      <c r="N123" s="143">
        <v>0</v>
      </c>
      <c r="O123" s="154"/>
    </row>
    <row r="124" spans="1:15" ht="15.75">
      <c r="A124" s="96" t="s">
        <v>507</v>
      </c>
      <c r="B124" s="144" t="s">
        <v>598</v>
      </c>
      <c r="C124" s="145">
        <v>222.73500000000001</v>
      </c>
      <c r="D124" s="145">
        <v>304</v>
      </c>
      <c r="E124" s="145">
        <v>590</v>
      </c>
      <c r="F124" s="145">
        <v>7</v>
      </c>
      <c r="G124" s="145">
        <v>1230.79737</v>
      </c>
      <c r="H124" s="145">
        <v>301.96419000000003</v>
      </c>
      <c r="I124" s="145">
        <v>0</v>
      </c>
      <c r="J124" s="145">
        <v>0</v>
      </c>
      <c r="K124" s="145">
        <v>412</v>
      </c>
      <c r="L124" s="145">
        <v>81</v>
      </c>
      <c r="M124" s="145">
        <v>13</v>
      </c>
      <c r="N124" s="143">
        <v>3162.49656</v>
      </c>
      <c r="O124" s="154"/>
    </row>
    <row r="125" spans="1:15" ht="15.75">
      <c r="A125" s="96" t="s">
        <v>507</v>
      </c>
      <c r="B125" s="144" t="s">
        <v>599</v>
      </c>
      <c r="C125" s="145">
        <v>308.44400000000002</v>
      </c>
      <c r="D125" s="145">
        <v>357</v>
      </c>
      <c r="E125" s="145">
        <v>114</v>
      </c>
      <c r="F125" s="145">
        <v>8</v>
      </c>
      <c r="G125" s="145">
        <v>1036.4581000000001</v>
      </c>
      <c r="H125" s="145">
        <v>4.4207000000000001</v>
      </c>
      <c r="I125" s="145">
        <v>0</v>
      </c>
      <c r="J125" s="145">
        <v>46</v>
      </c>
      <c r="K125" s="145">
        <v>4</v>
      </c>
      <c r="L125" s="145">
        <v>13</v>
      </c>
      <c r="M125" s="145">
        <v>3</v>
      </c>
      <c r="N125" s="143">
        <v>1894.3227999999999</v>
      </c>
      <c r="O125" s="154"/>
    </row>
    <row r="126" spans="1:15" ht="15.75">
      <c r="A126" s="96" t="s">
        <v>507</v>
      </c>
      <c r="B126" s="144" t="s">
        <v>600</v>
      </c>
      <c r="C126" s="145">
        <v>69.441999999999993</v>
      </c>
      <c r="D126" s="145">
        <v>0</v>
      </c>
      <c r="E126" s="145">
        <v>38</v>
      </c>
      <c r="F126" s="145">
        <v>0</v>
      </c>
      <c r="G126" s="145">
        <v>152.80764000000002</v>
      </c>
      <c r="H126" s="145">
        <v>0</v>
      </c>
      <c r="I126" s="145">
        <v>0</v>
      </c>
      <c r="J126" s="145">
        <v>0</v>
      </c>
      <c r="K126" s="145">
        <v>0</v>
      </c>
      <c r="L126" s="145">
        <v>19</v>
      </c>
      <c r="M126" s="145">
        <v>7</v>
      </c>
      <c r="N126" s="143">
        <v>286.24964</v>
      </c>
      <c r="O126" s="154"/>
    </row>
    <row r="127" spans="1:15" ht="15.75">
      <c r="A127" s="96" t="s">
        <v>558</v>
      </c>
      <c r="B127" s="142" t="s">
        <v>601</v>
      </c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2"/>
      <c r="O127" s="154"/>
    </row>
    <row r="128" spans="1:15" ht="15.75">
      <c r="A128" s="96" t="s">
        <v>511</v>
      </c>
      <c r="B128" s="144" t="s">
        <v>493</v>
      </c>
      <c r="C128" s="145">
        <v>0</v>
      </c>
      <c r="D128" s="145">
        <v>878</v>
      </c>
      <c r="E128" s="145">
        <v>0</v>
      </c>
      <c r="F128" s="145">
        <v>0</v>
      </c>
      <c r="G128" s="145">
        <v>0</v>
      </c>
      <c r="H128" s="145">
        <v>0</v>
      </c>
      <c r="I128" s="145">
        <v>0</v>
      </c>
      <c r="J128" s="145">
        <v>0</v>
      </c>
      <c r="K128" s="145">
        <v>0</v>
      </c>
      <c r="L128" s="145">
        <v>0</v>
      </c>
      <c r="M128" s="145">
        <v>0</v>
      </c>
      <c r="N128" s="143">
        <v>878</v>
      </c>
      <c r="O128" s="154"/>
    </row>
    <row r="129" spans="1:16" ht="15.75">
      <c r="A129" s="96" t="s">
        <v>513</v>
      </c>
      <c r="B129" s="144" t="s">
        <v>690</v>
      </c>
      <c r="C129" s="145">
        <v>0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145">
        <v>0</v>
      </c>
      <c r="J129" s="145">
        <v>0</v>
      </c>
      <c r="K129" s="145">
        <v>0</v>
      </c>
      <c r="L129" s="145">
        <v>0</v>
      </c>
      <c r="M129" s="145">
        <v>0</v>
      </c>
      <c r="N129" s="143">
        <v>0</v>
      </c>
      <c r="O129" s="154"/>
    </row>
    <row r="130" spans="1:16" ht="15.75">
      <c r="A130" s="96"/>
      <c r="B130" s="142" t="s">
        <v>687</v>
      </c>
      <c r="C130" s="145">
        <v>0</v>
      </c>
      <c r="D130" s="145">
        <v>878</v>
      </c>
      <c r="E130" s="145">
        <v>0</v>
      </c>
      <c r="F130" s="145">
        <v>0</v>
      </c>
      <c r="G130" s="145">
        <v>0</v>
      </c>
      <c r="H130" s="145">
        <v>0</v>
      </c>
      <c r="I130" s="145">
        <v>0</v>
      </c>
      <c r="J130" s="145">
        <v>0</v>
      </c>
      <c r="K130" s="145">
        <v>0</v>
      </c>
      <c r="L130" s="145">
        <v>0</v>
      </c>
      <c r="M130" s="145">
        <v>0</v>
      </c>
      <c r="N130" s="143">
        <v>878</v>
      </c>
      <c r="O130" s="153"/>
    </row>
    <row r="131" spans="1:16" ht="15.75">
      <c r="A131" s="141"/>
      <c r="B131" s="142" t="s">
        <v>602</v>
      </c>
      <c r="C131" s="145">
        <v>593944.71244999999</v>
      </c>
      <c r="D131" s="145">
        <v>235473</v>
      </c>
      <c r="E131" s="145">
        <v>146963</v>
      </c>
      <c r="F131" s="145">
        <v>246088</v>
      </c>
      <c r="G131" s="145">
        <v>446761.74021751131</v>
      </c>
      <c r="H131" s="145">
        <v>46495.089080000005</v>
      </c>
      <c r="I131" s="145">
        <v>16919</v>
      </c>
      <c r="J131" s="145">
        <v>32293</v>
      </c>
      <c r="K131" s="145">
        <v>30566</v>
      </c>
      <c r="L131" s="145">
        <v>12054</v>
      </c>
      <c r="M131" s="145">
        <v>13815</v>
      </c>
      <c r="N131" s="143">
        <v>1821372.5417475114</v>
      </c>
      <c r="O131" s="153"/>
    </row>
    <row r="132" spans="1:16" ht="15.75">
      <c r="A132" s="96" t="s">
        <v>603</v>
      </c>
      <c r="B132" s="142" t="s">
        <v>604</v>
      </c>
      <c r="C132" s="145">
        <v>0</v>
      </c>
      <c r="D132" s="145">
        <v>26</v>
      </c>
      <c r="E132" s="145">
        <v>0</v>
      </c>
      <c r="F132" s="145">
        <v>0</v>
      </c>
      <c r="G132" s="145">
        <v>359.96292999999997</v>
      </c>
      <c r="H132" s="145">
        <v>0</v>
      </c>
      <c r="I132" s="145">
        <v>0</v>
      </c>
      <c r="J132" s="145">
        <v>0</v>
      </c>
      <c r="K132" s="145">
        <v>0</v>
      </c>
      <c r="L132" s="145">
        <v>0</v>
      </c>
      <c r="M132" s="145">
        <v>0</v>
      </c>
      <c r="N132" s="143">
        <v>385.96292999999997</v>
      </c>
      <c r="O132" s="154"/>
    </row>
    <row r="133" spans="1:16">
      <c r="A133" s="61" t="s">
        <v>795</v>
      </c>
      <c r="B133" s="126"/>
    </row>
    <row r="134" spans="1:16" ht="15.75">
      <c r="A134" s="126"/>
      <c r="B134" s="126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253"/>
      <c r="P134" s="253"/>
    </row>
    <row r="135" spans="1:16" ht="15.75">
      <c r="A135" s="126"/>
      <c r="B135" s="126"/>
      <c r="C135" s="132"/>
      <c r="D135" s="132"/>
      <c r="E135" s="132"/>
      <c r="F135" s="132"/>
      <c r="G135" s="132"/>
      <c r="H135" s="132"/>
      <c r="I135" s="132"/>
      <c r="J135" s="132"/>
      <c r="K135" s="132"/>
      <c r="L135" s="132"/>
      <c r="M135" s="132"/>
      <c r="N135" s="132"/>
      <c r="O135" s="253"/>
      <c r="P135" s="253"/>
    </row>
    <row r="136" spans="1:16">
      <c r="A136" s="126"/>
      <c r="B136" s="126"/>
    </row>
    <row r="137" spans="1:16">
      <c r="A137" s="126"/>
      <c r="B137" s="126"/>
    </row>
    <row r="138" spans="1:16">
      <c r="A138" s="126"/>
      <c r="B138" s="126"/>
    </row>
    <row r="139" spans="1:16">
      <c r="A139" s="126"/>
      <c r="B139" s="126"/>
    </row>
    <row r="140" spans="1:16">
      <c r="A140" s="126"/>
      <c r="B140" s="126"/>
    </row>
    <row r="141" spans="1:16">
      <c r="A141" s="126"/>
      <c r="B141" s="126"/>
    </row>
    <row r="142" spans="1:16">
      <c r="A142" s="126"/>
      <c r="B142" s="126"/>
    </row>
    <row r="143" spans="1:16">
      <c r="A143" s="126"/>
      <c r="B143" s="126"/>
    </row>
    <row r="144" spans="1:16">
      <c r="A144" s="126"/>
      <c r="B144" s="126"/>
    </row>
    <row r="145" spans="1:2">
      <c r="A145" s="126"/>
      <c r="B145" s="126"/>
    </row>
    <row r="146" spans="1:2">
      <c r="A146" s="126"/>
      <c r="B146" s="126"/>
    </row>
    <row r="147" spans="1:2">
      <c r="A147" s="126"/>
      <c r="B147" s="126"/>
    </row>
    <row r="148" spans="1:2">
      <c r="A148" s="126"/>
      <c r="B148" s="126"/>
    </row>
    <row r="149" spans="1:2">
      <c r="A149" s="126"/>
      <c r="B149" s="126"/>
    </row>
    <row r="150" spans="1:2">
      <c r="A150" s="126"/>
      <c r="B150" s="126"/>
    </row>
    <row r="151" spans="1:2">
      <c r="A151" s="126"/>
      <c r="B151" s="126"/>
    </row>
    <row r="152" spans="1:2">
      <c r="A152" s="126"/>
      <c r="B152" s="126"/>
    </row>
    <row r="153" spans="1:2">
      <c r="A153" s="126"/>
      <c r="B153" s="126"/>
    </row>
    <row r="154" spans="1:2">
      <c r="A154" s="126"/>
      <c r="B154" s="126"/>
    </row>
    <row r="155" spans="1:2">
      <c r="A155" s="126"/>
      <c r="B155" s="126"/>
    </row>
    <row r="156" spans="1:2">
      <c r="A156" s="126"/>
      <c r="B156" s="126"/>
    </row>
    <row r="157" spans="1:2">
      <c r="A157" s="126"/>
      <c r="B157" s="126"/>
    </row>
    <row r="158" spans="1:2">
      <c r="A158" s="126"/>
      <c r="B158" s="126"/>
    </row>
    <row r="159" spans="1:2">
      <c r="A159" s="126"/>
      <c r="B159" s="126"/>
    </row>
    <row r="160" spans="1:2">
      <c r="A160" s="126"/>
      <c r="B160" s="126"/>
    </row>
    <row r="161" spans="1:2">
      <c r="A161" s="126"/>
      <c r="B161" s="126"/>
    </row>
    <row r="162" spans="1:2">
      <c r="A162" s="126"/>
      <c r="B162" s="126"/>
    </row>
    <row r="163" spans="1:2">
      <c r="A163" s="126"/>
      <c r="B163" s="126"/>
    </row>
    <row r="164" spans="1:2">
      <c r="A164" s="126"/>
      <c r="B164" s="126"/>
    </row>
    <row r="165" spans="1:2">
      <c r="A165" s="126"/>
      <c r="B165" s="126"/>
    </row>
    <row r="166" spans="1:2">
      <c r="A166" s="126"/>
      <c r="B166" s="126"/>
    </row>
    <row r="167" spans="1:2">
      <c r="A167" s="126"/>
      <c r="B167" s="126"/>
    </row>
    <row r="168" spans="1:2">
      <c r="A168" s="126"/>
      <c r="B168" s="126"/>
    </row>
    <row r="169" spans="1:2">
      <c r="A169" s="126"/>
      <c r="B169" s="126"/>
    </row>
    <row r="170" spans="1:2">
      <c r="A170" s="126"/>
      <c r="B170" s="126"/>
    </row>
    <row r="171" spans="1:2">
      <c r="A171" s="126"/>
      <c r="B171" s="126"/>
    </row>
    <row r="172" spans="1:2">
      <c r="A172" s="126"/>
      <c r="B172" s="126"/>
    </row>
    <row r="173" spans="1:2">
      <c r="A173" s="126"/>
      <c r="B173" s="126"/>
    </row>
    <row r="174" spans="1:2">
      <c r="A174" s="126"/>
      <c r="B174" s="126"/>
    </row>
    <row r="175" spans="1:2">
      <c r="A175" s="126"/>
      <c r="B175" s="126"/>
    </row>
    <row r="176" spans="1:2">
      <c r="A176" s="126"/>
      <c r="B176" s="126"/>
    </row>
    <row r="177" spans="1:2">
      <c r="A177" s="126"/>
      <c r="B177" s="126"/>
    </row>
    <row r="178" spans="1:2">
      <c r="A178" s="126"/>
      <c r="B178" s="126"/>
    </row>
    <row r="179" spans="1:2">
      <c r="A179" s="126"/>
      <c r="B179" s="126"/>
    </row>
    <row r="180" spans="1:2">
      <c r="A180" s="126"/>
      <c r="B180" s="126"/>
    </row>
    <row r="181" spans="1:2">
      <c r="A181" s="126"/>
      <c r="B181" s="126"/>
    </row>
    <row r="182" spans="1:2">
      <c r="A182" s="126"/>
      <c r="B182" s="126"/>
    </row>
    <row r="183" spans="1:2">
      <c r="A183" s="126"/>
      <c r="B183" s="126"/>
    </row>
    <row r="184" spans="1:2">
      <c r="A184" s="126"/>
      <c r="B184" s="126"/>
    </row>
    <row r="185" spans="1:2">
      <c r="A185" s="126"/>
      <c r="B185" s="126"/>
    </row>
    <row r="186" spans="1:2">
      <c r="A186" s="126"/>
      <c r="B186" s="126"/>
    </row>
    <row r="187" spans="1:2">
      <c r="A187" s="126"/>
      <c r="B187" s="126"/>
    </row>
    <row r="188" spans="1:2">
      <c r="A188" s="126"/>
      <c r="B188" s="126"/>
    </row>
    <row r="189" spans="1:2">
      <c r="A189" s="126"/>
      <c r="B189" s="126"/>
    </row>
    <row r="190" spans="1:2">
      <c r="A190" s="126"/>
      <c r="B190" s="126"/>
    </row>
    <row r="191" spans="1:2">
      <c r="A191" s="126"/>
      <c r="B191" s="126"/>
    </row>
    <row r="192" spans="1:2">
      <c r="A192" s="126"/>
      <c r="B192" s="126"/>
    </row>
    <row r="193" spans="1:2">
      <c r="A193" s="126"/>
      <c r="B193" s="126"/>
    </row>
    <row r="194" spans="1:2">
      <c r="A194" s="126"/>
      <c r="B194" s="126"/>
    </row>
    <row r="195" spans="1:2">
      <c r="A195" s="126"/>
      <c r="B195" s="126"/>
    </row>
    <row r="196" spans="1:2">
      <c r="A196" s="126"/>
      <c r="B196" s="126"/>
    </row>
    <row r="197" spans="1:2">
      <c r="A197" s="126"/>
      <c r="B197" s="126"/>
    </row>
    <row r="198" spans="1:2">
      <c r="A198" s="126"/>
      <c r="B198" s="126"/>
    </row>
    <row r="199" spans="1:2">
      <c r="A199" s="126"/>
      <c r="B199" s="126"/>
    </row>
    <row r="200" spans="1:2">
      <c r="A200" s="126"/>
      <c r="B200" s="126"/>
    </row>
    <row r="201" spans="1:2">
      <c r="A201" s="126"/>
      <c r="B201" s="126"/>
    </row>
    <row r="202" spans="1:2">
      <c r="A202" s="126"/>
      <c r="B202" s="126"/>
    </row>
    <row r="203" spans="1:2">
      <c r="A203" s="126"/>
      <c r="B203" s="126"/>
    </row>
    <row r="204" spans="1:2">
      <c r="A204" s="126"/>
      <c r="B204" s="126"/>
    </row>
    <row r="205" spans="1:2">
      <c r="A205" s="126"/>
      <c r="B205" s="126"/>
    </row>
    <row r="206" spans="1:2">
      <c r="A206" s="126"/>
      <c r="B206" s="126"/>
    </row>
    <row r="207" spans="1:2">
      <c r="A207" s="126"/>
      <c r="B207" s="126"/>
    </row>
    <row r="208" spans="1:2">
      <c r="A208" s="126"/>
      <c r="B208" s="126"/>
    </row>
    <row r="209" spans="1:2">
      <c r="A209" s="126"/>
      <c r="B209" s="126"/>
    </row>
    <row r="210" spans="1:2">
      <c r="A210" s="126"/>
      <c r="B210" s="126"/>
    </row>
    <row r="211" spans="1:2">
      <c r="A211" s="126"/>
      <c r="B211" s="126"/>
    </row>
    <row r="212" spans="1:2">
      <c r="A212" s="126"/>
      <c r="B212" s="126"/>
    </row>
    <row r="213" spans="1:2">
      <c r="A213" s="126"/>
      <c r="B213" s="126"/>
    </row>
    <row r="214" spans="1:2">
      <c r="A214" s="126"/>
      <c r="B214" s="126"/>
    </row>
    <row r="215" spans="1:2">
      <c r="A215" s="126"/>
      <c r="B215" s="126"/>
    </row>
    <row r="216" spans="1:2">
      <c r="A216" s="126"/>
      <c r="B216" s="126"/>
    </row>
    <row r="217" spans="1:2">
      <c r="A217" s="126"/>
      <c r="B217" s="126"/>
    </row>
    <row r="218" spans="1:2">
      <c r="A218" s="126"/>
      <c r="B218" s="126"/>
    </row>
    <row r="219" spans="1:2">
      <c r="A219" s="126"/>
      <c r="B219" s="126"/>
    </row>
    <row r="220" spans="1:2">
      <c r="A220" s="126"/>
      <c r="B220" s="126"/>
    </row>
    <row r="221" spans="1:2">
      <c r="A221" s="126"/>
      <c r="B221" s="126"/>
    </row>
    <row r="222" spans="1:2">
      <c r="A222" s="126"/>
      <c r="B222" s="126"/>
    </row>
    <row r="223" spans="1:2">
      <c r="A223" s="126"/>
      <c r="B223" s="126"/>
    </row>
    <row r="224" spans="1:2">
      <c r="A224" s="126"/>
      <c r="B224" s="126"/>
    </row>
    <row r="225" spans="1:2">
      <c r="A225" s="126"/>
      <c r="B225" s="126"/>
    </row>
    <row r="226" spans="1:2">
      <c r="A226" s="126"/>
      <c r="B226" s="126"/>
    </row>
    <row r="227" spans="1:2">
      <c r="A227" s="126"/>
      <c r="B227" s="126"/>
    </row>
    <row r="228" spans="1:2">
      <c r="A228" s="126"/>
      <c r="B228" s="126"/>
    </row>
    <row r="229" spans="1:2">
      <c r="A229" s="126"/>
      <c r="B229" s="126"/>
    </row>
    <row r="230" spans="1:2">
      <c r="A230" s="126"/>
      <c r="B230" s="126"/>
    </row>
    <row r="231" spans="1:2">
      <c r="A231" s="126"/>
      <c r="B231" s="126"/>
    </row>
    <row r="232" spans="1:2">
      <c r="A232" s="126"/>
      <c r="B232" s="126"/>
    </row>
    <row r="233" spans="1:2">
      <c r="A233" s="126"/>
      <c r="B233" s="126"/>
    </row>
    <row r="234" spans="1:2">
      <c r="A234" s="126"/>
      <c r="B234" s="126"/>
    </row>
    <row r="235" spans="1:2">
      <c r="A235" s="126"/>
      <c r="B235" s="126"/>
    </row>
    <row r="236" spans="1:2">
      <c r="A236" s="126"/>
      <c r="B236" s="126"/>
    </row>
    <row r="237" spans="1:2">
      <c r="A237" s="126"/>
      <c r="B237" s="126"/>
    </row>
    <row r="238" spans="1:2">
      <c r="A238" s="126"/>
      <c r="B238" s="126"/>
    </row>
    <row r="239" spans="1:2">
      <c r="A239" s="126"/>
      <c r="B239" s="126"/>
    </row>
    <row r="240" spans="1:2">
      <c r="A240" s="126"/>
      <c r="B240" s="126"/>
    </row>
    <row r="241" spans="1:2">
      <c r="A241" s="126"/>
      <c r="B241" s="126"/>
    </row>
    <row r="242" spans="1:2">
      <c r="A242" s="126"/>
      <c r="B242" s="126"/>
    </row>
    <row r="243" spans="1:2">
      <c r="A243" s="126"/>
      <c r="B243" s="126"/>
    </row>
    <row r="244" spans="1:2">
      <c r="A244" s="126"/>
      <c r="B244" s="126"/>
    </row>
    <row r="245" spans="1:2">
      <c r="A245" s="126"/>
      <c r="B245" s="126"/>
    </row>
    <row r="246" spans="1:2">
      <c r="A246" s="126"/>
      <c r="B246" s="126"/>
    </row>
    <row r="247" spans="1:2">
      <c r="A247" s="126"/>
      <c r="B247" s="126"/>
    </row>
    <row r="248" spans="1:2">
      <c r="A248" s="126"/>
      <c r="B248" s="126"/>
    </row>
    <row r="249" spans="1:2">
      <c r="A249" s="126"/>
      <c r="B249" s="126"/>
    </row>
    <row r="250" spans="1:2">
      <c r="A250" s="126"/>
      <c r="B250" s="126"/>
    </row>
    <row r="251" spans="1:2">
      <c r="A251" s="126"/>
      <c r="B251" s="126"/>
    </row>
    <row r="252" spans="1:2">
      <c r="A252" s="126"/>
      <c r="B252" s="126"/>
    </row>
    <row r="253" spans="1:2">
      <c r="A253" s="126"/>
      <c r="B253" s="126"/>
    </row>
    <row r="254" spans="1:2">
      <c r="A254" s="126"/>
      <c r="B254" s="126"/>
    </row>
    <row r="255" spans="1:2">
      <c r="A255" s="126"/>
      <c r="B255" s="126"/>
    </row>
    <row r="256" spans="1:2">
      <c r="A256" s="126"/>
      <c r="B256" s="126"/>
    </row>
    <row r="257" spans="1:2">
      <c r="A257" s="126"/>
      <c r="B257" s="126"/>
    </row>
    <row r="258" spans="1:2">
      <c r="A258" s="126"/>
      <c r="B258" s="126"/>
    </row>
    <row r="259" spans="1:2">
      <c r="A259" s="126"/>
      <c r="B259" s="126"/>
    </row>
    <row r="260" spans="1:2">
      <c r="A260" s="126"/>
      <c r="B260" s="126"/>
    </row>
    <row r="261" spans="1:2">
      <c r="A261" s="126"/>
      <c r="B261" s="126"/>
    </row>
    <row r="262" spans="1:2">
      <c r="A262" s="126"/>
      <c r="B262" s="126"/>
    </row>
    <row r="263" spans="1:2">
      <c r="A263" s="126"/>
      <c r="B263" s="126"/>
    </row>
    <row r="264" spans="1:2">
      <c r="A264" s="126"/>
      <c r="B264" s="126"/>
    </row>
    <row r="265" spans="1:2">
      <c r="A265" s="126"/>
      <c r="B265" s="126"/>
    </row>
    <row r="266" spans="1:2">
      <c r="A266" s="126"/>
      <c r="B266" s="126"/>
    </row>
    <row r="267" spans="1:2">
      <c r="A267" s="126"/>
      <c r="B267" s="126"/>
    </row>
    <row r="268" spans="1:2">
      <c r="A268" s="126"/>
      <c r="B268" s="126"/>
    </row>
    <row r="269" spans="1:2">
      <c r="A269" s="126"/>
      <c r="B269" s="126"/>
    </row>
    <row r="270" spans="1:2">
      <c r="A270" s="126"/>
      <c r="B270" s="126"/>
    </row>
    <row r="271" spans="1:2">
      <c r="A271" s="126"/>
      <c r="B271" s="126"/>
    </row>
    <row r="272" spans="1:2">
      <c r="A272" s="126"/>
      <c r="B272" s="126"/>
    </row>
    <row r="273" spans="1:2">
      <c r="A273" s="126"/>
      <c r="B273" s="126"/>
    </row>
    <row r="274" spans="1:2">
      <c r="A274" s="126"/>
      <c r="B274" s="126"/>
    </row>
    <row r="275" spans="1:2">
      <c r="A275" s="126"/>
      <c r="B275" s="126"/>
    </row>
    <row r="276" spans="1:2">
      <c r="A276" s="126"/>
      <c r="B276" s="126"/>
    </row>
    <row r="277" spans="1:2">
      <c r="A277" s="126"/>
      <c r="B277" s="126"/>
    </row>
    <row r="278" spans="1:2">
      <c r="A278" s="126"/>
      <c r="B278" s="126"/>
    </row>
    <row r="279" spans="1:2">
      <c r="A279" s="126"/>
      <c r="B279" s="126"/>
    </row>
    <row r="280" spans="1:2">
      <c r="A280" s="126"/>
      <c r="B280" s="126"/>
    </row>
    <row r="281" spans="1:2">
      <c r="A281" s="126"/>
      <c r="B281" s="126"/>
    </row>
    <row r="282" spans="1:2">
      <c r="A282" s="126"/>
      <c r="B282" s="126"/>
    </row>
    <row r="283" spans="1:2">
      <c r="A283" s="126"/>
      <c r="B283" s="126"/>
    </row>
    <row r="284" spans="1:2">
      <c r="A284" s="126"/>
      <c r="B284" s="126"/>
    </row>
    <row r="285" spans="1:2">
      <c r="A285" s="126"/>
      <c r="B285" s="126"/>
    </row>
    <row r="286" spans="1:2">
      <c r="A286" s="126"/>
      <c r="B286" s="126"/>
    </row>
    <row r="287" spans="1:2">
      <c r="A287" s="126"/>
      <c r="B287" s="126"/>
    </row>
    <row r="288" spans="1:2">
      <c r="A288" s="126"/>
      <c r="B288" s="126"/>
    </row>
    <row r="289" spans="1:2">
      <c r="A289" s="126"/>
      <c r="B289" s="126"/>
    </row>
    <row r="290" spans="1:2">
      <c r="A290" s="126"/>
      <c r="B290" s="126"/>
    </row>
    <row r="291" spans="1:2">
      <c r="A291" s="126"/>
      <c r="B291" s="126"/>
    </row>
    <row r="292" spans="1:2">
      <c r="A292" s="126"/>
      <c r="B292" s="126"/>
    </row>
    <row r="293" spans="1:2">
      <c r="A293" s="126"/>
      <c r="B293" s="126"/>
    </row>
    <row r="294" spans="1:2">
      <c r="A294" s="126"/>
      <c r="B294" s="126"/>
    </row>
    <row r="295" spans="1:2">
      <c r="A295" s="126"/>
      <c r="B295" s="126"/>
    </row>
    <row r="296" spans="1:2">
      <c r="A296" s="126"/>
      <c r="B296" s="126"/>
    </row>
    <row r="297" spans="1:2">
      <c r="A297" s="126"/>
      <c r="B297" s="126"/>
    </row>
    <row r="298" spans="1:2">
      <c r="A298" s="126"/>
      <c r="B298" s="126"/>
    </row>
    <row r="299" spans="1:2">
      <c r="A299" s="126"/>
      <c r="B299" s="126"/>
    </row>
    <row r="300" spans="1:2">
      <c r="A300" s="126"/>
      <c r="B300" s="126"/>
    </row>
    <row r="301" spans="1:2">
      <c r="A301" s="126"/>
      <c r="B301" s="126"/>
    </row>
    <row r="302" spans="1:2">
      <c r="A302" s="126"/>
      <c r="B302" s="126"/>
    </row>
    <row r="303" spans="1:2">
      <c r="A303" s="126"/>
      <c r="B303" s="126"/>
    </row>
    <row r="304" spans="1:2">
      <c r="A304" s="126"/>
      <c r="B304" s="126"/>
    </row>
    <row r="305" spans="1:2">
      <c r="A305" s="126"/>
      <c r="B305" s="126"/>
    </row>
    <row r="306" spans="1:2">
      <c r="A306" s="126"/>
      <c r="B306" s="126"/>
    </row>
    <row r="307" spans="1:2">
      <c r="A307" s="126"/>
      <c r="B307" s="126"/>
    </row>
    <row r="308" spans="1:2">
      <c r="A308" s="126"/>
      <c r="B308" s="126"/>
    </row>
    <row r="309" spans="1:2">
      <c r="A309" s="126"/>
      <c r="B309" s="126"/>
    </row>
    <row r="310" spans="1:2">
      <c r="A310" s="126"/>
      <c r="B310" s="126"/>
    </row>
    <row r="311" spans="1:2">
      <c r="A311" s="126"/>
      <c r="B311" s="126"/>
    </row>
    <row r="312" spans="1:2">
      <c r="A312" s="126"/>
      <c r="B312" s="126"/>
    </row>
    <row r="313" spans="1:2">
      <c r="A313" s="126"/>
      <c r="B313" s="126"/>
    </row>
    <row r="314" spans="1:2">
      <c r="A314" s="126"/>
      <c r="B314" s="126"/>
    </row>
    <row r="315" spans="1:2">
      <c r="A315" s="126"/>
      <c r="B315" s="126"/>
    </row>
    <row r="316" spans="1:2">
      <c r="A316" s="126"/>
      <c r="B316" s="126"/>
    </row>
    <row r="317" spans="1:2">
      <c r="A317" s="126"/>
      <c r="B317" s="126"/>
    </row>
    <row r="318" spans="1:2">
      <c r="A318" s="126"/>
      <c r="B318" s="126"/>
    </row>
    <row r="319" spans="1:2">
      <c r="A319" s="126"/>
      <c r="B319" s="126"/>
    </row>
    <row r="320" spans="1:2">
      <c r="A320" s="126"/>
      <c r="B320" s="126"/>
    </row>
    <row r="321" spans="1:2">
      <c r="A321" s="126"/>
      <c r="B321" s="126"/>
    </row>
    <row r="322" spans="1:2">
      <c r="A322" s="126"/>
      <c r="B322" s="126"/>
    </row>
    <row r="323" spans="1:2">
      <c r="A323" s="126"/>
      <c r="B323" s="126"/>
    </row>
    <row r="324" spans="1:2">
      <c r="A324" s="126"/>
      <c r="B324" s="126"/>
    </row>
    <row r="325" spans="1:2">
      <c r="A325" s="126"/>
      <c r="B325" s="126"/>
    </row>
    <row r="326" spans="1:2">
      <c r="A326" s="126"/>
      <c r="B326" s="126"/>
    </row>
    <row r="327" spans="1:2">
      <c r="A327" s="126"/>
      <c r="B327" s="126"/>
    </row>
    <row r="328" spans="1:2">
      <c r="A328" s="126"/>
      <c r="B328" s="126"/>
    </row>
    <row r="329" spans="1:2">
      <c r="A329" s="126"/>
      <c r="B329" s="126"/>
    </row>
    <row r="330" spans="1:2">
      <c r="A330" s="126"/>
      <c r="B330" s="126"/>
    </row>
    <row r="331" spans="1:2">
      <c r="A331" s="126"/>
      <c r="B331" s="126"/>
    </row>
    <row r="332" spans="1:2">
      <c r="A332" s="126"/>
      <c r="B332" s="126"/>
    </row>
    <row r="333" spans="1:2">
      <c r="A333" s="126"/>
      <c r="B333" s="126"/>
    </row>
    <row r="334" spans="1:2">
      <c r="A334" s="126"/>
      <c r="B334" s="126"/>
    </row>
    <row r="335" spans="1:2">
      <c r="A335" s="126"/>
      <c r="B335" s="126"/>
    </row>
    <row r="336" spans="1:2">
      <c r="A336" s="126"/>
      <c r="B336" s="126"/>
    </row>
    <row r="337" spans="1:2">
      <c r="A337" s="126"/>
      <c r="B337" s="126"/>
    </row>
    <row r="338" spans="1:2">
      <c r="A338" s="126"/>
      <c r="B338" s="126"/>
    </row>
    <row r="339" spans="1:2">
      <c r="A339" s="126"/>
      <c r="B339" s="126"/>
    </row>
    <row r="340" spans="1:2">
      <c r="A340" s="126"/>
      <c r="B340" s="126"/>
    </row>
    <row r="341" spans="1:2">
      <c r="A341" s="126"/>
      <c r="B341" s="126"/>
    </row>
    <row r="342" spans="1:2">
      <c r="A342" s="126"/>
      <c r="B342" s="126"/>
    </row>
    <row r="343" spans="1:2">
      <c r="A343" s="126"/>
      <c r="B343" s="126"/>
    </row>
    <row r="344" spans="1:2">
      <c r="A344" s="126"/>
      <c r="B344" s="126"/>
    </row>
    <row r="345" spans="1:2">
      <c r="A345" s="126"/>
      <c r="B345" s="126"/>
    </row>
    <row r="346" spans="1:2">
      <c r="A346" s="126"/>
      <c r="B346" s="126"/>
    </row>
    <row r="347" spans="1:2">
      <c r="A347" s="126"/>
      <c r="B347" s="126"/>
    </row>
    <row r="348" spans="1:2">
      <c r="A348" s="126"/>
      <c r="B348" s="126"/>
    </row>
    <row r="349" spans="1:2">
      <c r="A349" s="126"/>
      <c r="B349" s="126"/>
    </row>
    <row r="350" spans="1:2">
      <c r="A350" s="126"/>
      <c r="B350" s="126"/>
    </row>
    <row r="351" spans="1:2">
      <c r="A351" s="126"/>
      <c r="B351" s="126"/>
    </row>
    <row r="352" spans="1:2">
      <c r="A352" s="126"/>
      <c r="B352" s="126"/>
    </row>
    <row r="353" spans="1:2">
      <c r="A353" s="126"/>
      <c r="B353" s="126"/>
    </row>
    <row r="354" spans="1:2">
      <c r="A354" s="126"/>
      <c r="B354" s="126"/>
    </row>
    <row r="355" spans="1:2">
      <c r="A355" s="126"/>
      <c r="B355" s="126"/>
    </row>
    <row r="356" spans="1:2">
      <c r="A356" s="126"/>
      <c r="B356" s="126"/>
    </row>
    <row r="357" spans="1:2">
      <c r="A357" s="126"/>
      <c r="B357" s="126"/>
    </row>
    <row r="358" spans="1:2">
      <c r="A358" s="126"/>
      <c r="B358" s="126"/>
    </row>
    <row r="359" spans="1:2">
      <c r="A359" s="126"/>
      <c r="B359" s="126"/>
    </row>
    <row r="360" spans="1:2">
      <c r="A360" s="126"/>
      <c r="B360" s="126"/>
    </row>
    <row r="361" spans="1:2">
      <c r="A361" s="126"/>
      <c r="B361" s="126"/>
    </row>
    <row r="362" spans="1:2">
      <c r="A362" s="126"/>
      <c r="B362" s="126"/>
    </row>
    <row r="363" spans="1:2">
      <c r="A363" s="126"/>
      <c r="B363" s="126"/>
    </row>
    <row r="364" spans="1:2">
      <c r="A364" s="126"/>
      <c r="B364" s="126"/>
    </row>
    <row r="365" spans="1:2">
      <c r="A365" s="126"/>
      <c r="B365" s="126"/>
    </row>
    <row r="366" spans="1:2">
      <c r="A366" s="126"/>
      <c r="B366" s="126"/>
    </row>
    <row r="367" spans="1:2">
      <c r="A367" s="126"/>
      <c r="B367" s="126"/>
    </row>
    <row r="368" spans="1:2">
      <c r="A368" s="126"/>
      <c r="B368" s="126"/>
    </row>
    <row r="369" spans="1:2">
      <c r="A369" s="126"/>
      <c r="B369" s="126"/>
    </row>
    <row r="370" spans="1:2">
      <c r="A370" s="126"/>
      <c r="B370" s="126"/>
    </row>
    <row r="371" spans="1:2">
      <c r="A371" s="126"/>
      <c r="B371" s="126"/>
    </row>
    <row r="372" spans="1:2">
      <c r="A372" s="126"/>
      <c r="B372" s="126"/>
    </row>
    <row r="373" spans="1:2">
      <c r="A373" s="126"/>
      <c r="B373" s="126"/>
    </row>
    <row r="374" spans="1:2">
      <c r="A374" s="126"/>
      <c r="B374" s="126"/>
    </row>
    <row r="375" spans="1:2">
      <c r="A375" s="126"/>
      <c r="B375" s="126"/>
    </row>
    <row r="376" spans="1:2">
      <c r="A376" s="126"/>
      <c r="B376" s="126"/>
    </row>
    <row r="377" spans="1:2">
      <c r="A377" s="126"/>
      <c r="B377" s="126"/>
    </row>
    <row r="378" spans="1:2">
      <c r="A378" s="126"/>
      <c r="B378" s="126"/>
    </row>
    <row r="379" spans="1:2">
      <c r="A379" s="126"/>
      <c r="B379" s="126"/>
    </row>
    <row r="380" spans="1:2">
      <c r="A380" s="126"/>
      <c r="B380" s="126"/>
    </row>
    <row r="381" spans="1:2">
      <c r="A381" s="126"/>
      <c r="B381" s="126"/>
    </row>
    <row r="382" spans="1:2">
      <c r="A382" s="126"/>
      <c r="B382" s="126"/>
    </row>
    <row r="383" spans="1:2">
      <c r="A383" s="126"/>
      <c r="B383" s="126"/>
    </row>
    <row r="384" spans="1:2">
      <c r="A384" s="126"/>
      <c r="B384" s="126"/>
    </row>
    <row r="385" spans="1:2">
      <c r="A385" s="126"/>
      <c r="B385" s="126"/>
    </row>
    <row r="386" spans="1:2">
      <c r="A386" s="126"/>
      <c r="B386" s="126"/>
    </row>
    <row r="387" spans="1:2">
      <c r="A387" s="126"/>
      <c r="B387" s="126"/>
    </row>
    <row r="388" spans="1:2">
      <c r="A388" s="126"/>
      <c r="B388" s="126"/>
    </row>
    <row r="389" spans="1:2">
      <c r="A389" s="126"/>
      <c r="B389" s="126"/>
    </row>
    <row r="390" spans="1:2">
      <c r="A390" s="126"/>
      <c r="B390" s="126"/>
    </row>
    <row r="391" spans="1:2">
      <c r="A391" s="126"/>
      <c r="B391" s="126"/>
    </row>
    <row r="392" spans="1:2">
      <c r="A392" s="126"/>
      <c r="B392" s="126"/>
    </row>
    <row r="393" spans="1:2">
      <c r="A393" s="126"/>
      <c r="B393" s="126"/>
    </row>
    <row r="394" spans="1:2">
      <c r="A394" s="126"/>
      <c r="B394" s="126"/>
    </row>
    <row r="395" spans="1:2">
      <c r="A395" s="126"/>
      <c r="B395" s="126"/>
    </row>
    <row r="396" spans="1:2">
      <c r="A396" s="126"/>
      <c r="B396" s="126"/>
    </row>
    <row r="397" spans="1:2">
      <c r="A397" s="126"/>
      <c r="B397" s="126"/>
    </row>
    <row r="398" spans="1:2">
      <c r="A398" s="126"/>
      <c r="B398" s="126"/>
    </row>
    <row r="399" spans="1:2">
      <c r="A399" s="126"/>
      <c r="B399" s="126"/>
    </row>
    <row r="400" spans="1:2">
      <c r="A400" s="126"/>
      <c r="B400" s="126"/>
    </row>
    <row r="401" spans="1:2">
      <c r="A401" s="126"/>
      <c r="B401" s="126"/>
    </row>
    <row r="402" spans="1:2">
      <c r="A402" s="126"/>
      <c r="B402" s="126"/>
    </row>
    <row r="403" spans="1:2">
      <c r="A403" s="126"/>
      <c r="B403" s="126"/>
    </row>
    <row r="404" spans="1:2">
      <c r="A404" s="126"/>
      <c r="B404" s="126"/>
    </row>
    <row r="405" spans="1:2">
      <c r="A405" s="126"/>
      <c r="B405" s="126"/>
    </row>
    <row r="406" spans="1:2">
      <c r="A406" s="126"/>
      <c r="B406" s="126"/>
    </row>
    <row r="407" spans="1:2">
      <c r="A407" s="126"/>
      <c r="B407" s="126"/>
    </row>
    <row r="408" spans="1:2">
      <c r="A408" s="126"/>
      <c r="B408" s="126"/>
    </row>
    <row r="409" spans="1:2">
      <c r="A409" s="126"/>
      <c r="B409" s="126"/>
    </row>
    <row r="410" spans="1:2">
      <c r="A410" s="126"/>
      <c r="B410" s="126"/>
    </row>
    <row r="411" spans="1:2">
      <c r="A411" s="126"/>
      <c r="B411" s="126"/>
    </row>
    <row r="412" spans="1:2">
      <c r="A412" s="126"/>
      <c r="B412" s="126"/>
    </row>
    <row r="413" spans="1:2">
      <c r="A413" s="126"/>
      <c r="B413" s="126"/>
    </row>
    <row r="414" spans="1:2">
      <c r="A414" s="126"/>
      <c r="B414" s="126"/>
    </row>
    <row r="415" spans="1:2">
      <c r="A415" s="126"/>
      <c r="B415" s="126"/>
    </row>
    <row r="416" spans="1:2">
      <c r="A416" s="126"/>
      <c r="B416" s="126"/>
    </row>
    <row r="417" spans="1:2">
      <c r="A417" s="126"/>
      <c r="B417" s="126"/>
    </row>
    <row r="418" spans="1:2">
      <c r="A418" s="126"/>
      <c r="B418" s="126"/>
    </row>
    <row r="419" spans="1:2">
      <c r="A419" s="126"/>
      <c r="B419" s="126"/>
    </row>
    <row r="420" spans="1:2">
      <c r="A420" s="126"/>
      <c r="B420" s="126"/>
    </row>
    <row r="421" spans="1:2">
      <c r="A421" s="126"/>
      <c r="B421" s="126"/>
    </row>
    <row r="422" spans="1:2">
      <c r="A422" s="126"/>
      <c r="B422" s="126"/>
    </row>
    <row r="423" spans="1:2">
      <c r="A423" s="126"/>
      <c r="B423" s="126"/>
    </row>
    <row r="424" spans="1:2">
      <c r="A424" s="126"/>
      <c r="B424" s="126"/>
    </row>
    <row r="425" spans="1:2">
      <c r="A425" s="126"/>
      <c r="B425" s="126"/>
    </row>
    <row r="426" spans="1:2">
      <c r="A426" s="126"/>
      <c r="B426" s="126"/>
    </row>
    <row r="427" spans="1:2">
      <c r="A427" s="126"/>
      <c r="B427" s="126"/>
    </row>
    <row r="428" spans="1:2">
      <c r="A428" s="126"/>
      <c r="B428" s="126"/>
    </row>
    <row r="429" spans="1:2">
      <c r="A429" s="126"/>
      <c r="B429" s="126"/>
    </row>
    <row r="430" spans="1:2">
      <c r="A430" s="126"/>
      <c r="B430" s="126"/>
    </row>
    <row r="431" spans="1:2">
      <c r="A431" s="126"/>
      <c r="B431" s="126"/>
    </row>
    <row r="432" spans="1:2">
      <c r="A432" s="126"/>
      <c r="B432" s="126"/>
    </row>
    <row r="433" spans="1:2">
      <c r="A433" s="126"/>
      <c r="B433" s="126"/>
    </row>
    <row r="434" spans="1:2">
      <c r="A434" s="126"/>
      <c r="B434" s="126"/>
    </row>
    <row r="435" spans="1:2">
      <c r="A435" s="126"/>
      <c r="B435" s="126"/>
    </row>
    <row r="436" spans="1:2">
      <c r="A436" s="126"/>
      <c r="B436" s="126"/>
    </row>
    <row r="437" spans="1:2">
      <c r="A437" s="126"/>
      <c r="B437" s="126"/>
    </row>
    <row r="438" spans="1:2">
      <c r="A438" s="126"/>
      <c r="B438" s="126"/>
    </row>
    <row r="439" spans="1:2">
      <c r="A439" s="126"/>
      <c r="B439" s="126"/>
    </row>
    <row r="440" spans="1:2">
      <c r="A440" s="126"/>
      <c r="B440" s="126"/>
    </row>
    <row r="441" spans="1:2">
      <c r="A441" s="126"/>
      <c r="B441" s="126"/>
    </row>
    <row r="442" spans="1:2">
      <c r="A442" s="126"/>
      <c r="B442" s="126"/>
    </row>
    <row r="443" spans="1:2">
      <c r="A443" s="126"/>
      <c r="B443" s="126"/>
    </row>
    <row r="444" spans="1:2">
      <c r="A444" s="126"/>
      <c r="B444" s="126"/>
    </row>
    <row r="445" spans="1:2">
      <c r="A445" s="126"/>
      <c r="B445" s="126"/>
    </row>
    <row r="446" spans="1:2">
      <c r="A446" s="126"/>
      <c r="B446" s="126"/>
    </row>
    <row r="447" spans="1:2">
      <c r="A447" s="126"/>
      <c r="B447" s="126"/>
    </row>
    <row r="448" spans="1:2">
      <c r="A448" s="126"/>
      <c r="B448" s="126"/>
    </row>
    <row r="449" spans="1:2">
      <c r="A449" s="126"/>
      <c r="B449" s="126"/>
    </row>
    <row r="450" spans="1:2">
      <c r="A450" s="126"/>
      <c r="B450" s="126"/>
    </row>
    <row r="451" spans="1:2">
      <c r="A451" s="126"/>
      <c r="B451" s="126"/>
    </row>
    <row r="452" spans="1:2">
      <c r="A452" s="126"/>
      <c r="B452" s="126"/>
    </row>
    <row r="453" spans="1:2">
      <c r="A453" s="126"/>
      <c r="B453" s="126"/>
    </row>
    <row r="454" spans="1:2">
      <c r="A454" s="126"/>
      <c r="B454" s="126"/>
    </row>
    <row r="455" spans="1:2">
      <c r="A455" s="126"/>
      <c r="B455" s="126"/>
    </row>
    <row r="456" spans="1:2">
      <c r="A456" s="126"/>
      <c r="B456" s="126"/>
    </row>
    <row r="457" spans="1:2">
      <c r="A457" s="126"/>
      <c r="B457" s="126"/>
    </row>
    <row r="458" spans="1:2">
      <c r="A458" s="126"/>
      <c r="B458" s="126"/>
    </row>
    <row r="459" spans="1:2">
      <c r="A459" s="126"/>
      <c r="B459" s="126"/>
    </row>
    <row r="460" spans="1:2">
      <c r="A460" s="126"/>
      <c r="B460" s="126"/>
    </row>
    <row r="461" spans="1:2">
      <c r="A461" s="126"/>
      <c r="B461" s="126"/>
    </row>
    <row r="462" spans="1:2">
      <c r="A462" s="126"/>
      <c r="B462" s="126"/>
    </row>
    <row r="463" spans="1:2">
      <c r="A463" s="126"/>
      <c r="B463" s="126"/>
    </row>
    <row r="464" spans="1:2">
      <c r="A464" s="126"/>
      <c r="B464" s="126"/>
    </row>
    <row r="465" spans="1:2">
      <c r="A465" s="126"/>
      <c r="B465" s="126"/>
    </row>
    <row r="466" spans="1:2">
      <c r="A466" s="126"/>
      <c r="B466" s="126"/>
    </row>
    <row r="467" spans="1:2">
      <c r="A467" s="126"/>
      <c r="B467" s="126"/>
    </row>
    <row r="468" spans="1:2">
      <c r="A468" s="126"/>
      <c r="B468" s="126"/>
    </row>
    <row r="469" spans="1:2">
      <c r="A469" s="126"/>
      <c r="B469" s="126"/>
    </row>
    <row r="470" spans="1:2">
      <c r="A470" s="126"/>
      <c r="B470" s="126"/>
    </row>
    <row r="471" spans="1:2">
      <c r="A471" s="126"/>
      <c r="B471" s="126"/>
    </row>
    <row r="472" spans="1:2">
      <c r="A472" s="126"/>
      <c r="B472" s="126"/>
    </row>
    <row r="473" spans="1:2">
      <c r="A473" s="126"/>
      <c r="B473" s="126"/>
    </row>
    <row r="474" spans="1:2">
      <c r="A474" s="126"/>
      <c r="B474" s="126"/>
    </row>
    <row r="475" spans="1:2">
      <c r="A475" s="126"/>
      <c r="B475" s="126"/>
    </row>
    <row r="476" spans="1:2">
      <c r="A476" s="126"/>
      <c r="B476" s="126"/>
    </row>
    <row r="477" spans="1:2">
      <c r="A477" s="126"/>
      <c r="B477" s="126"/>
    </row>
    <row r="478" spans="1:2">
      <c r="A478" s="126"/>
      <c r="B478" s="126"/>
    </row>
    <row r="479" spans="1:2">
      <c r="A479" s="126"/>
      <c r="B479" s="126"/>
    </row>
    <row r="480" spans="1:2">
      <c r="A480" s="126"/>
      <c r="B480" s="126"/>
    </row>
    <row r="481" spans="1:2">
      <c r="A481" s="126"/>
      <c r="B481" s="126"/>
    </row>
    <row r="482" spans="1:2">
      <c r="A482" s="126"/>
      <c r="B482" s="126"/>
    </row>
    <row r="483" spans="1:2">
      <c r="A483" s="126"/>
      <c r="B483" s="126"/>
    </row>
    <row r="484" spans="1:2">
      <c r="A484" s="126"/>
      <c r="B484" s="126"/>
    </row>
    <row r="485" spans="1:2">
      <c r="A485" s="126"/>
      <c r="B485" s="126"/>
    </row>
    <row r="486" spans="1:2">
      <c r="A486" s="126"/>
      <c r="B486" s="126"/>
    </row>
    <row r="487" spans="1:2">
      <c r="A487" s="126"/>
      <c r="B487" s="126"/>
    </row>
    <row r="488" spans="1:2">
      <c r="A488" s="126"/>
      <c r="B488" s="126"/>
    </row>
    <row r="489" spans="1:2">
      <c r="A489" s="126"/>
      <c r="B489" s="126"/>
    </row>
    <row r="490" spans="1:2">
      <c r="A490" s="126"/>
      <c r="B490" s="126"/>
    </row>
    <row r="491" spans="1:2">
      <c r="A491" s="126"/>
      <c r="B491" s="126"/>
    </row>
    <row r="492" spans="1:2">
      <c r="A492" s="126"/>
      <c r="B492" s="126"/>
    </row>
    <row r="493" spans="1:2">
      <c r="A493" s="126"/>
      <c r="B493" s="126"/>
    </row>
    <row r="494" spans="1:2">
      <c r="A494" s="126"/>
      <c r="B494" s="126"/>
    </row>
    <row r="495" spans="1:2">
      <c r="A495" s="126"/>
      <c r="B495" s="126"/>
    </row>
    <row r="496" spans="1:2">
      <c r="A496" s="126"/>
      <c r="B496" s="126"/>
    </row>
    <row r="497" spans="1:2">
      <c r="A497" s="126"/>
      <c r="B497" s="126"/>
    </row>
    <row r="498" spans="1:2">
      <c r="A498" s="126"/>
      <c r="B498" s="126"/>
    </row>
    <row r="499" spans="1:2">
      <c r="A499" s="126"/>
      <c r="B499" s="126"/>
    </row>
    <row r="500" spans="1:2">
      <c r="A500" s="126"/>
      <c r="B500" s="126"/>
    </row>
    <row r="501" spans="1:2">
      <c r="A501" s="126"/>
      <c r="B501" s="126"/>
    </row>
    <row r="502" spans="1:2">
      <c r="A502" s="126"/>
      <c r="B502" s="126"/>
    </row>
    <row r="503" spans="1:2">
      <c r="A503" s="126"/>
      <c r="B503" s="126"/>
    </row>
    <row r="504" spans="1:2">
      <c r="A504" s="126"/>
      <c r="B504" s="126"/>
    </row>
    <row r="505" spans="1:2">
      <c r="A505" s="126"/>
      <c r="B505" s="126"/>
    </row>
    <row r="506" spans="1:2">
      <c r="A506" s="126"/>
      <c r="B506" s="126"/>
    </row>
    <row r="507" spans="1:2">
      <c r="A507" s="126"/>
      <c r="B507" s="126"/>
    </row>
    <row r="508" spans="1:2">
      <c r="A508" s="126"/>
      <c r="B508" s="126"/>
    </row>
    <row r="509" spans="1:2">
      <c r="A509" s="126"/>
      <c r="B509" s="126"/>
    </row>
    <row r="510" spans="1:2">
      <c r="A510" s="126"/>
      <c r="B510" s="126"/>
    </row>
    <row r="511" spans="1:2">
      <c r="A511" s="126"/>
      <c r="B511" s="126"/>
    </row>
    <row r="512" spans="1:2">
      <c r="A512" s="126"/>
      <c r="B512" s="126"/>
    </row>
    <row r="513" spans="1:2">
      <c r="A513" s="126"/>
      <c r="B513" s="126"/>
    </row>
    <row r="514" spans="1:2">
      <c r="A514" s="126"/>
      <c r="B514" s="126"/>
    </row>
    <row r="515" spans="1:2">
      <c r="A515" s="126"/>
      <c r="B515" s="126"/>
    </row>
    <row r="516" spans="1:2">
      <c r="A516" s="126"/>
      <c r="B516" s="126"/>
    </row>
    <row r="517" spans="1:2">
      <c r="A517" s="126"/>
      <c r="B517" s="126"/>
    </row>
    <row r="518" spans="1:2">
      <c r="A518" s="126"/>
      <c r="B518" s="126"/>
    </row>
    <row r="519" spans="1:2">
      <c r="A519" s="126"/>
      <c r="B519" s="126"/>
    </row>
    <row r="520" spans="1:2">
      <c r="A520" s="126"/>
      <c r="B520" s="126"/>
    </row>
    <row r="521" spans="1:2">
      <c r="A521" s="126"/>
      <c r="B521" s="126"/>
    </row>
    <row r="522" spans="1:2">
      <c r="A522" s="126"/>
      <c r="B522" s="126"/>
    </row>
    <row r="523" spans="1:2">
      <c r="A523" s="126"/>
      <c r="B523" s="126"/>
    </row>
    <row r="524" spans="1:2">
      <c r="A524" s="126"/>
      <c r="B524" s="126"/>
    </row>
    <row r="525" spans="1:2">
      <c r="A525" s="126"/>
      <c r="B525" s="126"/>
    </row>
    <row r="526" spans="1:2">
      <c r="A526" s="126"/>
      <c r="B526" s="126"/>
    </row>
    <row r="527" spans="1:2">
      <c r="A527" s="126"/>
      <c r="B527" s="126"/>
    </row>
    <row r="528" spans="1:2">
      <c r="A528" s="126"/>
      <c r="B528" s="126"/>
    </row>
    <row r="529" spans="1:2">
      <c r="A529" s="126"/>
      <c r="B529" s="126"/>
    </row>
    <row r="530" spans="1:2">
      <c r="A530" s="126"/>
      <c r="B530" s="126"/>
    </row>
    <row r="531" spans="1:2">
      <c r="A531" s="126"/>
      <c r="B531" s="126"/>
    </row>
    <row r="532" spans="1:2">
      <c r="A532" s="126"/>
      <c r="B532" s="126"/>
    </row>
    <row r="533" spans="1:2">
      <c r="A533" s="126"/>
      <c r="B533" s="126"/>
    </row>
    <row r="534" spans="1:2">
      <c r="A534" s="126"/>
      <c r="B534" s="126"/>
    </row>
    <row r="535" spans="1:2">
      <c r="A535" s="126"/>
      <c r="B535" s="126"/>
    </row>
    <row r="536" spans="1:2">
      <c r="A536" s="126"/>
      <c r="B536" s="126"/>
    </row>
    <row r="537" spans="1:2">
      <c r="A537" s="126"/>
      <c r="B537" s="126"/>
    </row>
    <row r="538" spans="1:2">
      <c r="A538" s="126"/>
      <c r="B538" s="126"/>
    </row>
    <row r="539" spans="1:2">
      <c r="A539" s="126"/>
      <c r="B539" s="126"/>
    </row>
    <row r="540" spans="1:2">
      <c r="A540" s="126"/>
      <c r="B540" s="126"/>
    </row>
    <row r="541" spans="1:2">
      <c r="A541" s="126"/>
      <c r="B541" s="126"/>
    </row>
    <row r="542" spans="1:2">
      <c r="A542" s="126"/>
      <c r="B542" s="126"/>
    </row>
    <row r="543" spans="1:2">
      <c r="A543" s="126"/>
      <c r="B543" s="126"/>
    </row>
    <row r="544" spans="1:2">
      <c r="A544" s="126"/>
      <c r="B544" s="126"/>
    </row>
    <row r="545" spans="1:2">
      <c r="A545" s="126"/>
      <c r="B545" s="126"/>
    </row>
    <row r="546" spans="1:2">
      <c r="A546" s="126"/>
      <c r="B546" s="126"/>
    </row>
    <row r="547" spans="1:2">
      <c r="A547" s="126"/>
      <c r="B547" s="126"/>
    </row>
    <row r="548" spans="1:2">
      <c r="A548" s="126"/>
      <c r="B548" s="126"/>
    </row>
    <row r="549" spans="1:2">
      <c r="A549" s="126"/>
      <c r="B549" s="126"/>
    </row>
    <row r="550" spans="1:2">
      <c r="A550" s="126"/>
      <c r="B550" s="126"/>
    </row>
    <row r="551" spans="1:2">
      <c r="A551" s="126"/>
      <c r="B551" s="126"/>
    </row>
    <row r="552" spans="1:2">
      <c r="A552" s="126"/>
      <c r="B552" s="126"/>
    </row>
    <row r="553" spans="1:2">
      <c r="A553" s="126"/>
      <c r="B553" s="126"/>
    </row>
    <row r="554" spans="1:2">
      <c r="A554" s="126"/>
      <c r="B554" s="126"/>
    </row>
    <row r="555" spans="1:2">
      <c r="A555" s="126"/>
      <c r="B555" s="126"/>
    </row>
    <row r="556" spans="1:2">
      <c r="A556" s="126"/>
      <c r="B556" s="126"/>
    </row>
    <row r="557" spans="1:2">
      <c r="A557" s="126"/>
      <c r="B557" s="126"/>
    </row>
    <row r="558" spans="1:2">
      <c r="A558" s="126"/>
      <c r="B558" s="126"/>
    </row>
    <row r="559" spans="1:2">
      <c r="A559" s="126"/>
      <c r="B559" s="126"/>
    </row>
    <row r="560" spans="1:2">
      <c r="A560" s="126"/>
      <c r="B560" s="126"/>
    </row>
    <row r="561" spans="1:2">
      <c r="A561" s="126"/>
      <c r="B561" s="126"/>
    </row>
    <row r="562" spans="1:2">
      <c r="A562" s="126"/>
      <c r="B562" s="126"/>
    </row>
    <row r="563" spans="1:2">
      <c r="A563" s="126"/>
      <c r="B563" s="126"/>
    </row>
    <row r="564" spans="1:2">
      <c r="A564" s="126"/>
      <c r="B564" s="126"/>
    </row>
    <row r="565" spans="1:2">
      <c r="A565" s="126"/>
      <c r="B565" s="126"/>
    </row>
    <row r="566" spans="1:2">
      <c r="A566" s="126"/>
      <c r="B566" s="126"/>
    </row>
    <row r="567" spans="1:2">
      <c r="A567" s="126"/>
      <c r="B567" s="126"/>
    </row>
    <row r="568" spans="1:2">
      <c r="A568" s="126"/>
      <c r="B568" s="126"/>
    </row>
    <row r="569" spans="1:2">
      <c r="A569" s="126"/>
      <c r="B569" s="126"/>
    </row>
    <row r="570" spans="1:2">
      <c r="A570" s="126"/>
      <c r="B570" s="126"/>
    </row>
    <row r="571" spans="1:2">
      <c r="A571" s="126"/>
      <c r="B571" s="126"/>
    </row>
    <row r="572" spans="1:2">
      <c r="A572" s="126"/>
      <c r="B572" s="126"/>
    </row>
    <row r="573" spans="1:2">
      <c r="A573" s="126"/>
      <c r="B573" s="126"/>
    </row>
    <row r="574" spans="1:2">
      <c r="A574" s="126"/>
      <c r="B574" s="126"/>
    </row>
    <row r="575" spans="1:2">
      <c r="A575" s="126"/>
      <c r="B575" s="126"/>
    </row>
    <row r="576" spans="1:2">
      <c r="A576" s="126"/>
      <c r="B576" s="126"/>
    </row>
    <row r="577" spans="1:2">
      <c r="A577" s="126"/>
      <c r="B577" s="126"/>
    </row>
    <row r="578" spans="1:2">
      <c r="A578" s="126"/>
      <c r="B578" s="126"/>
    </row>
    <row r="579" spans="1:2">
      <c r="A579" s="126"/>
      <c r="B579" s="126"/>
    </row>
    <row r="580" spans="1:2">
      <c r="A580" s="126"/>
      <c r="B580" s="126"/>
    </row>
    <row r="581" spans="1:2">
      <c r="A581" s="126"/>
      <c r="B581" s="126"/>
    </row>
    <row r="582" spans="1:2">
      <c r="A582" s="126"/>
      <c r="B582" s="126"/>
    </row>
    <row r="583" spans="1:2">
      <c r="A583" s="126"/>
      <c r="B583" s="126"/>
    </row>
    <row r="584" spans="1:2">
      <c r="A584" s="126"/>
      <c r="B584" s="126"/>
    </row>
    <row r="585" spans="1:2">
      <c r="A585" s="126"/>
      <c r="B585" s="126"/>
    </row>
    <row r="586" spans="1:2">
      <c r="A586" s="126"/>
      <c r="B586" s="126"/>
    </row>
    <row r="587" spans="1:2">
      <c r="A587" s="126"/>
      <c r="B587" s="126"/>
    </row>
    <row r="588" spans="1:2">
      <c r="A588" s="126"/>
      <c r="B588" s="126"/>
    </row>
    <row r="589" spans="1:2">
      <c r="A589" s="126"/>
      <c r="B589" s="126"/>
    </row>
    <row r="590" spans="1:2">
      <c r="A590" s="126"/>
      <c r="B590" s="126"/>
    </row>
    <row r="591" spans="1:2">
      <c r="A591" s="126"/>
      <c r="B591" s="126"/>
    </row>
    <row r="592" spans="1:2">
      <c r="A592" s="126"/>
      <c r="B592" s="126"/>
    </row>
    <row r="593" spans="1:2">
      <c r="A593" s="126"/>
      <c r="B593" s="126"/>
    </row>
    <row r="594" spans="1:2">
      <c r="A594" s="126"/>
      <c r="B594" s="126"/>
    </row>
    <row r="595" spans="1:2">
      <c r="A595" s="126"/>
      <c r="B595" s="126"/>
    </row>
    <row r="596" spans="1:2">
      <c r="A596" s="126"/>
      <c r="B596" s="126"/>
    </row>
    <row r="597" spans="1:2">
      <c r="A597" s="126"/>
      <c r="B597" s="126"/>
    </row>
    <row r="598" spans="1:2">
      <c r="A598" s="126"/>
      <c r="B598" s="126"/>
    </row>
    <row r="599" spans="1:2">
      <c r="A599" s="126"/>
      <c r="B599" s="126"/>
    </row>
    <row r="600" spans="1:2">
      <c r="A600" s="126"/>
      <c r="B600" s="126"/>
    </row>
    <row r="601" spans="1:2">
      <c r="A601" s="126"/>
      <c r="B601" s="126"/>
    </row>
    <row r="602" spans="1:2">
      <c r="A602" s="126"/>
      <c r="B602" s="126"/>
    </row>
    <row r="603" spans="1:2">
      <c r="A603" s="126"/>
      <c r="B603" s="126"/>
    </row>
    <row r="604" spans="1:2">
      <c r="A604" s="126"/>
      <c r="B604" s="126"/>
    </row>
    <row r="605" spans="1:2">
      <c r="A605" s="126"/>
      <c r="B605" s="126"/>
    </row>
    <row r="606" spans="1:2">
      <c r="A606" s="126"/>
      <c r="B606" s="126"/>
    </row>
    <row r="607" spans="1:2">
      <c r="A607" s="126"/>
      <c r="B607" s="126"/>
    </row>
    <row r="608" spans="1:2">
      <c r="A608" s="126"/>
      <c r="B608" s="126"/>
    </row>
    <row r="609" spans="1:2">
      <c r="A609" s="126"/>
      <c r="B609" s="126"/>
    </row>
    <row r="610" spans="1:2">
      <c r="A610" s="126"/>
      <c r="B610" s="126"/>
    </row>
    <row r="611" spans="1:2">
      <c r="A611" s="126"/>
      <c r="B611" s="126"/>
    </row>
    <row r="612" spans="1:2">
      <c r="A612" s="126"/>
      <c r="B612" s="126"/>
    </row>
    <row r="613" spans="1:2">
      <c r="A613" s="126"/>
      <c r="B613" s="126"/>
    </row>
    <row r="614" spans="1:2">
      <c r="A614" s="126"/>
      <c r="B614" s="126"/>
    </row>
    <row r="615" spans="1:2">
      <c r="A615" s="126"/>
      <c r="B615" s="126"/>
    </row>
    <row r="616" spans="1:2">
      <c r="A616" s="126"/>
      <c r="B616" s="126"/>
    </row>
    <row r="617" spans="1:2">
      <c r="A617" s="126"/>
      <c r="B617" s="126"/>
    </row>
    <row r="618" spans="1:2">
      <c r="A618" s="126"/>
      <c r="B618" s="126"/>
    </row>
    <row r="619" spans="1:2">
      <c r="A619" s="126"/>
      <c r="B619" s="126"/>
    </row>
    <row r="620" spans="1:2">
      <c r="A620" s="126"/>
      <c r="B620" s="126"/>
    </row>
    <row r="621" spans="1:2">
      <c r="A621" s="126"/>
      <c r="B621" s="126"/>
    </row>
    <row r="622" spans="1:2">
      <c r="A622" s="126"/>
      <c r="B622" s="126"/>
    </row>
    <row r="623" spans="1:2">
      <c r="A623" s="126"/>
      <c r="B623" s="126"/>
    </row>
    <row r="624" spans="1:2">
      <c r="A624" s="126"/>
      <c r="B624" s="126"/>
    </row>
    <row r="625" spans="1:2">
      <c r="A625" s="126"/>
      <c r="B625" s="126"/>
    </row>
    <row r="626" spans="1:2">
      <c r="A626" s="126"/>
      <c r="B626" s="126"/>
    </row>
    <row r="627" spans="1:2">
      <c r="A627" s="126"/>
      <c r="B627" s="126"/>
    </row>
    <row r="628" spans="1:2">
      <c r="A628" s="126"/>
      <c r="B628" s="126"/>
    </row>
    <row r="629" spans="1:2">
      <c r="A629" s="126"/>
      <c r="B629" s="126"/>
    </row>
    <row r="630" spans="1:2">
      <c r="A630" s="126"/>
      <c r="B630" s="126"/>
    </row>
    <row r="631" spans="1:2">
      <c r="A631" s="126"/>
      <c r="B631" s="126"/>
    </row>
    <row r="632" spans="1:2">
      <c r="A632" s="126"/>
      <c r="B632" s="126"/>
    </row>
    <row r="633" spans="1:2">
      <c r="A633" s="126"/>
      <c r="B633" s="126"/>
    </row>
    <row r="634" spans="1:2">
      <c r="A634" s="126"/>
      <c r="B634" s="126"/>
    </row>
    <row r="635" spans="1:2">
      <c r="A635" s="126"/>
      <c r="B635" s="126"/>
    </row>
    <row r="636" spans="1:2">
      <c r="A636" s="126"/>
      <c r="B636" s="126"/>
    </row>
    <row r="637" spans="1:2">
      <c r="A637" s="126"/>
      <c r="B637" s="126"/>
    </row>
    <row r="638" spans="1:2">
      <c r="A638" s="126"/>
      <c r="B638" s="126"/>
    </row>
    <row r="639" spans="1:2">
      <c r="A639" s="126"/>
      <c r="B639" s="126"/>
    </row>
    <row r="640" spans="1:2">
      <c r="A640" s="126"/>
      <c r="B640" s="126"/>
    </row>
    <row r="641" spans="1:2">
      <c r="A641" s="126"/>
      <c r="B641" s="126"/>
    </row>
    <row r="642" spans="1:2">
      <c r="A642" s="126"/>
      <c r="B642" s="126"/>
    </row>
    <row r="643" spans="1:2">
      <c r="A643" s="126"/>
      <c r="B643" s="126"/>
    </row>
    <row r="644" spans="1:2">
      <c r="A644" s="126"/>
      <c r="B644" s="126"/>
    </row>
    <row r="645" spans="1:2">
      <c r="A645" s="126"/>
      <c r="B645" s="126"/>
    </row>
    <row r="646" spans="1:2">
      <c r="A646" s="126"/>
      <c r="B646" s="126"/>
    </row>
    <row r="647" spans="1:2">
      <c r="A647" s="126"/>
      <c r="B647" s="126"/>
    </row>
    <row r="648" spans="1:2">
      <c r="A648" s="126"/>
      <c r="B648" s="126"/>
    </row>
    <row r="649" spans="1:2">
      <c r="A649" s="126"/>
      <c r="B649" s="126"/>
    </row>
    <row r="650" spans="1:2">
      <c r="A650" s="126"/>
      <c r="B650" s="126"/>
    </row>
    <row r="651" spans="1:2">
      <c r="A651" s="126"/>
      <c r="B651" s="126"/>
    </row>
    <row r="652" spans="1:2">
      <c r="A652" s="126"/>
      <c r="B652" s="126"/>
    </row>
    <row r="653" spans="1:2">
      <c r="A653" s="126"/>
      <c r="B653" s="126"/>
    </row>
    <row r="654" spans="1:2">
      <c r="A654" s="126"/>
      <c r="B654" s="126"/>
    </row>
    <row r="655" spans="1:2">
      <c r="A655" s="126"/>
      <c r="B655" s="126"/>
    </row>
    <row r="656" spans="1:2">
      <c r="A656" s="126"/>
      <c r="B656" s="126"/>
    </row>
    <row r="657" spans="1:2">
      <c r="A657" s="126"/>
      <c r="B657" s="126"/>
    </row>
    <row r="658" spans="1:2">
      <c r="A658" s="126"/>
      <c r="B658" s="126"/>
    </row>
    <row r="659" spans="1:2">
      <c r="A659" s="126"/>
      <c r="B659" s="126"/>
    </row>
    <row r="660" spans="1:2">
      <c r="A660" s="126"/>
      <c r="B660" s="126"/>
    </row>
    <row r="661" spans="1:2">
      <c r="A661" s="126"/>
      <c r="B661" s="126"/>
    </row>
    <row r="662" spans="1:2">
      <c r="A662" s="126"/>
      <c r="B662" s="126"/>
    </row>
    <row r="663" spans="1:2">
      <c r="A663" s="126"/>
      <c r="B663" s="126"/>
    </row>
    <row r="664" spans="1:2">
      <c r="A664" s="126"/>
      <c r="B664" s="126"/>
    </row>
    <row r="665" spans="1:2">
      <c r="A665" s="126"/>
      <c r="B665" s="126"/>
    </row>
    <row r="666" spans="1:2">
      <c r="A666" s="126"/>
      <c r="B666" s="126"/>
    </row>
    <row r="667" spans="1:2">
      <c r="A667" s="126"/>
      <c r="B667" s="126"/>
    </row>
    <row r="668" spans="1:2">
      <c r="A668" s="126"/>
      <c r="B668" s="126"/>
    </row>
    <row r="669" spans="1:2">
      <c r="A669" s="126"/>
      <c r="B669" s="126"/>
    </row>
    <row r="670" spans="1:2">
      <c r="A670" s="126"/>
      <c r="B670" s="126"/>
    </row>
    <row r="671" spans="1:2">
      <c r="A671" s="126"/>
      <c r="B671" s="126"/>
    </row>
    <row r="672" spans="1:2">
      <c r="A672" s="126"/>
      <c r="B672" s="126"/>
    </row>
    <row r="673" spans="1:2">
      <c r="A673" s="126"/>
      <c r="B673" s="126"/>
    </row>
    <row r="674" spans="1:2">
      <c r="A674" s="126"/>
      <c r="B674" s="126"/>
    </row>
    <row r="675" spans="1:2">
      <c r="A675" s="126"/>
      <c r="B675" s="126"/>
    </row>
    <row r="676" spans="1:2">
      <c r="A676" s="126"/>
      <c r="B676" s="126"/>
    </row>
    <row r="677" spans="1:2">
      <c r="A677" s="126"/>
      <c r="B677" s="126"/>
    </row>
    <row r="678" spans="1:2">
      <c r="A678" s="126"/>
      <c r="B678" s="126"/>
    </row>
    <row r="679" spans="1:2">
      <c r="A679" s="126"/>
      <c r="B679" s="126"/>
    </row>
    <row r="680" spans="1:2">
      <c r="A680" s="126"/>
      <c r="B680" s="126"/>
    </row>
    <row r="681" spans="1:2">
      <c r="A681" s="126"/>
      <c r="B681" s="126"/>
    </row>
    <row r="682" spans="1:2">
      <c r="A682" s="126"/>
      <c r="B682" s="126"/>
    </row>
    <row r="683" spans="1:2">
      <c r="A683" s="126"/>
      <c r="B683" s="126"/>
    </row>
    <row r="684" spans="1:2">
      <c r="A684" s="126"/>
      <c r="B684" s="126"/>
    </row>
    <row r="685" spans="1:2">
      <c r="A685" s="126"/>
      <c r="B685" s="126"/>
    </row>
    <row r="686" spans="1:2">
      <c r="A686" s="126"/>
      <c r="B686" s="126"/>
    </row>
    <row r="687" spans="1:2">
      <c r="A687" s="126"/>
      <c r="B687" s="126"/>
    </row>
    <row r="688" spans="1:2">
      <c r="A688" s="126"/>
      <c r="B688" s="126"/>
    </row>
    <row r="689" spans="1:2">
      <c r="A689" s="126"/>
      <c r="B689" s="126"/>
    </row>
    <row r="690" spans="1:2">
      <c r="A690" s="126"/>
      <c r="B690" s="126"/>
    </row>
    <row r="691" spans="1:2">
      <c r="A691" s="126"/>
      <c r="B691" s="126"/>
    </row>
    <row r="692" spans="1:2">
      <c r="A692" s="126"/>
      <c r="B692" s="126"/>
    </row>
    <row r="693" spans="1:2">
      <c r="A693" s="126"/>
      <c r="B693" s="126"/>
    </row>
    <row r="694" spans="1:2">
      <c r="A694" s="126"/>
      <c r="B694" s="126"/>
    </row>
    <row r="695" spans="1:2">
      <c r="A695" s="126"/>
      <c r="B695" s="126"/>
    </row>
    <row r="696" spans="1:2">
      <c r="A696" s="126"/>
      <c r="B696" s="126"/>
    </row>
    <row r="697" spans="1:2">
      <c r="A697" s="126"/>
      <c r="B697" s="126"/>
    </row>
    <row r="698" spans="1:2">
      <c r="A698" s="126"/>
      <c r="B698" s="126"/>
    </row>
    <row r="699" spans="1:2">
      <c r="A699" s="126"/>
      <c r="B699" s="126"/>
    </row>
    <row r="700" spans="1:2">
      <c r="A700" s="126"/>
      <c r="B700" s="126"/>
    </row>
    <row r="701" spans="1:2">
      <c r="A701" s="126"/>
      <c r="B701" s="126"/>
    </row>
    <row r="702" spans="1:2">
      <c r="A702" s="126"/>
      <c r="B702" s="126"/>
    </row>
    <row r="703" spans="1:2">
      <c r="A703" s="126"/>
      <c r="B703" s="126"/>
    </row>
    <row r="704" spans="1:2">
      <c r="A704" s="126"/>
      <c r="B704" s="126"/>
    </row>
    <row r="705" spans="1:2">
      <c r="A705" s="126"/>
      <c r="B705" s="126"/>
    </row>
    <row r="706" spans="1:2">
      <c r="A706" s="126"/>
      <c r="B706" s="126"/>
    </row>
    <row r="707" spans="1:2">
      <c r="A707" s="126"/>
      <c r="B707" s="126"/>
    </row>
    <row r="708" spans="1:2">
      <c r="A708" s="126"/>
      <c r="B708" s="126"/>
    </row>
    <row r="709" spans="1:2">
      <c r="A709" s="126"/>
      <c r="B709" s="126"/>
    </row>
    <row r="710" spans="1:2">
      <c r="A710" s="126"/>
      <c r="B710" s="126"/>
    </row>
    <row r="711" spans="1:2">
      <c r="A711" s="126"/>
      <c r="B711" s="126"/>
    </row>
    <row r="712" spans="1:2">
      <c r="A712" s="126"/>
      <c r="B712" s="126"/>
    </row>
    <row r="713" spans="1:2">
      <c r="A713" s="126"/>
      <c r="B713" s="126"/>
    </row>
    <row r="714" spans="1:2">
      <c r="A714" s="126"/>
      <c r="B714" s="126"/>
    </row>
    <row r="715" spans="1:2">
      <c r="A715" s="126"/>
      <c r="B715" s="126"/>
    </row>
    <row r="716" spans="1:2">
      <c r="A716" s="126"/>
      <c r="B716" s="126"/>
    </row>
    <row r="717" spans="1:2">
      <c r="A717" s="126"/>
      <c r="B717" s="126"/>
    </row>
    <row r="718" spans="1:2">
      <c r="A718" s="126"/>
      <c r="B718" s="126"/>
    </row>
    <row r="719" spans="1:2">
      <c r="A719" s="126"/>
      <c r="B719" s="126"/>
    </row>
    <row r="720" spans="1:2">
      <c r="A720" s="126"/>
      <c r="B720" s="126"/>
    </row>
    <row r="721" spans="1:2">
      <c r="A721" s="126"/>
      <c r="B721" s="126"/>
    </row>
    <row r="722" spans="1:2">
      <c r="A722" s="126"/>
      <c r="B722" s="126"/>
    </row>
    <row r="723" spans="1:2">
      <c r="A723" s="126"/>
      <c r="B723" s="126"/>
    </row>
    <row r="724" spans="1:2">
      <c r="A724" s="126"/>
      <c r="B724" s="126"/>
    </row>
    <row r="725" spans="1:2">
      <c r="A725" s="126"/>
      <c r="B725" s="126"/>
    </row>
    <row r="726" spans="1:2">
      <c r="A726" s="126"/>
      <c r="B726" s="126"/>
    </row>
    <row r="727" spans="1:2">
      <c r="A727" s="126"/>
      <c r="B727" s="126"/>
    </row>
    <row r="728" spans="1:2">
      <c r="A728" s="126"/>
      <c r="B728" s="126"/>
    </row>
    <row r="729" spans="1:2">
      <c r="A729" s="126"/>
      <c r="B729" s="126"/>
    </row>
    <row r="730" spans="1:2">
      <c r="A730" s="126"/>
      <c r="B730" s="126"/>
    </row>
    <row r="731" spans="1:2">
      <c r="A731" s="126"/>
      <c r="B731" s="126"/>
    </row>
    <row r="732" spans="1:2">
      <c r="A732" s="126"/>
      <c r="B732" s="126"/>
    </row>
    <row r="733" spans="1:2">
      <c r="A733" s="126"/>
      <c r="B733" s="126"/>
    </row>
    <row r="734" spans="1:2">
      <c r="A734" s="126"/>
      <c r="B734" s="126"/>
    </row>
    <row r="735" spans="1:2">
      <c r="A735" s="126"/>
      <c r="B735" s="126"/>
    </row>
    <row r="736" spans="1:2">
      <c r="A736" s="126"/>
      <c r="B736" s="126"/>
    </row>
    <row r="737" spans="1:2">
      <c r="A737" s="126"/>
      <c r="B737" s="126"/>
    </row>
    <row r="738" spans="1:2">
      <c r="A738" s="126"/>
      <c r="B738" s="126"/>
    </row>
    <row r="739" spans="1:2">
      <c r="A739" s="126"/>
      <c r="B739" s="126"/>
    </row>
    <row r="740" spans="1:2">
      <c r="A740" s="126"/>
      <c r="B740" s="126"/>
    </row>
    <row r="741" spans="1:2">
      <c r="A741" s="126"/>
      <c r="B741" s="126"/>
    </row>
    <row r="742" spans="1:2">
      <c r="A742" s="126"/>
      <c r="B742" s="126"/>
    </row>
    <row r="743" spans="1:2">
      <c r="A743" s="126"/>
      <c r="B743" s="126"/>
    </row>
    <row r="744" spans="1:2">
      <c r="A744" s="126"/>
      <c r="B744" s="126"/>
    </row>
    <row r="745" spans="1:2">
      <c r="A745" s="126"/>
      <c r="B745" s="126"/>
    </row>
    <row r="746" spans="1:2">
      <c r="A746" s="126"/>
      <c r="B746" s="126"/>
    </row>
    <row r="747" spans="1:2">
      <c r="A747" s="126"/>
      <c r="B747" s="126"/>
    </row>
    <row r="748" spans="1:2">
      <c r="A748" s="126"/>
      <c r="B748" s="126"/>
    </row>
    <row r="749" spans="1:2">
      <c r="A749" s="126"/>
      <c r="B749" s="126"/>
    </row>
    <row r="750" spans="1:2">
      <c r="A750" s="126"/>
      <c r="B750" s="126"/>
    </row>
    <row r="751" spans="1:2">
      <c r="A751" s="126"/>
      <c r="B751" s="126"/>
    </row>
    <row r="752" spans="1:2">
      <c r="A752" s="126"/>
      <c r="B752" s="126"/>
    </row>
    <row r="753" spans="1:2">
      <c r="A753" s="126"/>
      <c r="B753" s="126"/>
    </row>
    <row r="754" spans="1:2">
      <c r="A754" s="126"/>
      <c r="B754" s="126"/>
    </row>
    <row r="755" spans="1:2">
      <c r="A755" s="126"/>
      <c r="B755" s="126"/>
    </row>
    <row r="756" spans="1:2">
      <c r="A756" s="126"/>
      <c r="B756" s="126"/>
    </row>
    <row r="757" spans="1:2">
      <c r="A757" s="126"/>
      <c r="B757" s="126"/>
    </row>
    <row r="758" spans="1:2">
      <c r="A758" s="126"/>
      <c r="B758" s="126"/>
    </row>
    <row r="759" spans="1:2">
      <c r="A759" s="126"/>
      <c r="B759" s="126"/>
    </row>
    <row r="760" spans="1:2">
      <c r="A760" s="126"/>
      <c r="B760" s="126"/>
    </row>
    <row r="761" spans="1:2">
      <c r="A761" s="126"/>
      <c r="B761" s="126"/>
    </row>
    <row r="762" spans="1:2">
      <c r="A762" s="126"/>
      <c r="B762" s="126"/>
    </row>
    <row r="763" spans="1:2">
      <c r="A763" s="126"/>
      <c r="B763" s="126"/>
    </row>
    <row r="764" spans="1:2">
      <c r="A764" s="126"/>
      <c r="B764" s="126"/>
    </row>
    <row r="765" spans="1:2">
      <c r="A765" s="126"/>
      <c r="B765" s="126"/>
    </row>
    <row r="766" spans="1:2">
      <c r="A766" s="126"/>
      <c r="B766" s="126"/>
    </row>
    <row r="767" spans="1:2">
      <c r="A767" s="126"/>
      <c r="B767" s="126"/>
    </row>
    <row r="768" spans="1:2">
      <c r="A768" s="126"/>
      <c r="B768" s="126"/>
    </row>
    <row r="769" spans="1:2">
      <c r="A769" s="126"/>
      <c r="B769" s="126"/>
    </row>
    <row r="770" spans="1:2">
      <c r="A770" s="126"/>
      <c r="B770" s="126"/>
    </row>
  </sheetData>
  <mergeCells count="18">
    <mergeCell ref="A5:B5"/>
    <mergeCell ref="C2:C4"/>
    <mergeCell ref="D2:D4"/>
    <mergeCell ref="O134:P134"/>
    <mergeCell ref="O135:P135"/>
    <mergeCell ref="N2:N4"/>
    <mergeCell ref="A73:B73"/>
    <mergeCell ref="A1:M1"/>
    <mergeCell ref="G2:G4"/>
    <mergeCell ref="F2:F4"/>
    <mergeCell ref="L2:L4"/>
    <mergeCell ref="M2:M4"/>
    <mergeCell ref="E2:E4"/>
    <mergeCell ref="H2:H4"/>
    <mergeCell ref="I2:I4"/>
    <mergeCell ref="J2:J4"/>
    <mergeCell ref="K2:K4"/>
    <mergeCell ref="A2:B4"/>
  </mergeCells>
  <conditionalFormatting sqref="C134:N135">
    <cfRule type="cellIs" dxfId="46" priority="42" operator="notEqual">
      <formula>0</formula>
    </cfRule>
  </conditionalFormatting>
  <conditionalFormatting sqref="O6">
    <cfRule type="cellIs" dxfId="45" priority="20" operator="notEqual">
      <formula>0</formula>
    </cfRule>
  </conditionalFormatting>
  <conditionalFormatting sqref="O28">
    <cfRule type="cellIs" dxfId="44" priority="19" operator="notEqual">
      <formula>0</formula>
    </cfRule>
  </conditionalFormatting>
  <conditionalFormatting sqref="O18">
    <cfRule type="cellIs" dxfId="43" priority="18" operator="notEqual">
      <formula>0</formula>
    </cfRule>
  </conditionalFormatting>
  <conditionalFormatting sqref="O13">
    <cfRule type="cellIs" dxfId="42" priority="17" operator="notEqual">
      <formula>0</formula>
    </cfRule>
  </conditionalFormatting>
  <conditionalFormatting sqref="O30">
    <cfRule type="cellIs" dxfId="41" priority="16" operator="notEqual">
      <formula>0</formula>
    </cfRule>
  </conditionalFormatting>
  <conditionalFormatting sqref="O32">
    <cfRule type="cellIs" dxfId="40" priority="15" operator="notEqual">
      <formula>0</formula>
    </cfRule>
  </conditionalFormatting>
  <conditionalFormatting sqref="O38">
    <cfRule type="cellIs" dxfId="39" priority="14" operator="notEqual">
      <formula>0</formula>
    </cfRule>
  </conditionalFormatting>
  <conditionalFormatting sqref="O54">
    <cfRule type="cellIs" dxfId="38" priority="13" operator="notEqual">
      <formula>0</formula>
    </cfRule>
  </conditionalFormatting>
  <conditionalFormatting sqref="O65">
    <cfRule type="cellIs" dxfId="37" priority="12" operator="notEqual">
      <formula>0</formula>
    </cfRule>
  </conditionalFormatting>
  <conditionalFormatting sqref="O63">
    <cfRule type="cellIs" dxfId="36" priority="11" operator="notEqual">
      <formula>0</formula>
    </cfRule>
  </conditionalFormatting>
  <conditionalFormatting sqref="O56">
    <cfRule type="cellIs" dxfId="35" priority="10" operator="notEqual">
      <formula>0</formula>
    </cfRule>
  </conditionalFormatting>
  <conditionalFormatting sqref="O70">
    <cfRule type="cellIs" dxfId="34" priority="9" operator="notEqual">
      <formula>0</formula>
    </cfRule>
  </conditionalFormatting>
  <conditionalFormatting sqref="O71">
    <cfRule type="cellIs" dxfId="33" priority="8" operator="notEqual">
      <formula>0</formula>
    </cfRule>
  </conditionalFormatting>
  <conditionalFormatting sqref="O84">
    <cfRule type="cellIs" dxfId="32" priority="7" operator="notEqual">
      <formula>0</formula>
    </cfRule>
  </conditionalFormatting>
  <conditionalFormatting sqref="O97">
    <cfRule type="cellIs" dxfId="31" priority="6" operator="notEqual">
      <formula>0</formula>
    </cfRule>
  </conditionalFormatting>
  <conditionalFormatting sqref="O99">
    <cfRule type="cellIs" dxfId="30" priority="5" operator="notEqual">
      <formula>0</formula>
    </cfRule>
  </conditionalFormatting>
  <conditionalFormatting sqref="O104">
    <cfRule type="cellIs" dxfId="29" priority="4" operator="notEqual">
      <formula>0</formula>
    </cfRule>
  </conditionalFormatting>
  <conditionalFormatting sqref="O111">
    <cfRule type="cellIs" dxfId="28" priority="3" operator="notEqual">
      <formula>0</formula>
    </cfRule>
  </conditionalFormatting>
  <conditionalFormatting sqref="O130">
    <cfRule type="cellIs" dxfId="27" priority="2" operator="notEqual">
      <formula>0</formula>
    </cfRule>
  </conditionalFormatting>
  <conditionalFormatting sqref="O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V121"/>
  <sheetViews>
    <sheetView zoomScaleNormal="100" zoomScaleSheetLayoutView="55" workbookViewId="0">
      <selection activeCell="L6" sqref="L6"/>
    </sheetView>
  </sheetViews>
  <sheetFormatPr defaultColWidth="82.28515625" defaultRowHeight="12.75"/>
  <cols>
    <col min="1" max="1" width="5.140625" style="162" bestFit="1" customWidth="1"/>
    <col min="2" max="2" width="90.140625" style="162" customWidth="1"/>
    <col min="3" max="14" width="15.7109375" style="162" customWidth="1"/>
    <col min="15" max="15" width="8" style="184" customWidth="1"/>
    <col min="16" max="16" width="10.5703125" style="184" customWidth="1"/>
    <col min="17" max="17" width="22.140625" style="184" customWidth="1"/>
    <col min="18" max="18" width="10" style="184" customWidth="1"/>
    <col min="19" max="19" width="19.140625" style="184" customWidth="1"/>
    <col min="20" max="20" width="20.85546875" style="184" customWidth="1"/>
    <col min="21" max="22" width="17.7109375" style="184" customWidth="1"/>
    <col min="23" max="23" width="17.7109375" style="162" customWidth="1"/>
    <col min="24" max="16384" width="82.28515625" style="162"/>
  </cols>
  <sheetData>
    <row r="1" spans="1:16" ht="15.75">
      <c r="A1" s="243" t="s">
        <v>839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161" t="s">
        <v>803</v>
      </c>
    </row>
    <row r="2" spans="1:16" ht="78.75">
      <c r="A2" s="254" t="s">
        <v>826</v>
      </c>
      <c r="B2" s="255"/>
      <c r="C2" s="96" t="s">
        <v>773</v>
      </c>
      <c r="D2" s="96" t="s">
        <v>774</v>
      </c>
      <c r="E2" s="96" t="s">
        <v>821</v>
      </c>
      <c r="F2" s="96" t="s">
        <v>822</v>
      </c>
      <c r="G2" s="96" t="s">
        <v>823</v>
      </c>
      <c r="H2" s="96" t="s">
        <v>824</v>
      </c>
      <c r="I2" s="96" t="s">
        <v>825</v>
      </c>
      <c r="J2" s="96" t="s">
        <v>775</v>
      </c>
      <c r="K2" s="96" t="s">
        <v>830</v>
      </c>
      <c r="L2" s="96" t="s">
        <v>776</v>
      </c>
      <c r="M2" s="96" t="s">
        <v>777</v>
      </c>
      <c r="N2" s="96" t="s">
        <v>827</v>
      </c>
    </row>
    <row r="3" spans="1:16" ht="15.75">
      <c r="A3" s="163" t="s">
        <v>605</v>
      </c>
      <c r="B3" s="164" t="s">
        <v>606</v>
      </c>
      <c r="C3" s="15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P3" s="185"/>
    </row>
    <row r="4" spans="1:16" ht="15.75">
      <c r="A4" s="165" t="s">
        <v>461</v>
      </c>
      <c r="B4" s="166" t="s">
        <v>607</v>
      </c>
      <c r="C4" s="15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46"/>
      <c r="P4" s="185"/>
    </row>
    <row r="5" spans="1:16" ht="15.75">
      <c r="A5" s="168" t="s">
        <v>576</v>
      </c>
      <c r="B5" s="166" t="s">
        <v>608</v>
      </c>
      <c r="C5" s="158">
        <v>2636.1741300000008</v>
      </c>
      <c r="D5" s="169">
        <v>43786</v>
      </c>
      <c r="E5" s="169">
        <v>9312</v>
      </c>
      <c r="F5" s="169">
        <v>93</v>
      </c>
      <c r="G5" s="169">
        <v>12857.56372</v>
      </c>
      <c r="H5" s="169">
        <v>314.61776000000003</v>
      </c>
      <c r="I5" s="169">
        <v>1521</v>
      </c>
      <c r="J5" s="169">
        <v>53</v>
      </c>
      <c r="K5" s="169">
        <v>789</v>
      </c>
      <c r="L5" s="169">
        <v>21</v>
      </c>
      <c r="M5" s="169">
        <v>0</v>
      </c>
      <c r="N5" s="143">
        <v>71383.355609999999</v>
      </c>
      <c r="P5" s="186"/>
    </row>
    <row r="6" spans="1:16" ht="31.5">
      <c r="A6" s="168"/>
      <c r="B6" s="166" t="s">
        <v>769</v>
      </c>
      <c r="C6" s="158">
        <v>0</v>
      </c>
      <c r="D6" s="169">
        <v>-361</v>
      </c>
      <c r="E6" s="169">
        <v>-124</v>
      </c>
      <c r="F6" s="169">
        <v>-2</v>
      </c>
      <c r="G6" s="169">
        <v>-293.56471999999997</v>
      </c>
      <c r="H6" s="169">
        <v>-24.0671</v>
      </c>
      <c r="I6" s="169">
        <v>0</v>
      </c>
      <c r="J6" s="169">
        <v>0</v>
      </c>
      <c r="K6" s="169">
        <v>0</v>
      </c>
      <c r="L6" s="169">
        <v>-1</v>
      </c>
      <c r="M6" s="169">
        <v>0</v>
      </c>
      <c r="N6" s="143">
        <v>-805.63181999999995</v>
      </c>
      <c r="P6" s="185"/>
    </row>
    <row r="7" spans="1:16" ht="15.75">
      <c r="A7" s="168" t="s">
        <v>578</v>
      </c>
      <c r="B7" s="166" t="s">
        <v>609</v>
      </c>
      <c r="C7" s="158">
        <v>-1185.70922</v>
      </c>
      <c r="D7" s="169">
        <v>-29898</v>
      </c>
      <c r="E7" s="169">
        <v>-310</v>
      </c>
      <c r="F7" s="169">
        <v>-13</v>
      </c>
      <c r="G7" s="169">
        <v>-1761.5737600000002</v>
      </c>
      <c r="H7" s="169">
        <v>0</v>
      </c>
      <c r="I7" s="169">
        <v>0</v>
      </c>
      <c r="J7" s="169">
        <v>-10</v>
      </c>
      <c r="K7" s="169">
        <v>0</v>
      </c>
      <c r="L7" s="169">
        <v>0</v>
      </c>
      <c r="M7" s="169">
        <v>0</v>
      </c>
      <c r="N7" s="143">
        <v>-33178.282980000004</v>
      </c>
      <c r="P7" s="185"/>
    </row>
    <row r="8" spans="1:16" ht="15.75">
      <c r="A8" s="168" t="s">
        <v>610</v>
      </c>
      <c r="B8" s="166" t="s">
        <v>611</v>
      </c>
      <c r="C8" s="158">
        <v>15.092920000000158</v>
      </c>
      <c r="D8" s="169">
        <v>-7278.4225140078925</v>
      </c>
      <c r="E8" s="169">
        <v>-913</v>
      </c>
      <c r="F8" s="169">
        <v>14</v>
      </c>
      <c r="G8" s="169">
        <v>-2232.3035899995634</v>
      </c>
      <c r="H8" s="169">
        <v>61.697140000000054</v>
      </c>
      <c r="I8" s="169">
        <v>-94</v>
      </c>
      <c r="J8" s="169">
        <v>-3</v>
      </c>
      <c r="K8" s="169">
        <v>-7</v>
      </c>
      <c r="L8" s="169">
        <v>113</v>
      </c>
      <c r="M8" s="169">
        <v>0</v>
      </c>
      <c r="N8" s="143">
        <v>-10323.936044007456</v>
      </c>
      <c r="P8" s="185"/>
    </row>
    <row r="9" spans="1:16" ht="15.75">
      <c r="A9" s="168"/>
      <c r="B9" s="166" t="s">
        <v>612</v>
      </c>
      <c r="C9" s="158">
        <v>0</v>
      </c>
      <c r="D9" s="169">
        <v>0</v>
      </c>
      <c r="E9" s="169">
        <v>0</v>
      </c>
      <c r="F9" s="169">
        <v>0</v>
      </c>
      <c r="G9" s="169">
        <v>0</v>
      </c>
      <c r="H9" s="169">
        <v>0</v>
      </c>
      <c r="I9" s="169">
        <v>0</v>
      </c>
      <c r="J9" s="169">
        <v>0</v>
      </c>
      <c r="K9" s="169">
        <v>0</v>
      </c>
      <c r="L9" s="169">
        <v>0</v>
      </c>
      <c r="M9" s="169">
        <v>0</v>
      </c>
      <c r="N9" s="143">
        <v>0</v>
      </c>
      <c r="P9" s="185"/>
    </row>
    <row r="10" spans="1:16" ht="15.75">
      <c r="A10" s="168" t="s">
        <v>613</v>
      </c>
      <c r="B10" s="166" t="s">
        <v>614</v>
      </c>
      <c r="C10" s="158">
        <v>0</v>
      </c>
      <c r="D10" s="169">
        <v>4222.4601348377555</v>
      </c>
      <c r="E10" s="169">
        <v>-14</v>
      </c>
      <c r="F10" s="169">
        <v>0</v>
      </c>
      <c r="G10" s="169">
        <v>768.71069836384447</v>
      </c>
      <c r="H10" s="169">
        <v>0</v>
      </c>
      <c r="I10" s="169">
        <v>0</v>
      </c>
      <c r="J10" s="169">
        <v>0</v>
      </c>
      <c r="K10" s="169">
        <v>0</v>
      </c>
      <c r="L10" s="169">
        <v>0</v>
      </c>
      <c r="M10" s="169">
        <v>0</v>
      </c>
      <c r="N10" s="143">
        <v>4977.1708332015996</v>
      </c>
      <c r="P10" s="185"/>
    </row>
    <row r="11" spans="1:16" ht="15.75">
      <c r="A11" s="170"/>
      <c r="B11" s="171" t="s">
        <v>615</v>
      </c>
      <c r="C11" s="158">
        <v>1465.5578300000009</v>
      </c>
      <c r="D11" s="169">
        <v>10832.037620829862</v>
      </c>
      <c r="E11" s="169">
        <v>8075</v>
      </c>
      <c r="F11" s="169">
        <v>94</v>
      </c>
      <c r="G11" s="169">
        <v>9632.3970683642801</v>
      </c>
      <c r="H11" s="169">
        <v>376.31490000000008</v>
      </c>
      <c r="I11" s="169">
        <v>1427</v>
      </c>
      <c r="J11" s="169">
        <v>40</v>
      </c>
      <c r="K11" s="169">
        <v>782</v>
      </c>
      <c r="L11" s="169">
        <v>134</v>
      </c>
      <c r="M11" s="169">
        <v>0</v>
      </c>
      <c r="N11" s="143">
        <v>32858.307419194141</v>
      </c>
      <c r="P11" s="186"/>
    </row>
    <row r="12" spans="1:16" ht="15.75">
      <c r="A12" s="124" t="s">
        <v>462</v>
      </c>
      <c r="B12" s="172" t="s">
        <v>797</v>
      </c>
      <c r="C12" s="158">
        <v>0</v>
      </c>
      <c r="D12" s="169">
        <v>95</v>
      </c>
      <c r="E12" s="169">
        <v>164</v>
      </c>
      <c r="F12" s="169">
        <v>0</v>
      </c>
      <c r="G12" s="169">
        <v>84.689254049089186</v>
      </c>
      <c r="H12" s="169">
        <v>0</v>
      </c>
      <c r="I12" s="169">
        <v>0</v>
      </c>
      <c r="J12" s="169">
        <v>0</v>
      </c>
      <c r="K12" s="169">
        <v>0</v>
      </c>
      <c r="L12" s="169">
        <v>0</v>
      </c>
      <c r="M12" s="169">
        <v>0</v>
      </c>
      <c r="N12" s="143">
        <v>343.68925404908919</v>
      </c>
      <c r="P12" s="186"/>
    </row>
    <row r="13" spans="1:16" ht="15.75">
      <c r="A13" s="124" t="s">
        <v>463</v>
      </c>
      <c r="B13" s="166" t="s">
        <v>616</v>
      </c>
      <c r="C13" s="158">
        <v>0</v>
      </c>
      <c r="D13" s="169">
        <v>799.31</v>
      </c>
      <c r="E13" s="169">
        <v>1</v>
      </c>
      <c r="F13" s="169">
        <v>0</v>
      </c>
      <c r="G13" s="169">
        <v>-0.7789299999999999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43">
        <v>799.53107</v>
      </c>
      <c r="P13" s="185"/>
    </row>
    <row r="14" spans="1:16" ht="15.75">
      <c r="A14" s="165" t="s">
        <v>464</v>
      </c>
      <c r="B14" s="166" t="s">
        <v>617</v>
      </c>
      <c r="C14" s="15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47"/>
      <c r="P14" s="185"/>
    </row>
    <row r="15" spans="1:16" ht="15.75">
      <c r="A15" s="168" t="s">
        <v>576</v>
      </c>
      <c r="B15" s="166" t="s">
        <v>618</v>
      </c>
      <c r="C15" s="15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47"/>
      <c r="P15" s="185"/>
    </row>
    <row r="16" spans="1:16" ht="15.75">
      <c r="A16" s="168" t="s">
        <v>619</v>
      </c>
      <c r="B16" s="166" t="s">
        <v>577</v>
      </c>
      <c r="C16" s="158">
        <v>-1398.8400100000001</v>
      </c>
      <c r="D16" s="169">
        <v>-7294</v>
      </c>
      <c r="E16" s="169">
        <v>-3280</v>
      </c>
      <c r="F16" s="169">
        <v>-19</v>
      </c>
      <c r="G16" s="169">
        <v>-3448.7068120723688</v>
      </c>
      <c r="H16" s="169">
        <v>-87.82</v>
      </c>
      <c r="I16" s="169">
        <v>-682</v>
      </c>
      <c r="J16" s="169">
        <v>-4</v>
      </c>
      <c r="K16" s="169">
        <v>-22</v>
      </c>
      <c r="L16" s="169">
        <v>-109</v>
      </c>
      <c r="M16" s="169">
        <v>0</v>
      </c>
      <c r="N16" s="143">
        <v>-16345.366822072368</v>
      </c>
      <c r="P16" s="185"/>
    </row>
    <row r="17" spans="1:16" ht="15.75">
      <c r="A17" s="168" t="s">
        <v>620</v>
      </c>
      <c r="B17" s="166" t="s">
        <v>621</v>
      </c>
      <c r="C17" s="158">
        <v>0</v>
      </c>
      <c r="D17" s="169">
        <v>1132</v>
      </c>
      <c r="E17" s="169">
        <v>56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  <c r="L17" s="169">
        <v>0</v>
      </c>
      <c r="M17" s="169">
        <v>0</v>
      </c>
      <c r="N17" s="143">
        <v>1188</v>
      </c>
      <c r="P17" s="185"/>
    </row>
    <row r="18" spans="1:16" ht="15.75">
      <c r="A18" s="170"/>
      <c r="B18" s="168" t="s">
        <v>622</v>
      </c>
      <c r="C18" s="158">
        <v>-1398.8400100000001</v>
      </c>
      <c r="D18" s="169">
        <v>-6162</v>
      </c>
      <c r="E18" s="169">
        <v>-3224</v>
      </c>
      <c r="F18" s="169">
        <v>-19</v>
      </c>
      <c r="G18" s="169">
        <v>-3448.7068120723688</v>
      </c>
      <c r="H18" s="169">
        <v>-87.82</v>
      </c>
      <c r="I18" s="169">
        <v>-682</v>
      </c>
      <c r="J18" s="169">
        <v>-4</v>
      </c>
      <c r="K18" s="169">
        <v>-22</v>
      </c>
      <c r="L18" s="169">
        <v>-109</v>
      </c>
      <c r="M18" s="169">
        <v>0</v>
      </c>
      <c r="N18" s="143">
        <v>-15157.366822072368</v>
      </c>
      <c r="P18" s="186"/>
    </row>
    <row r="19" spans="1:16" ht="15.75">
      <c r="A19" s="168" t="s">
        <v>578</v>
      </c>
      <c r="B19" s="166" t="s">
        <v>623</v>
      </c>
      <c r="C19" s="158">
        <v>-1709.92031</v>
      </c>
      <c r="D19" s="169">
        <v>-1048.8495699108121</v>
      </c>
      <c r="E19" s="169">
        <v>118</v>
      </c>
      <c r="F19" s="169">
        <v>3</v>
      </c>
      <c r="G19" s="169">
        <v>269.30117086027815</v>
      </c>
      <c r="H19" s="169">
        <v>-85.731619999999992</v>
      </c>
      <c r="I19" s="169">
        <v>52</v>
      </c>
      <c r="J19" s="169">
        <v>4</v>
      </c>
      <c r="K19" s="169">
        <v>-22</v>
      </c>
      <c r="L19" s="169">
        <v>-4</v>
      </c>
      <c r="M19" s="169">
        <v>0</v>
      </c>
      <c r="N19" s="143">
        <v>-2424.200329050534</v>
      </c>
      <c r="P19" s="185"/>
    </row>
    <row r="20" spans="1:16" ht="15.75">
      <c r="A20" s="168" t="s">
        <v>610</v>
      </c>
      <c r="B20" s="166" t="s">
        <v>772</v>
      </c>
      <c r="C20" s="158">
        <v>1478.17777</v>
      </c>
      <c r="D20" s="169">
        <v>323.23980243382954</v>
      </c>
      <c r="E20" s="169">
        <v>-14</v>
      </c>
      <c r="F20" s="169">
        <v>-1</v>
      </c>
      <c r="G20" s="169">
        <v>20.498759999999997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43">
        <v>1806.9163324338294</v>
      </c>
      <c r="P20" s="185"/>
    </row>
    <row r="21" spans="1:16" ht="15.75">
      <c r="A21" s="170"/>
      <c r="B21" s="171" t="s">
        <v>624</v>
      </c>
      <c r="C21" s="158">
        <v>-1630.5825500000003</v>
      </c>
      <c r="D21" s="169">
        <v>-6887.6097674769817</v>
      </c>
      <c r="E21" s="169">
        <v>-3120</v>
      </c>
      <c r="F21" s="169">
        <v>-17</v>
      </c>
      <c r="G21" s="169">
        <v>-3158.9068812120909</v>
      </c>
      <c r="H21" s="169">
        <v>-173.55161999999999</v>
      </c>
      <c r="I21" s="169">
        <v>-630</v>
      </c>
      <c r="J21" s="169">
        <v>0</v>
      </c>
      <c r="K21" s="169">
        <v>-44</v>
      </c>
      <c r="L21" s="169">
        <v>-113</v>
      </c>
      <c r="M21" s="169">
        <v>0</v>
      </c>
      <c r="N21" s="143">
        <v>-15774.650818689073</v>
      </c>
      <c r="P21" s="186"/>
    </row>
    <row r="22" spans="1:16" ht="31.5">
      <c r="A22" s="165" t="s">
        <v>465</v>
      </c>
      <c r="B22" s="166" t="s">
        <v>625</v>
      </c>
      <c r="C22" s="15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47"/>
      <c r="P22" s="185"/>
    </row>
    <row r="23" spans="1:16" ht="15.75">
      <c r="A23" s="168" t="s">
        <v>576</v>
      </c>
      <c r="B23" s="166" t="s">
        <v>626</v>
      </c>
      <c r="C23" s="158">
        <v>0</v>
      </c>
      <c r="D23" s="169">
        <v>-2.3397145648300648</v>
      </c>
      <c r="E23" s="169">
        <v>0</v>
      </c>
      <c r="F23" s="169">
        <v>0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69">
        <v>0</v>
      </c>
      <c r="M23" s="169">
        <v>0</v>
      </c>
      <c r="N23" s="143">
        <v>-2.3397145648300648</v>
      </c>
      <c r="P23" s="185"/>
    </row>
    <row r="24" spans="1:16" ht="15.75">
      <c r="A24" s="168" t="s">
        <v>578</v>
      </c>
      <c r="B24" s="166" t="s">
        <v>627</v>
      </c>
      <c r="C24" s="158">
        <v>0</v>
      </c>
      <c r="D24" s="169">
        <v>0</v>
      </c>
      <c r="E24" s="169">
        <v>0</v>
      </c>
      <c r="F24" s="169">
        <v>0</v>
      </c>
      <c r="G24" s="169">
        <v>0</v>
      </c>
      <c r="H24" s="169">
        <v>0</v>
      </c>
      <c r="I24" s="169">
        <v>0</v>
      </c>
      <c r="J24" s="169">
        <v>0</v>
      </c>
      <c r="K24" s="169">
        <v>0</v>
      </c>
      <c r="L24" s="169">
        <v>0</v>
      </c>
      <c r="M24" s="169">
        <v>0</v>
      </c>
      <c r="N24" s="143">
        <v>0</v>
      </c>
      <c r="P24" s="185"/>
    </row>
    <row r="25" spans="1:16" ht="15.75">
      <c r="A25" s="165"/>
      <c r="B25" s="171" t="s">
        <v>628</v>
      </c>
      <c r="C25" s="158">
        <v>0</v>
      </c>
      <c r="D25" s="169">
        <v>-2.3397145648300648</v>
      </c>
      <c r="E25" s="169">
        <v>0</v>
      </c>
      <c r="F25" s="169">
        <v>0</v>
      </c>
      <c r="G25" s="169">
        <v>0</v>
      </c>
      <c r="H25" s="169">
        <v>0</v>
      </c>
      <c r="I25" s="169">
        <v>0</v>
      </c>
      <c r="J25" s="169">
        <v>0</v>
      </c>
      <c r="K25" s="169">
        <v>0</v>
      </c>
      <c r="L25" s="169">
        <v>0</v>
      </c>
      <c r="M25" s="169">
        <v>0</v>
      </c>
      <c r="N25" s="143">
        <v>-2.3397145648300648</v>
      </c>
      <c r="P25" s="186"/>
    </row>
    <row r="26" spans="1:16" ht="31.5">
      <c r="A26" s="165" t="s">
        <v>466</v>
      </c>
      <c r="B26" s="166" t="s">
        <v>454</v>
      </c>
      <c r="C26" s="158">
        <v>0</v>
      </c>
      <c r="D26" s="169">
        <v>-60.36417999999982</v>
      </c>
      <c r="E26" s="169">
        <v>-409</v>
      </c>
      <c r="F26" s="169">
        <v>0</v>
      </c>
      <c r="G26" s="169">
        <v>0</v>
      </c>
      <c r="H26" s="169">
        <v>0</v>
      </c>
      <c r="I26" s="169">
        <v>0</v>
      </c>
      <c r="J26" s="169">
        <v>0</v>
      </c>
      <c r="K26" s="169">
        <v>-46</v>
      </c>
      <c r="L26" s="169">
        <v>0</v>
      </c>
      <c r="M26" s="169">
        <v>0</v>
      </c>
      <c r="N26" s="143">
        <v>-515.36417999999981</v>
      </c>
      <c r="P26" s="185"/>
    </row>
    <row r="27" spans="1:16" ht="15.75">
      <c r="A27" s="165" t="s">
        <v>467</v>
      </c>
      <c r="B27" s="166" t="s">
        <v>629</v>
      </c>
      <c r="C27" s="15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47"/>
      <c r="P27" s="185"/>
    </row>
    <row r="28" spans="1:16" ht="15.75">
      <c r="A28" s="168" t="s">
        <v>576</v>
      </c>
      <c r="B28" s="166" t="s">
        <v>630</v>
      </c>
      <c r="C28" s="158">
        <v>-363.24311000000006</v>
      </c>
      <c r="D28" s="169">
        <v>-2397</v>
      </c>
      <c r="E28" s="169">
        <v>-1780</v>
      </c>
      <c r="F28" s="169">
        <v>-3</v>
      </c>
      <c r="G28" s="169">
        <v>-3709.6931527356674</v>
      </c>
      <c r="H28" s="169">
        <v>-81.55206208167175</v>
      </c>
      <c r="I28" s="169">
        <v>-374</v>
      </c>
      <c r="J28" s="169">
        <v>-6</v>
      </c>
      <c r="K28" s="169">
        <v>-361</v>
      </c>
      <c r="L28" s="169">
        <v>-3</v>
      </c>
      <c r="M28" s="169">
        <v>0</v>
      </c>
      <c r="N28" s="143">
        <v>-9078.4883248173392</v>
      </c>
      <c r="P28" s="185"/>
    </row>
    <row r="29" spans="1:16" ht="15.75">
      <c r="A29" s="168" t="s">
        <v>578</v>
      </c>
      <c r="B29" s="166" t="s">
        <v>631</v>
      </c>
      <c r="C29" s="158">
        <v>-8.0626599999999744</v>
      </c>
      <c r="D29" s="169">
        <v>154.88276930324582</v>
      </c>
      <c r="E29" s="169">
        <v>0</v>
      </c>
      <c r="F29" s="169">
        <v>0</v>
      </c>
      <c r="G29" s="169">
        <v>0</v>
      </c>
      <c r="H29" s="169">
        <v>-16.33428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43">
        <v>130.48582930324585</v>
      </c>
      <c r="P29" s="185"/>
    </row>
    <row r="30" spans="1:16" ht="15.75">
      <c r="A30" s="168" t="s">
        <v>610</v>
      </c>
      <c r="B30" s="166" t="s">
        <v>632</v>
      </c>
      <c r="C30" s="158">
        <v>-690.20362</v>
      </c>
      <c r="D30" s="169">
        <v>-1553</v>
      </c>
      <c r="E30" s="169">
        <v>-978</v>
      </c>
      <c r="F30" s="169">
        <v>-14</v>
      </c>
      <c r="G30" s="169">
        <v>-731.42630376826219</v>
      </c>
      <c r="H30" s="169">
        <v>-239.45094544203121</v>
      </c>
      <c r="I30" s="169">
        <v>-302</v>
      </c>
      <c r="J30" s="169">
        <v>-12</v>
      </c>
      <c r="K30" s="169">
        <v>-159</v>
      </c>
      <c r="L30" s="169">
        <v>-3</v>
      </c>
      <c r="M30" s="169">
        <v>0</v>
      </c>
      <c r="N30" s="143">
        <v>-4682.0808692102937</v>
      </c>
      <c r="P30" s="185"/>
    </row>
    <row r="31" spans="1:16" ht="15.75">
      <c r="A31" s="168" t="s">
        <v>613</v>
      </c>
      <c r="B31" s="166" t="s">
        <v>633</v>
      </c>
      <c r="C31" s="158">
        <v>34.790369999999996</v>
      </c>
      <c r="D31" s="169">
        <v>1518</v>
      </c>
      <c r="E31" s="169">
        <v>64</v>
      </c>
      <c r="F31" s="169">
        <v>3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43">
        <v>1619.7903699999999</v>
      </c>
      <c r="P31" s="185"/>
    </row>
    <row r="32" spans="1:16" ht="15.75">
      <c r="A32" s="124"/>
      <c r="B32" s="171" t="s">
        <v>634</v>
      </c>
      <c r="C32" s="158">
        <v>-1026.7190200000002</v>
      </c>
      <c r="D32" s="169">
        <v>-2277.1172306967542</v>
      </c>
      <c r="E32" s="169">
        <v>-2694</v>
      </c>
      <c r="F32" s="169">
        <v>-14</v>
      </c>
      <c r="G32" s="169">
        <v>-4441.1194565039295</v>
      </c>
      <c r="H32" s="169">
        <v>-337.33728752370297</v>
      </c>
      <c r="I32" s="169">
        <v>-676</v>
      </c>
      <c r="J32" s="169">
        <v>-18</v>
      </c>
      <c r="K32" s="169">
        <v>-520</v>
      </c>
      <c r="L32" s="169">
        <v>-6</v>
      </c>
      <c r="M32" s="169">
        <v>0</v>
      </c>
      <c r="N32" s="143">
        <v>-12010.292994724387</v>
      </c>
      <c r="P32" s="186"/>
    </row>
    <row r="33" spans="1:16" ht="15.75">
      <c r="A33" s="165" t="s">
        <v>468</v>
      </c>
      <c r="B33" s="166" t="s">
        <v>635</v>
      </c>
      <c r="C33" s="158">
        <v>0</v>
      </c>
      <c r="D33" s="169">
        <v>-1024.432</v>
      </c>
      <c r="E33" s="169">
        <v>-522</v>
      </c>
      <c r="F33" s="169">
        <v>-1</v>
      </c>
      <c r="G33" s="169">
        <v>-535.45641562695289</v>
      </c>
      <c r="H33" s="169">
        <v>-16.726506261073808</v>
      </c>
      <c r="I33" s="169">
        <v>-33</v>
      </c>
      <c r="J33" s="169">
        <v>-4</v>
      </c>
      <c r="K33" s="169">
        <v>0</v>
      </c>
      <c r="L33" s="169">
        <v>-8</v>
      </c>
      <c r="M33" s="169">
        <v>0</v>
      </c>
      <c r="N33" s="143">
        <v>-2144.6149218880264</v>
      </c>
      <c r="P33" s="185"/>
    </row>
    <row r="34" spans="1:16" ht="31.5">
      <c r="A34" s="165"/>
      <c r="B34" s="166" t="s">
        <v>768</v>
      </c>
      <c r="C34" s="158">
        <v>0</v>
      </c>
      <c r="D34" s="169">
        <v>-864</v>
      </c>
      <c r="E34" s="169">
        <v>-522</v>
      </c>
      <c r="F34" s="169">
        <v>-1</v>
      </c>
      <c r="G34" s="169">
        <v>-318.03224</v>
      </c>
      <c r="H34" s="169">
        <v>-5.3888800000000012</v>
      </c>
      <c r="I34" s="169">
        <v>-31</v>
      </c>
      <c r="J34" s="169">
        <v>-4</v>
      </c>
      <c r="K34" s="169">
        <v>0</v>
      </c>
      <c r="L34" s="169">
        <v>-8</v>
      </c>
      <c r="M34" s="169">
        <v>0</v>
      </c>
      <c r="N34" s="143">
        <v>-1753.42112</v>
      </c>
      <c r="P34" s="185"/>
    </row>
    <row r="35" spans="1:16" ht="15.75">
      <c r="A35" s="165" t="s">
        <v>469</v>
      </c>
      <c r="B35" s="166" t="s">
        <v>636</v>
      </c>
      <c r="C35" s="158">
        <v>0</v>
      </c>
      <c r="D35" s="169">
        <v>0</v>
      </c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0</v>
      </c>
      <c r="M35" s="169">
        <v>0</v>
      </c>
      <c r="N35" s="143">
        <v>0</v>
      </c>
      <c r="P35" s="185"/>
    </row>
    <row r="36" spans="1:16" ht="15.75">
      <c r="A36" s="165" t="s">
        <v>470</v>
      </c>
      <c r="B36" s="166" t="s">
        <v>637</v>
      </c>
      <c r="C36" s="158">
        <v>-1191.7437399999997</v>
      </c>
      <c r="D36" s="169">
        <v>1474.4847280912957</v>
      </c>
      <c r="E36" s="169">
        <v>1495</v>
      </c>
      <c r="F36" s="169">
        <v>62</v>
      </c>
      <c r="G36" s="169">
        <v>1580.8246390703957</v>
      </c>
      <c r="H36" s="169">
        <v>-151.30051378477668</v>
      </c>
      <c r="I36" s="169">
        <v>88</v>
      </c>
      <c r="J36" s="169">
        <v>18</v>
      </c>
      <c r="K36" s="169">
        <v>172</v>
      </c>
      <c r="L36" s="169">
        <v>7</v>
      </c>
      <c r="M36" s="169">
        <v>0</v>
      </c>
      <c r="N36" s="143">
        <v>3554.265113376915</v>
      </c>
      <c r="P36" s="186"/>
    </row>
    <row r="37" spans="1:16" ht="15.75">
      <c r="A37" s="163" t="s">
        <v>513</v>
      </c>
      <c r="B37" s="164" t="s">
        <v>638</v>
      </c>
      <c r="C37" s="15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47"/>
      <c r="P37" s="185"/>
    </row>
    <row r="38" spans="1:16" ht="15.75">
      <c r="A38" s="165" t="s">
        <v>461</v>
      </c>
      <c r="B38" s="166" t="s">
        <v>607</v>
      </c>
      <c r="C38" s="15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47"/>
      <c r="P38" s="185"/>
    </row>
    <row r="39" spans="1:16" ht="15.75">
      <c r="A39" s="168" t="s">
        <v>576</v>
      </c>
      <c r="B39" s="166" t="s">
        <v>608</v>
      </c>
      <c r="C39" s="158">
        <v>23182.21182</v>
      </c>
      <c r="D39" s="169">
        <v>38917</v>
      </c>
      <c r="E39" s="169">
        <v>30631</v>
      </c>
      <c r="F39" s="169">
        <v>14214</v>
      </c>
      <c r="G39" s="169">
        <v>29619.550359999997</v>
      </c>
      <c r="H39" s="169">
        <v>5690.3018899999997</v>
      </c>
      <c r="I39" s="169">
        <v>622</v>
      </c>
      <c r="J39" s="169">
        <v>2329</v>
      </c>
      <c r="K39" s="169">
        <v>5516</v>
      </c>
      <c r="L39" s="169">
        <v>1275</v>
      </c>
      <c r="M39" s="169">
        <v>1189</v>
      </c>
      <c r="N39" s="143">
        <v>153185.06406999999</v>
      </c>
      <c r="P39" s="185"/>
    </row>
    <row r="40" spans="1:16" ht="31.5">
      <c r="A40" s="168"/>
      <c r="B40" s="166" t="s">
        <v>769</v>
      </c>
      <c r="C40" s="158">
        <v>0</v>
      </c>
      <c r="D40" s="169">
        <v>-1135</v>
      </c>
      <c r="E40" s="169">
        <v>-993</v>
      </c>
      <c r="F40" s="169">
        <v>-248</v>
      </c>
      <c r="G40" s="169">
        <v>-190.69398000000004</v>
      </c>
      <c r="H40" s="169">
        <v>-424.19747000000001</v>
      </c>
      <c r="I40" s="169">
        <v>0</v>
      </c>
      <c r="J40" s="169">
        <v>0</v>
      </c>
      <c r="K40" s="169">
        <v>-1</v>
      </c>
      <c r="L40" s="169">
        <v>-71</v>
      </c>
      <c r="M40" s="169">
        <v>0</v>
      </c>
      <c r="N40" s="143">
        <v>-3062.8914500000001</v>
      </c>
      <c r="P40" s="185"/>
    </row>
    <row r="41" spans="1:16" ht="15.75">
      <c r="A41" s="168" t="s">
        <v>578</v>
      </c>
      <c r="B41" s="166" t="s">
        <v>609</v>
      </c>
      <c r="C41" s="158">
        <v>-549.97609000000011</v>
      </c>
      <c r="D41" s="169">
        <v>-4627</v>
      </c>
      <c r="E41" s="169">
        <v>-100</v>
      </c>
      <c r="F41" s="169">
        <v>-224</v>
      </c>
      <c r="G41" s="169">
        <v>-184.07633999999985</v>
      </c>
      <c r="H41" s="169">
        <v>-39.833410000000001</v>
      </c>
      <c r="I41" s="169">
        <v>0</v>
      </c>
      <c r="J41" s="169">
        <v>-88</v>
      </c>
      <c r="K41" s="169">
        <v>-123</v>
      </c>
      <c r="L41" s="169">
        <v>0</v>
      </c>
      <c r="M41" s="169">
        <v>-129</v>
      </c>
      <c r="N41" s="143">
        <v>-6064.8858399999999</v>
      </c>
      <c r="P41" s="185"/>
    </row>
    <row r="42" spans="1:16" ht="15.75">
      <c r="A42" s="168" t="s">
        <v>610</v>
      </c>
      <c r="B42" s="166" t="s">
        <v>611</v>
      </c>
      <c r="C42" s="158">
        <v>-250.04777000000016</v>
      </c>
      <c r="D42" s="169">
        <v>-2376.6279273495188</v>
      </c>
      <c r="E42" s="169">
        <v>-2507</v>
      </c>
      <c r="F42" s="169">
        <v>3043</v>
      </c>
      <c r="G42" s="169">
        <v>-241.02127000043637</v>
      </c>
      <c r="H42" s="169">
        <v>-637.6722299999999</v>
      </c>
      <c r="I42" s="169">
        <v>-116</v>
      </c>
      <c r="J42" s="169">
        <v>-14</v>
      </c>
      <c r="K42" s="169">
        <v>5</v>
      </c>
      <c r="L42" s="169">
        <v>-16</v>
      </c>
      <c r="M42" s="169">
        <v>-83</v>
      </c>
      <c r="N42" s="143">
        <v>-3193.3691973499554</v>
      </c>
      <c r="P42" s="185"/>
    </row>
    <row r="43" spans="1:16" ht="15.75">
      <c r="A43" s="168" t="s">
        <v>613</v>
      </c>
      <c r="B43" s="166" t="s">
        <v>614</v>
      </c>
      <c r="C43" s="158">
        <v>0</v>
      </c>
      <c r="D43" s="169">
        <v>679</v>
      </c>
      <c r="E43" s="169">
        <v>-9</v>
      </c>
      <c r="F43" s="169">
        <v>16</v>
      </c>
      <c r="G43" s="169">
        <v>0</v>
      </c>
      <c r="H43" s="169">
        <v>0</v>
      </c>
      <c r="I43" s="169">
        <v>0</v>
      </c>
      <c r="J43" s="169">
        <v>0</v>
      </c>
      <c r="K43" s="169">
        <v>-4</v>
      </c>
      <c r="L43" s="169">
        <v>0</v>
      </c>
      <c r="M43" s="169">
        <v>47</v>
      </c>
      <c r="N43" s="143">
        <v>729</v>
      </c>
      <c r="P43" s="185"/>
    </row>
    <row r="44" spans="1:16" ht="15.75">
      <c r="A44" s="170"/>
      <c r="B44" s="171" t="s">
        <v>639</v>
      </c>
      <c r="C44" s="158">
        <v>22382.187959999999</v>
      </c>
      <c r="D44" s="169">
        <v>32592.37207265048</v>
      </c>
      <c r="E44" s="169">
        <v>28015</v>
      </c>
      <c r="F44" s="169">
        <v>17049</v>
      </c>
      <c r="G44" s="169">
        <v>29194.45274999956</v>
      </c>
      <c r="H44" s="169">
        <v>5012.7962499999994</v>
      </c>
      <c r="I44" s="169">
        <v>506</v>
      </c>
      <c r="J44" s="169">
        <v>2227</v>
      </c>
      <c r="K44" s="169">
        <v>5394</v>
      </c>
      <c r="L44" s="169">
        <v>1259</v>
      </c>
      <c r="M44" s="169">
        <v>1024</v>
      </c>
      <c r="N44" s="143">
        <v>144655.80903265002</v>
      </c>
      <c r="P44" s="186"/>
    </row>
    <row r="45" spans="1:16" ht="15.75">
      <c r="A45" s="124" t="s">
        <v>462</v>
      </c>
      <c r="B45" s="166" t="s">
        <v>640</v>
      </c>
      <c r="C45" s="15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47"/>
      <c r="P45" s="185"/>
    </row>
    <row r="46" spans="1:16" ht="15.75">
      <c r="A46" s="168" t="s">
        <v>576</v>
      </c>
      <c r="B46" s="166" t="s">
        <v>641</v>
      </c>
      <c r="C46" s="158">
        <v>0</v>
      </c>
      <c r="D46" s="169">
        <v>240.476</v>
      </c>
      <c r="E46" s="169">
        <v>54</v>
      </c>
      <c r="F46" s="169">
        <v>0</v>
      </c>
      <c r="G46" s="169">
        <v>0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43">
        <v>294.476</v>
      </c>
      <c r="P46" s="185"/>
    </row>
    <row r="47" spans="1:16" ht="15.75">
      <c r="A47" s="170"/>
      <c r="B47" s="166" t="s">
        <v>642</v>
      </c>
      <c r="C47" s="158">
        <v>0</v>
      </c>
      <c r="D47" s="169">
        <v>0</v>
      </c>
      <c r="E47" s="169">
        <v>0</v>
      </c>
      <c r="F47" s="169">
        <v>0</v>
      </c>
      <c r="G47" s="169">
        <v>0</v>
      </c>
      <c r="H47" s="169">
        <v>0</v>
      </c>
      <c r="I47" s="169">
        <v>0</v>
      </c>
      <c r="J47" s="169">
        <v>0</v>
      </c>
      <c r="K47" s="169">
        <v>0</v>
      </c>
      <c r="L47" s="169">
        <v>0</v>
      </c>
      <c r="M47" s="169">
        <v>0</v>
      </c>
      <c r="N47" s="143">
        <v>0</v>
      </c>
      <c r="P47" s="185"/>
    </row>
    <row r="48" spans="1:16" ht="15.75">
      <c r="A48" s="170" t="s">
        <v>578</v>
      </c>
      <c r="B48" s="166" t="s">
        <v>643</v>
      </c>
      <c r="C48" s="15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47"/>
      <c r="P48" s="185"/>
    </row>
    <row r="49" spans="1:16" ht="15.75">
      <c r="A49" s="170"/>
      <c r="B49" s="166" t="s">
        <v>642</v>
      </c>
      <c r="C49" s="158">
        <v>0</v>
      </c>
      <c r="D49" s="169">
        <v>0</v>
      </c>
      <c r="E49" s="169">
        <v>0</v>
      </c>
      <c r="F49" s="169">
        <v>0</v>
      </c>
      <c r="G49" s="169">
        <v>0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9">
        <v>0</v>
      </c>
      <c r="N49" s="143">
        <v>0</v>
      </c>
      <c r="P49" s="185"/>
    </row>
    <row r="50" spans="1:16" ht="15.75">
      <c r="A50" s="170" t="s">
        <v>644</v>
      </c>
      <c r="B50" s="166" t="s">
        <v>645</v>
      </c>
      <c r="C50" s="158">
        <v>397.05104</v>
      </c>
      <c r="D50" s="169">
        <v>0</v>
      </c>
      <c r="E50" s="169">
        <v>0</v>
      </c>
      <c r="F50" s="169">
        <v>0</v>
      </c>
      <c r="G50" s="169">
        <v>323.92773999999997</v>
      </c>
      <c r="H50" s="169">
        <v>0</v>
      </c>
      <c r="I50" s="169">
        <v>0</v>
      </c>
      <c r="J50" s="169">
        <v>0</v>
      </c>
      <c r="K50" s="169">
        <v>0</v>
      </c>
      <c r="L50" s="169">
        <v>6</v>
      </c>
      <c r="M50" s="169">
        <v>0</v>
      </c>
      <c r="N50" s="143">
        <v>726.97877999999992</v>
      </c>
      <c r="P50" s="185"/>
    </row>
    <row r="51" spans="1:16" ht="15.75">
      <c r="A51" s="170" t="s">
        <v>646</v>
      </c>
      <c r="B51" s="166" t="s">
        <v>647</v>
      </c>
      <c r="C51" s="158">
        <v>5678.0421200000001</v>
      </c>
      <c r="D51" s="169">
        <v>1469</v>
      </c>
      <c r="E51" s="169">
        <v>984</v>
      </c>
      <c r="F51" s="169">
        <v>1957</v>
      </c>
      <c r="G51" s="169">
        <v>1887.32918</v>
      </c>
      <c r="H51" s="169">
        <v>0</v>
      </c>
      <c r="I51" s="169">
        <v>0</v>
      </c>
      <c r="J51" s="169">
        <v>266</v>
      </c>
      <c r="K51" s="169">
        <v>40</v>
      </c>
      <c r="L51" s="169">
        <v>60</v>
      </c>
      <c r="M51" s="169">
        <v>6</v>
      </c>
      <c r="N51" s="143">
        <v>12347.371300000001</v>
      </c>
      <c r="P51" s="185"/>
    </row>
    <row r="52" spans="1:16" ht="15.75">
      <c r="A52" s="173"/>
      <c r="B52" s="168" t="s">
        <v>648</v>
      </c>
      <c r="C52" s="158">
        <v>6075.0931600000004</v>
      </c>
      <c r="D52" s="169">
        <v>1469</v>
      </c>
      <c r="E52" s="169">
        <v>984</v>
      </c>
      <c r="F52" s="169">
        <v>1957</v>
      </c>
      <c r="G52" s="169">
        <v>2211.2569199999998</v>
      </c>
      <c r="H52" s="169">
        <v>0</v>
      </c>
      <c r="I52" s="169">
        <v>0</v>
      </c>
      <c r="J52" s="169">
        <v>266</v>
      </c>
      <c r="K52" s="169">
        <v>40</v>
      </c>
      <c r="L52" s="169">
        <v>66</v>
      </c>
      <c r="M52" s="169">
        <v>6</v>
      </c>
      <c r="N52" s="143">
        <v>13074.35008</v>
      </c>
      <c r="P52" s="186"/>
    </row>
    <row r="53" spans="1:16" ht="15.75">
      <c r="A53" s="170" t="s">
        <v>610</v>
      </c>
      <c r="B53" s="166" t="s">
        <v>649</v>
      </c>
      <c r="C53" s="158">
        <v>6163.5960100000002</v>
      </c>
      <c r="D53" s="169">
        <v>1263.721</v>
      </c>
      <c r="E53" s="169">
        <v>6537</v>
      </c>
      <c r="F53" s="169">
        <v>0</v>
      </c>
      <c r="G53" s="169">
        <v>8.5451700000000006</v>
      </c>
      <c r="H53" s="169">
        <v>0</v>
      </c>
      <c r="I53" s="169">
        <v>0</v>
      </c>
      <c r="J53" s="169">
        <v>2373</v>
      </c>
      <c r="K53" s="169">
        <v>0</v>
      </c>
      <c r="L53" s="169">
        <v>733</v>
      </c>
      <c r="M53" s="169">
        <v>624</v>
      </c>
      <c r="N53" s="143">
        <v>17702.86218</v>
      </c>
      <c r="P53" s="185"/>
    </row>
    <row r="54" spans="1:16" ht="15.75">
      <c r="A54" s="170" t="s">
        <v>613</v>
      </c>
      <c r="B54" s="166" t="s">
        <v>650</v>
      </c>
      <c r="C54" s="158">
        <v>4011.00452</v>
      </c>
      <c r="D54" s="169">
        <v>416.28100000000001</v>
      </c>
      <c r="E54" s="169">
        <v>23</v>
      </c>
      <c r="F54" s="169">
        <v>0</v>
      </c>
      <c r="G54" s="169">
        <v>1590.3990900000001</v>
      </c>
      <c r="H54" s="169">
        <v>0</v>
      </c>
      <c r="I54" s="169">
        <v>0</v>
      </c>
      <c r="J54" s="169">
        <v>20</v>
      </c>
      <c r="K54" s="169">
        <v>0</v>
      </c>
      <c r="L54" s="169">
        <v>33</v>
      </c>
      <c r="M54" s="169">
        <v>0</v>
      </c>
      <c r="N54" s="143">
        <v>6093.6846100000002</v>
      </c>
      <c r="P54" s="185"/>
    </row>
    <row r="55" spans="1:16" ht="15.75">
      <c r="A55" s="163"/>
      <c r="B55" s="171" t="s">
        <v>651</v>
      </c>
      <c r="C55" s="158">
        <v>16249.693690000002</v>
      </c>
      <c r="D55" s="169">
        <v>3389.4780000000001</v>
      </c>
      <c r="E55" s="169">
        <v>7598</v>
      </c>
      <c r="F55" s="169">
        <v>1957</v>
      </c>
      <c r="G55" s="169">
        <v>3810.20118</v>
      </c>
      <c r="H55" s="169">
        <v>0</v>
      </c>
      <c r="I55" s="169">
        <v>0</v>
      </c>
      <c r="J55" s="169">
        <v>2659</v>
      </c>
      <c r="K55" s="169">
        <v>40</v>
      </c>
      <c r="L55" s="169">
        <v>832</v>
      </c>
      <c r="M55" s="169">
        <v>630</v>
      </c>
      <c r="N55" s="143">
        <v>37165.372870000007</v>
      </c>
      <c r="P55" s="186"/>
    </row>
    <row r="56" spans="1:16" ht="15.75">
      <c r="A56" s="124" t="s">
        <v>463</v>
      </c>
      <c r="B56" s="166" t="s">
        <v>616</v>
      </c>
      <c r="C56" s="158">
        <v>948.37045000000001</v>
      </c>
      <c r="D56" s="169">
        <v>492.05599999999998</v>
      </c>
      <c r="E56" s="169">
        <v>57</v>
      </c>
      <c r="F56" s="169">
        <v>39</v>
      </c>
      <c r="G56" s="169">
        <v>928.0976054152967</v>
      </c>
      <c r="H56" s="169">
        <v>57.105820000000001</v>
      </c>
      <c r="I56" s="169">
        <v>0</v>
      </c>
      <c r="J56" s="169">
        <v>0</v>
      </c>
      <c r="K56" s="169">
        <v>19</v>
      </c>
      <c r="L56" s="169">
        <v>0</v>
      </c>
      <c r="M56" s="169">
        <v>131</v>
      </c>
      <c r="N56" s="143">
        <v>2671.6298754152967</v>
      </c>
      <c r="P56" s="185"/>
    </row>
    <row r="57" spans="1:16" ht="15.75">
      <c r="A57" s="165" t="s">
        <v>464</v>
      </c>
      <c r="B57" s="166" t="s">
        <v>652</v>
      </c>
      <c r="C57" s="15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47"/>
      <c r="P57" s="185"/>
    </row>
    <row r="58" spans="1:16" ht="15.75">
      <c r="A58" s="168" t="s">
        <v>576</v>
      </c>
      <c r="B58" s="166" t="s">
        <v>653</v>
      </c>
      <c r="C58" s="15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47"/>
      <c r="P58" s="185"/>
    </row>
    <row r="59" spans="1:16" ht="15.75">
      <c r="A59" s="168" t="s">
        <v>619</v>
      </c>
      <c r="B59" s="166" t="s">
        <v>577</v>
      </c>
      <c r="C59" s="158">
        <v>-18023.2729</v>
      </c>
      <c r="D59" s="169">
        <v>-10966</v>
      </c>
      <c r="E59" s="169">
        <v>-4164</v>
      </c>
      <c r="F59" s="169">
        <v>-4442</v>
      </c>
      <c r="G59" s="169">
        <v>-13538.514272271346</v>
      </c>
      <c r="H59" s="169">
        <v>-1819.2133700000006</v>
      </c>
      <c r="I59" s="169">
        <v>-243</v>
      </c>
      <c r="J59" s="169">
        <v>-2152</v>
      </c>
      <c r="K59" s="169">
        <v>-1609</v>
      </c>
      <c r="L59" s="169">
        <v>-226</v>
      </c>
      <c r="M59" s="169">
        <v>-254</v>
      </c>
      <c r="N59" s="143">
        <v>-57437.000542271344</v>
      </c>
      <c r="P59" s="185"/>
    </row>
    <row r="60" spans="1:16" ht="15.75">
      <c r="A60" s="168" t="s">
        <v>620</v>
      </c>
      <c r="B60" s="166" t="s">
        <v>621</v>
      </c>
      <c r="C60" s="158">
        <v>1387.3186700000001</v>
      </c>
      <c r="D60" s="169">
        <v>174</v>
      </c>
      <c r="E60" s="169">
        <v>0</v>
      </c>
      <c r="F60" s="169">
        <v>106</v>
      </c>
      <c r="G60" s="169">
        <v>0</v>
      </c>
      <c r="H60" s="169">
        <v>0.26680000000000004</v>
      </c>
      <c r="I60" s="169">
        <v>0</v>
      </c>
      <c r="J60" s="169">
        <v>0</v>
      </c>
      <c r="K60" s="169">
        <v>0</v>
      </c>
      <c r="L60" s="169">
        <v>0</v>
      </c>
      <c r="M60" s="169">
        <v>18</v>
      </c>
      <c r="N60" s="143">
        <v>1685.5854700000002</v>
      </c>
      <c r="P60" s="185"/>
    </row>
    <row r="61" spans="1:16" ht="15.75">
      <c r="A61" s="170"/>
      <c r="B61" s="168" t="s">
        <v>654</v>
      </c>
      <c r="C61" s="158">
        <v>-16635.954229999999</v>
      </c>
      <c r="D61" s="169">
        <v>-10792</v>
      </c>
      <c r="E61" s="169">
        <v>-4164</v>
      </c>
      <c r="F61" s="169">
        <v>-4336</v>
      </c>
      <c r="G61" s="169">
        <v>-13538.514272271346</v>
      </c>
      <c r="H61" s="169">
        <v>-1818.9465700000005</v>
      </c>
      <c r="I61" s="169">
        <v>-243</v>
      </c>
      <c r="J61" s="169">
        <v>-2152</v>
      </c>
      <c r="K61" s="169">
        <v>-1609</v>
      </c>
      <c r="L61" s="169">
        <v>-226</v>
      </c>
      <c r="M61" s="169">
        <v>-236</v>
      </c>
      <c r="N61" s="143">
        <v>-55751.415072271353</v>
      </c>
      <c r="P61" s="186"/>
    </row>
    <row r="62" spans="1:16" ht="15.75">
      <c r="A62" s="170" t="s">
        <v>578</v>
      </c>
      <c r="B62" s="166" t="s">
        <v>655</v>
      </c>
      <c r="C62" s="15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47"/>
      <c r="P62" s="185"/>
    </row>
    <row r="63" spans="1:16" ht="15.75">
      <c r="A63" s="170" t="s">
        <v>644</v>
      </c>
      <c r="B63" s="166" t="s">
        <v>577</v>
      </c>
      <c r="C63" s="158">
        <v>-46.536679999999933</v>
      </c>
      <c r="D63" s="169">
        <v>354.77954030786174</v>
      </c>
      <c r="E63" s="169">
        <v>41</v>
      </c>
      <c r="F63" s="169">
        <v>-49</v>
      </c>
      <c r="G63" s="169">
        <v>-302.34976086027734</v>
      </c>
      <c r="H63" s="169">
        <v>-64.287150000000025</v>
      </c>
      <c r="I63" s="169">
        <v>-18</v>
      </c>
      <c r="J63" s="169">
        <v>236</v>
      </c>
      <c r="K63" s="169">
        <v>-703</v>
      </c>
      <c r="L63" s="169">
        <v>44</v>
      </c>
      <c r="M63" s="169">
        <v>-16</v>
      </c>
      <c r="N63" s="143">
        <v>-523.39405055241559</v>
      </c>
      <c r="P63" s="185"/>
    </row>
    <row r="64" spans="1:16" ht="15.75">
      <c r="A64" s="170" t="s">
        <v>646</v>
      </c>
      <c r="B64" s="166" t="s">
        <v>621</v>
      </c>
      <c r="C64" s="158">
        <v>0</v>
      </c>
      <c r="D64" s="169">
        <v>100.69067332107154</v>
      </c>
      <c r="E64" s="169">
        <v>0</v>
      </c>
      <c r="F64" s="169">
        <v>-3</v>
      </c>
      <c r="G64" s="169">
        <v>-55.384909999999998</v>
      </c>
      <c r="H64" s="169">
        <v>29.33745</v>
      </c>
      <c r="I64" s="169">
        <v>0</v>
      </c>
      <c r="J64" s="169">
        <v>0</v>
      </c>
      <c r="K64" s="169">
        <v>64</v>
      </c>
      <c r="L64" s="169">
        <v>0</v>
      </c>
      <c r="M64" s="169">
        <v>-90</v>
      </c>
      <c r="N64" s="143">
        <v>45.643213321071528</v>
      </c>
      <c r="P64" s="185"/>
    </row>
    <row r="65" spans="1:16" ht="15.75">
      <c r="A65" s="170"/>
      <c r="B65" s="168" t="s">
        <v>648</v>
      </c>
      <c r="C65" s="158">
        <v>-46.536679999999933</v>
      </c>
      <c r="D65" s="169">
        <v>455.47021362893327</v>
      </c>
      <c r="E65" s="169">
        <v>41</v>
      </c>
      <c r="F65" s="169">
        <v>-52</v>
      </c>
      <c r="G65" s="169">
        <v>-357.73467086027733</v>
      </c>
      <c r="H65" s="169">
        <v>-34.949700000000021</v>
      </c>
      <c r="I65" s="169">
        <v>-18</v>
      </c>
      <c r="J65" s="169">
        <v>236</v>
      </c>
      <c r="K65" s="169">
        <v>-639</v>
      </c>
      <c r="L65" s="169">
        <v>44</v>
      </c>
      <c r="M65" s="169">
        <v>-106</v>
      </c>
      <c r="N65" s="143">
        <v>-477.75083723134401</v>
      </c>
      <c r="P65" s="186"/>
    </row>
    <row r="66" spans="1:16" ht="15.75">
      <c r="A66" s="124"/>
      <c r="B66" s="171" t="s">
        <v>624</v>
      </c>
      <c r="C66" s="158">
        <v>-16682.49091</v>
      </c>
      <c r="D66" s="169">
        <v>-10336.529786371068</v>
      </c>
      <c r="E66" s="169">
        <v>-4123</v>
      </c>
      <c r="F66" s="169">
        <v>-4388</v>
      </c>
      <c r="G66" s="169">
        <v>-13896.248943131624</v>
      </c>
      <c r="H66" s="169">
        <v>-1853.8962700000006</v>
      </c>
      <c r="I66" s="169">
        <v>-261</v>
      </c>
      <c r="J66" s="169">
        <v>-1916</v>
      </c>
      <c r="K66" s="169">
        <v>-2248</v>
      </c>
      <c r="L66" s="169">
        <v>-182</v>
      </c>
      <c r="M66" s="169">
        <v>-342</v>
      </c>
      <c r="N66" s="143">
        <v>-56229.165909502684</v>
      </c>
      <c r="P66" s="186"/>
    </row>
    <row r="67" spans="1:16" ht="31.5">
      <c r="A67" s="165" t="s">
        <v>465</v>
      </c>
      <c r="B67" s="166" t="s">
        <v>656</v>
      </c>
      <c r="C67" s="15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47"/>
      <c r="P67" s="185"/>
    </row>
    <row r="68" spans="1:16" ht="15.75">
      <c r="A68" s="168" t="s">
        <v>576</v>
      </c>
      <c r="B68" s="166" t="s">
        <v>657</v>
      </c>
      <c r="C68" s="160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47"/>
      <c r="P68" s="185"/>
    </row>
    <row r="69" spans="1:16" ht="15.75">
      <c r="A69" s="168" t="s">
        <v>619</v>
      </c>
      <c r="B69" s="166" t="s">
        <v>577</v>
      </c>
      <c r="C69" s="158">
        <v>-922.29119000000003</v>
      </c>
      <c r="D69" s="169">
        <v>-12167</v>
      </c>
      <c r="E69" s="169">
        <v>-2512</v>
      </c>
      <c r="F69" s="169">
        <v>-9075</v>
      </c>
      <c r="G69" s="169">
        <v>-7063.2854854152874</v>
      </c>
      <c r="H69" s="169">
        <v>39.974329999998211</v>
      </c>
      <c r="I69" s="169">
        <v>-42</v>
      </c>
      <c r="J69" s="169">
        <v>196</v>
      </c>
      <c r="K69" s="169">
        <v>-96</v>
      </c>
      <c r="L69" s="169">
        <v>-3</v>
      </c>
      <c r="M69" s="169">
        <v>-123</v>
      </c>
      <c r="N69" s="143">
        <v>-31767.602345415289</v>
      </c>
      <c r="P69" s="185"/>
    </row>
    <row r="70" spans="1:16" ht="15.75">
      <c r="A70" s="168" t="s">
        <v>620</v>
      </c>
      <c r="B70" s="166" t="s">
        <v>621</v>
      </c>
      <c r="C70" s="158">
        <v>0</v>
      </c>
      <c r="D70" s="169">
        <v>-2</v>
      </c>
      <c r="E70" s="169">
        <v>0</v>
      </c>
      <c r="F70" s="169">
        <v>0</v>
      </c>
      <c r="G70" s="169">
        <v>0</v>
      </c>
      <c r="H70" s="169">
        <v>-11.135850000000007</v>
      </c>
      <c r="I70" s="169">
        <v>0</v>
      </c>
      <c r="J70" s="169">
        <v>4</v>
      </c>
      <c r="K70" s="169">
        <v>0</v>
      </c>
      <c r="L70" s="169">
        <v>0</v>
      </c>
      <c r="M70" s="169">
        <v>0</v>
      </c>
      <c r="N70" s="143">
        <v>-9.1358500000000067</v>
      </c>
      <c r="P70" s="185"/>
    </row>
    <row r="71" spans="1:16" ht="15.75">
      <c r="A71" s="170"/>
      <c r="B71" s="168" t="s">
        <v>654</v>
      </c>
      <c r="C71" s="158">
        <v>-922.29119000000003</v>
      </c>
      <c r="D71" s="169">
        <v>-12169</v>
      </c>
      <c r="E71" s="169">
        <v>-2512</v>
      </c>
      <c r="F71" s="169">
        <v>-9075</v>
      </c>
      <c r="G71" s="169">
        <v>-7063.2854854152874</v>
      </c>
      <c r="H71" s="169">
        <v>28.838479999998206</v>
      </c>
      <c r="I71" s="169">
        <v>-42</v>
      </c>
      <c r="J71" s="169">
        <v>200</v>
      </c>
      <c r="K71" s="169">
        <v>-96</v>
      </c>
      <c r="L71" s="169">
        <v>-3</v>
      </c>
      <c r="M71" s="169">
        <v>-123</v>
      </c>
      <c r="N71" s="143">
        <v>-31776.738195415288</v>
      </c>
      <c r="P71" s="186"/>
    </row>
    <row r="72" spans="1:16" ht="15.75">
      <c r="A72" s="170" t="s">
        <v>578</v>
      </c>
      <c r="B72" s="166" t="s">
        <v>658</v>
      </c>
      <c r="C72" s="158">
        <v>0</v>
      </c>
      <c r="D72" s="169">
        <v>197</v>
      </c>
      <c r="E72" s="169">
        <v>0</v>
      </c>
      <c r="F72" s="169">
        <v>-2112</v>
      </c>
      <c r="G72" s="169">
        <v>721.20884248873347</v>
      </c>
      <c r="H72" s="169">
        <v>5.03125</v>
      </c>
      <c r="I72" s="169">
        <v>0</v>
      </c>
      <c r="J72" s="169">
        <v>-118</v>
      </c>
      <c r="K72" s="169">
        <v>-12</v>
      </c>
      <c r="L72" s="169">
        <v>0</v>
      </c>
      <c r="M72" s="169">
        <v>0</v>
      </c>
      <c r="N72" s="143">
        <v>-1318.7599075112666</v>
      </c>
      <c r="P72" s="185"/>
    </row>
    <row r="73" spans="1:16" ht="15.75">
      <c r="A73" s="170"/>
      <c r="B73" s="171" t="s">
        <v>673</v>
      </c>
      <c r="C73" s="158">
        <v>-922.29119000000003</v>
      </c>
      <c r="D73" s="169">
        <v>-11972</v>
      </c>
      <c r="E73" s="169">
        <v>-2512</v>
      </c>
      <c r="F73" s="169">
        <v>-11187</v>
      </c>
      <c r="G73" s="169">
        <v>-6342.0766429265541</v>
      </c>
      <c r="H73" s="169">
        <v>33.869729999998206</v>
      </c>
      <c r="I73" s="169">
        <v>-42</v>
      </c>
      <c r="J73" s="169">
        <v>82</v>
      </c>
      <c r="K73" s="169">
        <v>-108</v>
      </c>
      <c r="L73" s="169">
        <v>-3</v>
      </c>
      <c r="M73" s="169">
        <v>-123</v>
      </c>
      <c r="N73" s="143">
        <v>-33095.498102926555</v>
      </c>
      <c r="P73" s="186"/>
    </row>
    <row r="74" spans="1:16" ht="31.5">
      <c r="A74" s="165" t="s">
        <v>466</v>
      </c>
      <c r="B74" s="166" t="s">
        <v>454</v>
      </c>
      <c r="C74" s="158">
        <v>0</v>
      </c>
      <c r="D74" s="169">
        <v>-208</v>
      </c>
      <c r="E74" s="169">
        <v>-5505</v>
      </c>
      <c r="F74" s="169">
        <v>0</v>
      </c>
      <c r="G74" s="169">
        <v>-1.0829000000000002</v>
      </c>
      <c r="H74" s="169">
        <v>0</v>
      </c>
      <c r="I74" s="169">
        <v>0</v>
      </c>
      <c r="J74" s="169">
        <v>0</v>
      </c>
      <c r="K74" s="169">
        <v>-661</v>
      </c>
      <c r="L74" s="169">
        <v>0</v>
      </c>
      <c r="M74" s="169">
        <v>0</v>
      </c>
      <c r="N74" s="143">
        <v>-6375.0829000000003</v>
      </c>
      <c r="P74" s="185"/>
    </row>
    <row r="75" spans="1:16" ht="15.75">
      <c r="A75" s="165" t="s">
        <v>467</v>
      </c>
      <c r="B75" s="166" t="s">
        <v>659</v>
      </c>
      <c r="C75" s="160"/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47"/>
      <c r="P75" s="185"/>
    </row>
    <row r="76" spans="1:16" ht="15.75">
      <c r="A76" s="168" t="s">
        <v>576</v>
      </c>
      <c r="B76" s="166" t="s">
        <v>630</v>
      </c>
      <c r="C76" s="158">
        <v>-2720.3581600000002</v>
      </c>
      <c r="D76" s="169">
        <v>-8813</v>
      </c>
      <c r="E76" s="169">
        <v>-7972</v>
      </c>
      <c r="F76" s="169">
        <v>-2225</v>
      </c>
      <c r="G76" s="169">
        <v>-4719.9209180729722</v>
      </c>
      <c r="H76" s="169">
        <v>-1260.3225179183282</v>
      </c>
      <c r="I76" s="169">
        <v>-153</v>
      </c>
      <c r="J76" s="169">
        <v>-45</v>
      </c>
      <c r="K76" s="169">
        <v>-1238</v>
      </c>
      <c r="L76" s="169">
        <v>-449</v>
      </c>
      <c r="M76" s="169">
        <v>-420</v>
      </c>
      <c r="N76" s="143">
        <v>-30015.601595991298</v>
      </c>
      <c r="P76" s="185"/>
    </row>
    <row r="77" spans="1:16" ht="15.75">
      <c r="A77" s="168" t="s">
        <v>578</v>
      </c>
      <c r="B77" s="166" t="s">
        <v>631</v>
      </c>
      <c r="C77" s="158">
        <v>-1085.0935099999999</v>
      </c>
      <c r="D77" s="169">
        <v>1105.2453747469408</v>
      </c>
      <c r="E77" s="169">
        <v>0</v>
      </c>
      <c r="F77" s="169">
        <v>0</v>
      </c>
      <c r="G77" s="169">
        <v>-299.55614000000003</v>
      </c>
      <c r="H77" s="169">
        <v>78.449750000000677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43">
        <v>-200.95452525305848</v>
      </c>
      <c r="P77" s="185"/>
    </row>
    <row r="78" spans="1:16" ht="15.75">
      <c r="A78" s="168" t="s">
        <v>610</v>
      </c>
      <c r="B78" s="166" t="s">
        <v>632</v>
      </c>
      <c r="C78" s="158">
        <v>-4032.8501999999999</v>
      </c>
      <c r="D78" s="169">
        <v>-2900</v>
      </c>
      <c r="E78" s="169">
        <v>-2535</v>
      </c>
      <c r="F78" s="169">
        <v>-1847</v>
      </c>
      <c r="G78" s="169">
        <v>-2209.2366010793862</v>
      </c>
      <c r="H78" s="169">
        <v>-1359.500204557969</v>
      </c>
      <c r="I78" s="169">
        <v>-123</v>
      </c>
      <c r="J78" s="169">
        <v>-527</v>
      </c>
      <c r="K78" s="169">
        <v>-1593</v>
      </c>
      <c r="L78" s="169">
        <v>-341</v>
      </c>
      <c r="M78" s="169">
        <v>-386</v>
      </c>
      <c r="N78" s="143">
        <v>-17853.587005637357</v>
      </c>
      <c r="P78" s="185"/>
    </row>
    <row r="79" spans="1:16" ht="15.75">
      <c r="A79" s="168" t="s">
        <v>613</v>
      </c>
      <c r="B79" s="166" t="s">
        <v>660</v>
      </c>
      <c r="C79" s="158">
        <v>60.29522</v>
      </c>
      <c r="D79" s="169">
        <v>198</v>
      </c>
      <c r="E79" s="169">
        <v>2</v>
      </c>
      <c r="F79" s="169">
        <v>56</v>
      </c>
      <c r="G79" s="169">
        <v>0</v>
      </c>
      <c r="H79" s="169">
        <v>0</v>
      </c>
      <c r="I79" s="169">
        <v>0</v>
      </c>
      <c r="J79" s="169">
        <v>0</v>
      </c>
      <c r="K79" s="169">
        <v>-67</v>
      </c>
      <c r="L79" s="169">
        <v>0</v>
      </c>
      <c r="M79" s="169">
        <v>0</v>
      </c>
      <c r="N79" s="143">
        <v>249.29521999999997</v>
      </c>
      <c r="P79" s="185"/>
    </row>
    <row r="80" spans="1:16" ht="15.75">
      <c r="A80" s="124"/>
      <c r="B80" s="171" t="s">
        <v>634</v>
      </c>
      <c r="C80" s="158">
        <v>-7778.0066500000003</v>
      </c>
      <c r="D80" s="169">
        <v>-10409.754625253059</v>
      </c>
      <c r="E80" s="169">
        <v>-10505</v>
      </c>
      <c r="F80" s="169">
        <v>-4016</v>
      </c>
      <c r="G80" s="169">
        <v>-7228.7136591523576</v>
      </c>
      <c r="H80" s="169">
        <v>-2541.3729724762966</v>
      </c>
      <c r="I80" s="169">
        <v>-276</v>
      </c>
      <c r="J80" s="169">
        <v>-572</v>
      </c>
      <c r="K80" s="169">
        <v>-2898</v>
      </c>
      <c r="L80" s="169">
        <v>-790</v>
      </c>
      <c r="M80" s="169">
        <v>-806</v>
      </c>
      <c r="N80" s="143">
        <v>-47820.847906881711</v>
      </c>
      <c r="P80" s="186"/>
    </row>
    <row r="81" spans="1:16" ht="15.75">
      <c r="A81" s="165" t="s">
        <v>468</v>
      </c>
      <c r="B81" s="166" t="s">
        <v>661</v>
      </c>
      <c r="C81" s="160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47"/>
      <c r="P81" s="185"/>
    </row>
    <row r="82" spans="1:16" ht="15.75">
      <c r="A82" s="168" t="s">
        <v>576</v>
      </c>
      <c r="B82" s="166" t="s">
        <v>662</v>
      </c>
      <c r="C82" s="158">
        <v>-155.03737000000001</v>
      </c>
      <c r="D82" s="169">
        <v>-157.23599999999999</v>
      </c>
      <c r="E82" s="169">
        <v>-51</v>
      </c>
      <c r="F82" s="169">
        <v>0</v>
      </c>
      <c r="G82" s="169">
        <v>0</v>
      </c>
      <c r="H82" s="169">
        <v>0</v>
      </c>
      <c r="I82" s="169">
        <v>0</v>
      </c>
      <c r="J82" s="169">
        <v>-7</v>
      </c>
      <c r="K82" s="169">
        <v>-3</v>
      </c>
      <c r="L82" s="169">
        <v>0</v>
      </c>
      <c r="M82" s="169">
        <v>-4</v>
      </c>
      <c r="N82" s="143">
        <v>-377.27337</v>
      </c>
      <c r="P82" s="185"/>
    </row>
    <row r="83" spans="1:16" ht="15.75">
      <c r="A83" s="168" t="s">
        <v>578</v>
      </c>
      <c r="B83" s="166" t="s">
        <v>663</v>
      </c>
      <c r="C83" s="158">
        <v>-6018.8457900000003</v>
      </c>
      <c r="D83" s="169">
        <v>-216</v>
      </c>
      <c r="E83" s="169">
        <v>-538</v>
      </c>
      <c r="F83" s="169">
        <v>0</v>
      </c>
      <c r="G83" s="169">
        <v>-12.475250000000001</v>
      </c>
      <c r="H83" s="169">
        <v>0</v>
      </c>
      <c r="I83" s="169">
        <v>0</v>
      </c>
      <c r="J83" s="169">
        <v>-2315</v>
      </c>
      <c r="K83" s="169">
        <v>0</v>
      </c>
      <c r="L83" s="169">
        <v>-741</v>
      </c>
      <c r="M83" s="169">
        <v>-804</v>
      </c>
      <c r="N83" s="143">
        <v>-10645.321040000001</v>
      </c>
      <c r="P83" s="185"/>
    </row>
    <row r="84" spans="1:16" ht="15.75">
      <c r="A84" s="168" t="s">
        <v>610</v>
      </c>
      <c r="B84" s="166" t="s">
        <v>664</v>
      </c>
      <c r="C84" s="158">
        <v>-9.3852700000000002</v>
      </c>
      <c r="D84" s="169">
        <v>-169.53399999999999</v>
      </c>
      <c r="E84" s="169">
        <v>-4</v>
      </c>
      <c r="F84" s="169">
        <v>0</v>
      </c>
      <c r="G84" s="169">
        <v>-1904.4629299999992</v>
      </c>
      <c r="H84" s="169">
        <v>0</v>
      </c>
      <c r="I84" s="169">
        <v>0</v>
      </c>
      <c r="J84" s="169">
        <v>-24</v>
      </c>
      <c r="K84" s="169">
        <v>-8</v>
      </c>
      <c r="L84" s="169">
        <v>-1</v>
      </c>
      <c r="M84" s="169">
        <v>-21</v>
      </c>
      <c r="N84" s="143">
        <v>-2141.3821999999991</v>
      </c>
      <c r="P84" s="185"/>
    </row>
    <row r="85" spans="1:16" ht="15.75">
      <c r="A85" s="168"/>
      <c r="B85" s="171" t="s">
        <v>665</v>
      </c>
      <c r="C85" s="158">
        <v>-6183.2684300000001</v>
      </c>
      <c r="D85" s="169">
        <v>-542.77</v>
      </c>
      <c r="E85" s="169">
        <v>-593</v>
      </c>
      <c r="F85" s="169">
        <v>0</v>
      </c>
      <c r="G85" s="169">
        <v>-1916.9381799999992</v>
      </c>
      <c r="H85" s="169">
        <v>0</v>
      </c>
      <c r="I85" s="169">
        <v>0</v>
      </c>
      <c r="J85" s="169">
        <v>-2346</v>
      </c>
      <c r="K85" s="169">
        <v>-11</v>
      </c>
      <c r="L85" s="169">
        <v>-742</v>
      </c>
      <c r="M85" s="169">
        <v>-829</v>
      </c>
      <c r="N85" s="143">
        <v>-13163.97661</v>
      </c>
      <c r="P85" s="186"/>
    </row>
    <row r="86" spans="1:16" ht="15.75">
      <c r="A86" s="165" t="s">
        <v>469</v>
      </c>
      <c r="B86" s="166" t="s">
        <v>635</v>
      </c>
      <c r="C86" s="158">
        <v>-403.70602000000002</v>
      </c>
      <c r="D86" s="169">
        <v>-1801</v>
      </c>
      <c r="E86" s="169">
        <v>-4747</v>
      </c>
      <c r="F86" s="169">
        <v>-181</v>
      </c>
      <c r="G86" s="169">
        <v>-874.15978437304716</v>
      </c>
      <c r="H86" s="169">
        <v>-500.21150373892624</v>
      </c>
      <c r="I86" s="169">
        <v>-349</v>
      </c>
      <c r="J86" s="169">
        <v>-105</v>
      </c>
      <c r="K86" s="169">
        <v>-167</v>
      </c>
      <c r="L86" s="169">
        <v>-374</v>
      </c>
      <c r="M86" s="169">
        <v>-44</v>
      </c>
      <c r="N86" s="143">
        <v>-9546.0773081119733</v>
      </c>
      <c r="P86" s="185"/>
    </row>
    <row r="87" spans="1:16" ht="31.5">
      <c r="A87" s="165"/>
      <c r="B87" s="166" t="s">
        <v>768</v>
      </c>
      <c r="C87" s="158">
        <v>0</v>
      </c>
      <c r="D87" s="169">
        <v>-1417</v>
      </c>
      <c r="E87" s="169">
        <v>-4747</v>
      </c>
      <c r="F87" s="169">
        <v>-181</v>
      </c>
      <c r="G87" s="169">
        <v>-338.62864000000002</v>
      </c>
      <c r="H87" s="169">
        <v>-378.54870999999986</v>
      </c>
      <c r="I87" s="169">
        <v>-348</v>
      </c>
      <c r="J87" s="169">
        <v>-82</v>
      </c>
      <c r="K87" s="169">
        <v>0</v>
      </c>
      <c r="L87" s="169">
        <v>-236</v>
      </c>
      <c r="M87" s="169">
        <v>-44</v>
      </c>
      <c r="N87" s="143">
        <v>-7772.1773499999999</v>
      </c>
      <c r="P87" s="185"/>
    </row>
    <row r="88" spans="1:16" ht="15.75">
      <c r="A88" s="165" t="s">
        <v>470</v>
      </c>
      <c r="B88" s="166" t="s">
        <v>798</v>
      </c>
      <c r="C88" s="158">
        <v>0</v>
      </c>
      <c r="D88" s="169">
        <v>0</v>
      </c>
      <c r="E88" s="169">
        <v>0</v>
      </c>
      <c r="F88" s="169">
        <v>0</v>
      </c>
      <c r="G88" s="169">
        <v>-84.689254049089186</v>
      </c>
      <c r="H88" s="169">
        <v>0</v>
      </c>
      <c r="I88" s="169">
        <v>0</v>
      </c>
      <c r="J88" s="169">
        <v>0</v>
      </c>
      <c r="K88" s="169">
        <v>0</v>
      </c>
      <c r="L88" s="169">
        <v>0</v>
      </c>
      <c r="M88" s="169">
        <v>0</v>
      </c>
      <c r="N88" s="143">
        <v>-84.689254049089186</v>
      </c>
      <c r="P88" s="185"/>
    </row>
    <row r="89" spans="1:16" ht="15.75">
      <c r="A89" s="165" t="s">
        <v>731</v>
      </c>
      <c r="B89" s="166" t="s">
        <v>734</v>
      </c>
      <c r="C89" s="158">
        <v>0</v>
      </c>
      <c r="D89" s="169">
        <v>0</v>
      </c>
      <c r="E89" s="169">
        <v>0</v>
      </c>
      <c r="F89" s="169">
        <v>0</v>
      </c>
      <c r="G89" s="169">
        <v>0</v>
      </c>
      <c r="H89" s="169">
        <v>0</v>
      </c>
      <c r="I89" s="169">
        <v>0</v>
      </c>
      <c r="J89" s="169">
        <v>0</v>
      </c>
      <c r="K89" s="169">
        <v>0</v>
      </c>
      <c r="L89" s="169">
        <v>0</v>
      </c>
      <c r="M89" s="169">
        <v>0</v>
      </c>
      <c r="N89" s="143">
        <v>0</v>
      </c>
      <c r="P89" s="185"/>
    </row>
    <row r="90" spans="1:16" ht="15.75">
      <c r="A90" s="165" t="s">
        <v>471</v>
      </c>
      <c r="B90" s="166" t="s">
        <v>666</v>
      </c>
      <c r="C90" s="158">
        <v>7610.4889000000057</v>
      </c>
      <c r="D90" s="169">
        <v>1203.8516610263509</v>
      </c>
      <c r="E90" s="169">
        <v>7685</v>
      </c>
      <c r="F90" s="169">
        <v>-727</v>
      </c>
      <c r="G90" s="169">
        <v>3588.8421717821939</v>
      </c>
      <c r="H90" s="169">
        <v>208.29105378477379</v>
      </c>
      <c r="I90" s="169">
        <v>-422</v>
      </c>
      <c r="J90" s="169">
        <v>29</v>
      </c>
      <c r="K90" s="169">
        <v>-640</v>
      </c>
      <c r="L90" s="169">
        <v>0</v>
      </c>
      <c r="M90" s="169">
        <v>-359</v>
      </c>
      <c r="N90" s="143">
        <v>18177.473786593328</v>
      </c>
      <c r="P90" s="187"/>
    </row>
    <row r="91" spans="1:16" ht="15.75">
      <c r="A91" s="163" t="s">
        <v>667</v>
      </c>
      <c r="B91" s="164" t="s">
        <v>668</v>
      </c>
      <c r="C91" s="160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47"/>
      <c r="P91" s="185"/>
    </row>
    <row r="92" spans="1:16" ht="15.75">
      <c r="A92" s="165" t="s">
        <v>461</v>
      </c>
      <c r="B92" s="166" t="s">
        <v>799</v>
      </c>
      <c r="C92" s="158">
        <v>-1191.7437399999997</v>
      </c>
      <c r="D92" s="169">
        <v>1474.4847280912957</v>
      </c>
      <c r="E92" s="169">
        <v>1495</v>
      </c>
      <c r="F92" s="169">
        <v>62</v>
      </c>
      <c r="G92" s="169">
        <v>1580.8246390703957</v>
      </c>
      <c r="H92" s="169">
        <v>-151.30051378477668</v>
      </c>
      <c r="I92" s="169">
        <v>88</v>
      </c>
      <c r="J92" s="169">
        <v>18</v>
      </c>
      <c r="K92" s="169">
        <v>172</v>
      </c>
      <c r="L92" s="169">
        <v>7</v>
      </c>
      <c r="M92" s="169">
        <v>0</v>
      </c>
      <c r="N92" s="143">
        <v>3554.265113376915</v>
      </c>
      <c r="P92" s="186"/>
    </row>
    <row r="93" spans="1:16" ht="15.75">
      <c r="A93" s="165" t="s">
        <v>462</v>
      </c>
      <c r="B93" s="166" t="s">
        <v>800</v>
      </c>
      <c r="C93" s="158">
        <v>7610.4889000000057</v>
      </c>
      <c r="D93" s="169">
        <v>1203.8516610263509</v>
      </c>
      <c r="E93" s="169">
        <v>7685</v>
      </c>
      <c r="F93" s="169">
        <v>-727</v>
      </c>
      <c r="G93" s="169">
        <v>3588.8421717821939</v>
      </c>
      <c r="H93" s="169">
        <v>208.29105378477379</v>
      </c>
      <c r="I93" s="169">
        <v>-422</v>
      </c>
      <c r="J93" s="169">
        <v>29</v>
      </c>
      <c r="K93" s="169">
        <v>-640</v>
      </c>
      <c r="L93" s="169">
        <v>0</v>
      </c>
      <c r="M93" s="169">
        <v>-359</v>
      </c>
      <c r="N93" s="143">
        <v>18177.473786593328</v>
      </c>
      <c r="P93" s="186"/>
    </row>
    <row r="94" spans="1:16" ht="15.75">
      <c r="A94" s="124" t="s">
        <v>463</v>
      </c>
      <c r="B94" s="166" t="s">
        <v>669</v>
      </c>
      <c r="C94" s="158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47"/>
      <c r="P94" s="185"/>
    </row>
    <row r="95" spans="1:16" ht="15.75">
      <c r="A95" s="168" t="s">
        <v>576</v>
      </c>
      <c r="B95" s="166" t="s">
        <v>641</v>
      </c>
      <c r="C95" s="158">
        <v>0</v>
      </c>
      <c r="D95" s="169">
        <v>12.397</v>
      </c>
      <c r="E95" s="169">
        <v>0</v>
      </c>
      <c r="F95" s="169">
        <v>0</v>
      </c>
      <c r="G95" s="169">
        <v>0</v>
      </c>
      <c r="H95" s="169">
        <v>0</v>
      </c>
      <c r="I95" s="169">
        <v>0</v>
      </c>
      <c r="J95" s="169">
        <v>0</v>
      </c>
      <c r="K95" s="169">
        <v>0</v>
      </c>
      <c r="L95" s="169">
        <v>0</v>
      </c>
      <c r="M95" s="169">
        <v>0</v>
      </c>
      <c r="N95" s="143">
        <v>12.397</v>
      </c>
      <c r="P95" s="185"/>
    </row>
    <row r="96" spans="1:16" ht="15.75">
      <c r="A96" s="170"/>
      <c r="B96" s="166" t="s">
        <v>642</v>
      </c>
      <c r="C96" s="158">
        <v>0</v>
      </c>
      <c r="D96" s="169">
        <v>0</v>
      </c>
      <c r="E96" s="169">
        <v>0</v>
      </c>
      <c r="F96" s="169">
        <v>0</v>
      </c>
      <c r="G96" s="169">
        <v>0</v>
      </c>
      <c r="H96" s="169">
        <v>0</v>
      </c>
      <c r="I96" s="169">
        <v>0</v>
      </c>
      <c r="J96" s="169">
        <v>0</v>
      </c>
      <c r="K96" s="169">
        <v>0</v>
      </c>
      <c r="L96" s="169">
        <v>0</v>
      </c>
      <c r="M96" s="169">
        <v>0</v>
      </c>
      <c r="N96" s="143">
        <v>0</v>
      </c>
      <c r="P96" s="185"/>
    </row>
    <row r="97" spans="1:16" ht="15.75">
      <c r="A97" s="170" t="s">
        <v>578</v>
      </c>
      <c r="B97" s="166" t="s">
        <v>643</v>
      </c>
      <c r="C97" s="158">
        <v>0</v>
      </c>
      <c r="D97" s="169">
        <v>0</v>
      </c>
      <c r="E97" s="169">
        <v>0</v>
      </c>
      <c r="F97" s="169">
        <v>0</v>
      </c>
      <c r="G97" s="169">
        <v>0</v>
      </c>
      <c r="H97" s="169">
        <v>0</v>
      </c>
      <c r="I97" s="169">
        <v>0</v>
      </c>
      <c r="J97" s="169">
        <v>0</v>
      </c>
      <c r="K97" s="169">
        <v>0</v>
      </c>
      <c r="L97" s="169">
        <v>0</v>
      </c>
      <c r="M97" s="169">
        <v>0</v>
      </c>
      <c r="N97" s="143">
        <v>0</v>
      </c>
      <c r="P97" s="185"/>
    </row>
    <row r="98" spans="1:16" ht="15.75">
      <c r="A98" s="170"/>
      <c r="B98" s="166" t="s">
        <v>642</v>
      </c>
      <c r="C98" s="158">
        <v>0</v>
      </c>
      <c r="D98" s="169">
        <v>0</v>
      </c>
      <c r="E98" s="169">
        <v>0</v>
      </c>
      <c r="F98" s="169">
        <v>0</v>
      </c>
      <c r="G98" s="169">
        <v>0</v>
      </c>
      <c r="H98" s="169">
        <v>0</v>
      </c>
      <c r="I98" s="169">
        <v>0</v>
      </c>
      <c r="J98" s="169">
        <v>0</v>
      </c>
      <c r="K98" s="169">
        <v>0</v>
      </c>
      <c r="L98" s="169">
        <v>0</v>
      </c>
      <c r="M98" s="169">
        <v>0</v>
      </c>
      <c r="N98" s="143">
        <v>0</v>
      </c>
      <c r="P98" s="185"/>
    </row>
    <row r="99" spans="1:16" ht="15.75">
      <c r="A99" s="170" t="s">
        <v>644</v>
      </c>
      <c r="B99" s="166" t="s">
        <v>645</v>
      </c>
      <c r="C99" s="158">
        <v>0</v>
      </c>
      <c r="D99" s="169">
        <v>0</v>
      </c>
      <c r="E99" s="169">
        <v>0</v>
      </c>
      <c r="F99" s="169">
        <v>0</v>
      </c>
      <c r="G99" s="169">
        <v>0</v>
      </c>
      <c r="H99" s="169">
        <v>0</v>
      </c>
      <c r="I99" s="169">
        <v>0</v>
      </c>
      <c r="J99" s="169">
        <v>0</v>
      </c>
      <c r="K99" s="169">
        <v>0</v>
      </c>
      <c r="L99" s="169">
        <v>0</v>
      </c>
      <c r="M99" s="169">
        <v>0</v>
      </c>
      <c r="N99" s="143">
        <v>0</v>
      </c>
      <c r="P99" s="185"/>
    </row>
    <row r="100" spans="1:16" ht="15.75">
      <c r="A100" s="170" t="s">
        <v>646</v>
      </c>
      <c r="B100" s="166" t="s">
        <v>647</v>
      </c>
      <c r="C100" s="158">
        <v>0</v>
      </c>
      <c r="D100" s="169">
        <v>31.27</v>
      </c>
      <c r="E100" s="169">
        <v>0</v>
      </c>
      <c r="F100" s="169">
        <v>4171</v>
      </c>
      <c r="G100" s="169">
        <v>111.18873000000001</v>
      </c>
      <c r="H100" s="169">
        <v>444.32717000000002</v>
      </c>
      <c r="I100" s="169">
        <v>598</v>
      </c>
      <c r="J100" s="169">
        <v>0</v>
      </c>
      <c r="K100" s="169">
        <v>3</v>
      </c>
      <c r="L100" s="169">
        <v>0</v>
      </c>
      <c r="M100" s="169">
        <v>0</v>
      </c>
      <c r="N100" s="143">
        <v>5358.7859000000008</v>
      </c>
      <c r="P100" s="185"/>
    </row>
    <row r="101" spans="1:16" ht="15.75">
      <c r="A101" s="173"/>
      <c r="B101" s="168" t="s">
        <v>648</v>
      </c>
      <c r="C101" s="158">
        <v>0</v>
      </c>
      <c r="D101" s="169">
        <v>31.27</v>
      </c>
      <c r="E101" s="169">
        <v>0</v>
      </c>
      <c r="F101" s="169">
        <v>4171</v>
      </c>
      <c r="G101" s="169">
        <v>111.18873000000001</v>
      </c>
      <c r="H101" s="169">
        <v>444.32717000000002</v>
      </c>
      <c r="I101" s="169">
        <v>598</v>
      </c>
      <c r="J101" s="169">
        <v>0</v>
      </c>
      <c r="K101" s="169">
        <v>3</v>
      </c>
      <c r="L101" s="169">
        <v>0</v>
      </c>
      <c r="M101" s="169">
        <v>0</v>
      </c>
      <c r="N101" s="143">
        <v>5358.7859000000008</v>
      </c>
      <c r="P101" s="185"/>
    </row>
    <row r="102" spans="1:16" ht="15.75">
      <c r="A102" s="170" t="s">
        <v>610</v>
      </c>
      <c r="B102" s="166" t="s">
        <v>649</v>
      </c>
      <c r="C102" s="158">
        <v>0</v>
      </c>
      <c r="D102" s="169">
        <v>331</v>
      </c>
      <c r="E102" s="169">
        <v>0</v>
      </c>
      <c r="F102" s="169">
        <v>0</v>
      </c>
      <c r="G102" s="169">
        <v>10.28786</v>
      </c>
      <c r="H102" s="169">
        <v>0</v>
      </c>
      <c r="I102" s="169">
        <v>0</v>
      </c>
      <c r="J102" s="169">
        <v>0</v>
      </c>
      <c r="K102" s="169">
        <v>0</v>
      </c>
      <c r="L102" s="169">
        <v>0</v>
      </c>
      <c r="M102" s="169">
        <v>0</v>
      </c>
      <c r="N102" s="143">
        <v>341.28786000000002</v>
      </c>
      <c r="P102" s="185"/>
    </row>
    <row r="103" spans="1:16" ht="15.75">
      <c r="A103" s="170" t="s">
        <v>613</v>
      </c>
      <c r="B103" s="166" t="s">
        <v>650</v>
      </c>
      <c r="C103" s="158">
        <v>0</v>
      </c>
      <c r="D103" s="169">
        <v>29.027999999999999</v>
      </c>
      <c r="E103" s="169">
        <v>0</v>
      </c>
      <c r="F103" s="169">
        <v>0</v>
      </c>
      <c r="G103" s="169">
        <v>0</v>
      </c>
      <c r="H103" s="169">
        <v>0</v>
      </c>
      <c r="I103" s="169">
        <v>0</v>
      </c>
      <c r="J103" s="169">
        <v>0</v>
      </c>
      <c r="K103" s="169">
        <v>295</v>
      </c>
      <c r="L103" s="169">
        <v>0</v>
      </c>
      <c r="M103" s="169">
        <v>0</v>
      </c>
      <c r="N103" s="143">
        <v>324.02800000000002</v>
      </c>
      <c r="P103" s="185"/>
    </row>
    <row r="104" spans="1:16" ht="15.75">
      <c r="A104" s="163"/>
      <c r="B104" s="171" t="s">
        <v>670</v>
      </c>
      <c r="C104" s="158">
        <v>0</v>
      </c>
      <c r="D104" s="169">
        <v>403.69500000000005</v>
      </c>
      <c r="E104" s="169">
        <v>0</v>
      </c>
      <c r="F104" s="169">
        <v>4171</v>
      </c>
      <c r="G104" s="169">
        <v>121.47659</v>
      </c>
      <c r="H104" s="169">
        <v>444.32717000000002</v>
      </c>
      <c r="I104" s="169">
        <v>598</v>
      </c>
      <c r="J104" s="169">
        <v>0</v>
      </c>
      <c r="K104" s="169">
        <v>298</v>
      </c>
      <c r="L104" s="169">
        <v>0</v>
      </c>
      <c r="M104" s="169">
        <v>0</v>
      </c>
      <c r="N104" s="143">
        <v>6036.4987600000004</v>
      </c>
      <c r="P104" s="185"/>
    </row>
    <row r="105" spans="1:16" ht="31.5">
      <c r="A105" s="124" t="s">
        <v>464</v>
      </c>
      <c r="B105" s="166" t="s">
        <v>801</v>
      </c>
      <c r="C105" s="158">
        <v>0</v>
      </c>
      <c r="D105" s="169">
        <v>0</v>
      </c>
      <c r="E105" s="169">
        <v>-164</v>
      </c>
      <c r="F105" s="169">
        <v>0</v>
      </c>
      <c r="G105" s="169">
        <v>84.689254049089186</v>
      </c>
      <c r="H105" s="169">
        <v>0</v>
      </c>
      <c r="I105" s="169">
        <v>0</v>
      </c>
      <c r="J105" s="169">
        <v>0</v>
      </c>
      <c r="K105" s="169">
        <v>0</v>
      </c>
      <c r="L105" s="169">
        <v>0</v>
      </c>
      <c r="M105" s="169">
        <v>0</v>
      </c>
      <c r="N105" s="143">
        <v>-79.310745950910814</v>
      </c>
      <c r="P105" s="186"/>
    </row>
    <row r="106" spans="1:16" ht="15.75">
      <c r="A106" s="165" t="s">
        <v>465</v>
      </c>
      <c r="B106" s="166" t="s">
        <v>661</v>
      </c>
      <c r="C106" s="15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47"/>
      <c r="P106" s="185"/>
    </row>
    <row r="107" spans="1:16" ht="15.75">
      <c r="A107" s="168" t="s">
        <v>576</v>
      </c>
      <c r="B107" s="166" t="s">
        <v>671</v>
      </c>
      <c r="C107" s="158">
        <v>0</v>
      </c>
      <c r="D107" s="169">
        <v>-117.736</v>
      </c>
      <c r="E107" s="169">
        <v>0</v>
      </c>
      <c r="F107" s="169">
        <v>-479</v>
      </c>
      <c r="G107" s="169">
        <v>-118.00724000000001</v>
      </c>
      <c r="H107" s="169">
        <v>0</v>
      </c>
      <c r="I107" s="169">
        <v>-92</v>
      </c>
      <c r="J107" s="169">
        <v>0</v>
      </c>
      <c r="K107" s="169">
        <v>0</v>
      </c>
      <c r="L107" s="169">
        <v>0</v>
      </c>
      <c r="M107" s="169">
        <v>0</v>
      </c>
      <c r="N107" s="143">
        <v>-806.74324000000001</v>
      </c>
      <c r="P107" s="185"/>
    </row>
    <row r="108" spans="1:16" ht="15.75">
      <c r="A108" s="168" t="s">
        <v>578</v>
      </c>
      <c r="B108" s="166" t="s">
        <v>663</v>
      </c>
      <c r="C108" s="158">
        <v>0</v>
      </c>
      <c r="D108" s="169">
        <v>-194</v>
      </c>
      <c r="E108" s="169">
        <v>0</v>
      </c>
      <c r="F108" s="169">
        <v>0</v>
      </c>
      <c r="G108" s="169">
        <v>-1.6659599999999992</v>
      </c>
      <c r="H108" s="169">
        <v>0</v>
      </c>
      <c r="I108" s="169">
        <v>0</v>
      </c>
      <c r="J108" s="169">
        <v>0</v>
      </c>
      <c r="K108" s="169">
        <v>0</v>
      </c>
      <c r="L108" s="169">
        <v>0</v>
      </c>
      <c r="M108" s="169">
        <v>0</v>
      </c>
      <c r="N108" s="143">
        <v>-195.66596000000001</v>
      </c>
      <c r="P108" s="185"/>
    </row>
    <row r="109" spans="1:16" ht="15.75">
      <c r="A109" s="168" t="s">
        <v>610</v>
      </c>
      <c r="B109" s="166" t="s">
        <v>672</v>
      </c>
      <c r="C109" s="158">
        <v>0</v>
      </c>
      <c r="D109" s="169">
        <v>-15.13</v>
      </c>
      <c r="E109" s="169">
        <v>0</v>
      </c>
      <c r="F109" s="169">
        <v>0</v>
      </c>
      <c r="G109" s="169">
        <v>0</v>
      </c>
      <c r="H109" s="169">
        <v>0</v>
      </c>
      <c r="I109" s="169">
        <v>0</v>
      </c>
      <c r="J109" s="169">
        <v>0</v>
      </c>
      <c r="K109" s="169">
        <v>-1</v>
      </c>
      <c r="L109" s="169">
        <v>0</v>
      </c>
      <c r="M109" s="169">
        <v>0</v>
      </c>
      <c r="N109" s="143">
        <v>-16.130000000000003</v>
      </c>
      <c r="P109" s="185"/>
    </row>
    <row r="110" spans="1:16" ht="15.75">
      <c r="A110" s="168"/>
      <c r="B110" s="171" t="s">
        <v>673</v>
      </c>
      <c r="C110" s="158">
        <v>0</v>
      </c>
      <c r="D110" s="169">
        <v>-326.86599999999999</v>
      </c>
      <c r="E110" s="169">
        <v>0</v>
      </c>
      <c r="F110" s="169">
        <v>-479</v>
      </c>
      <c r="G110" s="169">
        <v>-119.67320000000001</v>
      </c>
      <c r="H110" s="169">
        <v>0</v>
      </c>
      <c r="I110" s="169">
        <v>-92</v>
      </c>
      <c r="J110" s="169">
        <v>0</v>
      </c>
      <c r="K110" s="169">
        <v>-1</v>
      </c>
      <c r="L110" s="169">
        <v>0</v>
      </c>
      <c r="M110" s="169">
        <v>0</v>
      </c>
      <c r="N110" s="143">
        <v>-1018.5391999999999</v>
      </c>
      <c r="P110" s="186"/>
    </row>
    <row r="111" spans="1:16" ht="31.5">
      <c r="A111" s="124" t="s">
        <v>466</v>
      </c>
      <c r="B111" s="166" t="s">
        <v>802</v>
      </c>
      <c r="C111" s="158">
        <v>0</v>
      </c>
      <c r="D111" s="169">
        <v>0</v>
      </c>
      <c r="E111" s="169">
        <v>78</v>
      </c>
      <c r="F111" s="169">
        <v>0</v>
      </c>
      <c r="G111" s="169">
        <v>-84.689254049089186</v>
      </c>
      <c r="H111" s="169">
        <v>0</v>
      </c>
      <c r="I111" s="169">
        <v>0</v>
      </c>
      <c r="J111" s="169">
        <v>0</v>
      </c>
      <c r="K111" s="169">
        <v>0</v>
      </c>
      <c r="L111" s="169">
        <v>0</v>
      </c>
      <c r="M111" s="169">
        <v>0</v>
      </c>
      <c r="N111" s="143">
        <v>-6.6892540490891861</v>
      </c>
      <c r="P111" s="186"/>
    </row>
    <row r="112" spans="1:16" ht="15.75">
      <c r="A112" s="124" t="s">
        <v>467</v>
      </c>
      <c r="B112" s="166" t="s">
        <v>674</v>
      </c>
      <c r="C112" s="158">
        <v>0</v>
      </c>
      <c r="D112" s="169">
        <v>9</v>
      </c>
      <c r="E112" s="169">
        <v>-65</v>
      </c>
      <c r="F112" s="169">
        <v>0</v>
      </c>
      <c r="G112" s="169">
        <v>126.12863</v>
      </c>
      <c r="H112" s="169">
        <v>4.6000000000000001E-4</v>
      </c>
      <c r="I112" s="169">
        <v>29</v>
      </c>
      <c r="J112" s="169">
        <v>25</v>
      </c>
      <c r="K112" s="169">
        <v>2</v>
      </c>
      <c r="L112" s="169">
        <v>0</v>
      </c>
      <c r="M112" s="169">
        <v>6</v>
      </c>
      <c r="N112" s="143">
        <v>132.12909000000002</v>
      </c>
      <c r="P112" s="185"/>
    </row>
    <row r="113" spans="1:16" ht="15.75">
      <c r="A113" s="124" t="s">
        <v>468</v>
      </c>
      <c r="B113" s="166" t="s">
        <v>675</v>
      </c>
      <c r="C113" s="158">
        <v>-432.65132999999997</v>
      </c>
      <c r="D113" s="169">
        <v>0</v>
      </c>
      <c r="E113" s="169">
        <v>0</v>
      </c>
      <c r="F113" s="169">
        <v>-1</v>
      </c>
      <c r="G113" s="169">
        <v>0.93915000000000004</v>
      </c>
      <c r="H113" s="169">
        <v>-1.7018100000000003</v>
      </c>
      <c r="I113" s="169">
        <v>-41</v>
      </c>
      <c r="J113" s="169">
        <v>-4</v>
      </c>
      <c r="K113" s="169">
        <v>0</v>
      </c>
      <c r="L113" s="169">
        <v>0</v>
      </c>
      <c r="M113" s="169">
        <v>-31</v>
      </c>
      <c r="N113" s="143">
        <v>-510.41399000000001</v>
      </c>
      <c r="P113" s="185"/>
    </row>
    <row r="114" spans="1:16" ht="15.75">
      <c r="A114" s="124" t="s">
        <v>469</v>
      </c>
      <c r="B114" s="166" t="s">
        <v>676</v>
      </c>
      <c r="C114" s="158">
        <v>5986.0938300000062</v>
      </c>
      <c r="D114" s="169">
        <v>2764.165389117647</v>
      </c>
      <c r="E114" s="169">
        <v>9029</v>
      </c>
      <c r="F114" s="169">
        <v>3026</v>
      </c>
      <c r="G114" s="169">
        <v>5298.5379808525904</v>
      </c>
      <c r="H114" s="169">
        <v>499.61635999999709</v>
      </c>
      <c r="I114" s="169">
        <v>160</v>
      </c>
      <c r="J114" s="169">
        <v>68</v>
      </c>
      <c r="K114" s="169">
        <v>-169</v>
      </c>
      <c r="L114" s="169">
        <v>7</v>
      </c>
      <c r="M114" s="169">
        <v>-384</v>
      </c>
      <c r="N114" s="143">
        <v>26285.413559970239</v>
      </c>
      <c r="P114" s="186"/>
    </row>
    <row r="115" spans="1:16" ht="15.75">
      <c r="A115" s="124" t="s">
        <v>470</v>
      </c>
      <c r="B115" s="166" t="s">
        <v>677</v>
      </c>
      <c r="C115" s="158">
        <v>0</v>
      </c>
      <c r="D115" s="169">
        <v>0</v>
      </c>
      <c r="E115" s="169">
        <v>0</v>
      </c>
      <c r="F115" s="169">
        <v>0</v>
      </c>
      <c r="G115" s="169">
        <v>17.509340000000002</v>
      </c>
      <c r="H115" s="169">
        <v>4.8928000000000003</v>
      </c>
      <c r="I115" s="169">
        <v>0</v>
      </c>
      <c r="J115" s="169">
        <v>0</v>
      </c>
      <c r="K115" s="169">
        <v>0</v>
      </c>
      <c r="L115" s="169">
        <v>0</v>
      </c>
      <c r="M115" s="169">
        <v>0</v>
      </c>
      <c r="N115" s="143">
        <v>22.402140000000003</v>
      </c>
      <c r="P115" s="185"/>
    </row>
    <row r="116" spans="1:16" ht="15.75">
      <c r="A116" s="124" t="s">
        <v>471</v>
      </c>
      <c r="B116" s="166" t="s">
        <v>678</v>
      </c>
      <c r="C116" s="158">
        <v>0</v>
      </c>
      <c r="D116" s="169">
        <v>0</v>
      </c>
      <c r="E116" s="169">
        <v>0</v>
      </c>
      <c r="F116" s="169">
        <v>0</v>
      </c>
      <c r="G116" s="169">
        <v>-5.79E-3</v>
      </c>
      <c r="H116" s="169">
        <v>-0.24731999999999998</v>
      </c>
      <c r="I116" s="169">
        <v>0</v>
      </c>
      <c r="J116" s="169">
        <v>0</v>
      </c>
      <c r="K116" s="169">
        <v>0</v>
      </c>
      <c r="L116" s="169">
        <v>0</v>
      </c>
      <c r="M116" s="169">
        <v>0</v>
      </c>
      <c r="N116" s="143">
        <v>-0.25311</v>
      </c>
      <c r="P116" s="185"/>
    </row>
    <row r="117" spans="1:16" ht="15.75">
      <c r="A117" s="124" t="s">
        <v>679</v>
      </c>
      <c r="B117" s="166" t="s">
        <v>680</v>
      </c>
      <c r="C117" s="158">
        <v>0</v>
      </c>
      <c r="D117" s="169">
        <v>0</v>
      </c>
      <c r="E117" s="169">
        <v>0</v>
      </c>
      <c r="F117" s="169">
        <v>0</v>
      </c>
      <c r="G117" s="169">
        <v>17.503550000000001</v>
      </c>
      <c r="H117" s="169">
        <v>4.6454800000000001</v>
      </c>
      <c r="I117" s="169">
        <v>0</v>
      </c>
      <c r="J117" s="169">
        <v>0</v>
      </c>
      <c r="K117" s="169">
        <v>0</v>
      </c>
      <c r="L117" s="169">
        <v>0</v>
      </c>
      <c r="M117" s="169">
        <v>0</v>
      </c>
      <c r="N117" s="143">
        <v>22.14903</v>
      </c>
      <c r="P117" s="186"/>
    </row>
    <row r="118" spans="1:16" ht="15.75">
      <c r="A118" s="124" t="s">
        <v>681</v>
      </c>
      <c r="B118" s="166" t="s">
        <v>682</v>
      </c>
      <c r="C118" s="158">
        <v>-598.60937999999999</v>
      </c>
      <c r="D118" s="169">
        <v>-108</v>
      </c>
      <c r="E118" s="169">
        <v>0</v>
      </c>
      <c r="F118" s="169">
        <v>-279</v>
      </c>
      <c r="G118" s="169">
        <v>-487.78602405071354</v>
      </c>
      <c r="H118" s="169">
        <v>0</v>
      </c>
      <c r="I118" s="169">
        <v>0</v>
      </c>
      <c r="J118" s="169">
        <v>0</v>
      </c>
      <c r="K118" s="169">
        <v>0</v>
      </c>
      <c r="L118" s="169">
        <v>0</v>
      </c>
      <c r="M118" s="169">
        <v>0</v>
      </c>
      <c r="N118" s="143">
        <v>-1473.3954040507135</v>
      </c>
      <c r="P118" s="185"/>
    </row>
    <row r="119" spans="1:16" ht="15.75">
      <c r="A119" s="124" t="s">
        <v>683</v>
      </c>
      <c r="B119" s="166" t="s">
        <v>684</v>
      </c>
      <c r="C119" s="158">
        <v>0</v>
      </c>
      <c r="D119" s="169">
        <v>0</v>
      </c>
      <c r="E119" s="169">
        <v>0</v>
      </c>
      <c r="F119" s="169">
        <v>0</v>
      </c>
      <c r="G119" s="169">
        <v>56.96684200000059</v>
      </c>
      <c r="H119" s="169">
        <v>0</v>
      </c>
      <c r="I119" s="169">
        <v>0</v>
      </c>
      <c r="J119" s="169">
        <v>0</v>
      </c>
      <c r="K119" s="169">
        <v>0</v>
      </c>
      <c r="L119" s="169">
        <v>0</v>
      </c>
      <c r="M119" s="169">
        <v>0</v>
      </c>
      <c r="N119" s="143">
        <v>56.96684200000059</v>
      </c>
      <c r="P119" s="185"/>
    </row>
    <row r="120" spans="1:16" ht="15.75">
      <c r="A120" s="124" t="s">
        <v>685</v>
      </c>
      <c r="B120" s="166" t="s">
        <v>686</v>
      </c>
      <c r="C120" s="158">
        <v>5387.4844500000063</v>
      </c>
      <c r="D120" s="169">
        <v>2656.165389117647</v>
      </c>
      <c r="E120" s="169">
        <v>9029</v>
      </c>
      <c r="F120" s="169">
        <v>2747</v>
      </c>
      <c r="G120" s="169">
        <v>4885.2223488018781</v>
      </c>
      <c r="H120" s="169">
        <v>504.26183999999711</v>
      </c>
      <c r="I120" s="169">
        <v>160</v>
      </c>
      <c r="J120" s="169">
        <v>68</v>
      </c>
      <c r="K120" s="169">
        <v>-169</v>
      </c>
      <c r="L120" s="169">
        <v>7</v>
      </c>
      <c r="M120" s="169">
        <v>-384</v>
      </c>
      <c r="N120" s="143">
        <v>24891.134027919528</v>
      </c>
      <c r="P120" s="186"/>
    </row>
    <row r="121" spans="1:16" ht="33">
      <c r="A121" s="191" t="s">
        <v>829</v>
      </c>
      <c r="B121" s="174"/>
      <c r="C121" s="175"/>
      <c r="D121" s="175"/>
    </row>
  </sheetData>
  <mergeCells count="2">
    <mergeCell ref="A2:B2"/>
    <mergeCell ref="A1:M1"/>
  </mergeCells>
  <conditionalFormatting sqref="P5">
    <cfRule type="cellIs" dxfId="25" priority="26" operator="notEqual">
      <formula>0</formula>
    </cfRule>
  </conditionalFormatting>
  <conditionalFormatting sqref="P11">
    <cfRule type="cellIs" dxfId="24" priority="25" operator="notEqual">
      <formula>0</formula>
    </cfRule>
  </conditionalFormatting>
  <conditionalFormatting sqref="P18">
    <cfRule type="cellIs" dxfId="23" priority="24" operator="notEqual">
      <formula>0</formula>
    </cfRule>
  </conditionalFormatting>
  <conditionalFormatting sqref="P21">
    <cfRule type="cellIs" dxfId="22" priority="23" operator="notEqual">
      <formula>0</formula>
    </cfRule>
  </conditionalFormatting>
  <conditionalFormatting sqref="P25">
    <cfRule type="cellIs" dxfId="21" priority="22" operator="notEqual">
      <formula>0</formula>
    </cfRule>
  </conditionalFormatting>
  <conditionalFormatting sqref="P32">
    <cfRule type="cellIs" dxfId="20" priority="21" operator="notEqual">
      <formula>0</formula>
    </cfRule>
  </conditionalFormatting>
  <conditionalFormatting sqref="P36">
    <cfRule type="cellIs" dxfId="19" priority="20" operator="notEqual">
      <formula>0</formula>
    </cfRule>
  </conditionalFormatting>
  <conditionalFormatting sqref="P44">
    <cfRule type="cellIs" dxfId="18" priority="19" operator="notEqual">
      <formula>0</formula>
    </cfRule>
  </conditionalFormatting>
  <conditionalFormatting sqref="P52">
    <cfRule type="cellIs" dxfId="17" priority="18" operator="notEqual">
      <formula>0</formula>
    </cfRule>
  </conditionalFormatting>
  <conditionalFormatting sqref="P55">
    <cfRule type="cellIs" dxfId="16" priority="17" operator="notEqual">
      <formula>0</formula>
    </cfRule>
  </conditionalFormatting>
  <conditionalFormatting sqref="P66">
    <cfRule type="cellIs" dxfId="15" priority="16" operator="notEqual">
      <formula>0</formula>
    </cfRule>
  </conditionalFormatting>
  <conditionalFormatting sqref="P65">
    <cfRule type="cellIs" dxfId="14" priority="15" operator="notEqual">
      <formula>0</formula>
    </cfRule>
  </conditionalFormatting>
  <conditionalFormatting sqref="P61">
    <cfRule type="cellIs" dxfId="13" priority="14" operator="notEqual">
      <formula>0</formula>
    </cfRule>
  </conditionalFormatting>
  <conditionalFormatting sqref="P71">
    <cfRule type="cellIs" dxfId="12" priority="13" operator="notEqual">
      <formula>0</formula>
    </cfRule>
  </conditionalFormatting>
  <conditionalFormatting sqref="P73">
    <cfRule type="cellIs" dxfId="11" priority="12" operator="notEqual">
      <formula>0</formula>
    </cfRule>
  </conditionalFormatting>
  <conditionalFormatting sqref="P80">
    <cfRule type="cellIs" dxfId="10" priority="11" operator="notEqual">
      <formula>0</formula>
    </cfRule>
  </conditionalFormatting>
  <conditionalFormatting sqref="P85">
    <cfRule type="cellIs" dxfId="9" priority="10" operator="notEqual">
      <formula>0</formula>
    </cfRule>
  </conditionalFormatting>
  <conditionalFormatting sqref="P90">
    <cfRule type="cellIs" dxfId="8" priority="9" operator="notEqual">
      <formula>0</formula>
    </cfRule>
  </conditionalFormatting>
  <conditionalFormatting sqref="P92:P93">
    <cfRule type="cellIs" dxfId="7" priority="8" operator="notEqual">
      <formula>0</formula>
    </cfRule>
  </conditionalFormatting>
  <conditionalFormatting sqref="P105">
    <cfRule type="cellIs" dxfId="6" priority="7" operator="notEqual">
      <formula>0</formula>
    </cfRule>
  </conditionalFormatting>
  <conditionalFormatting sqref="P110">
    <cfRule type="cellIs" dxfId="5" priority="6" operator="notEqual">
      <formula>0</formula>
    </cfRule>
  </conditionalFormatting>
  <conditionalFormatting sqref="P114">
    <cfRule type="cellIs" dxfId="4" priority="5" operator="notEqual">
      <formula>0</formula>
    </cfRule>
  </conditionalFormatting>
  <conditionalFormatting sqref="P111">
    <cfRule type="cellIs" dxfId="3" priority="4" operator="notEqual">
      <formula>0</formula>
    </cfRule>
  </conditionalFormatting>
  <conditionalFormatting sqref="P12">
    <cfRule type="cellIs" dxfId="2" priority="3" operator="notEqual">
      <formula>0</formula>
    </cfRule>
  </conditionalFormatting>
  <conditionalFormatting sqref="P117">
    <cfRule type="cellIs" dxfId="1" priority="2" operator="notEqual">
      <formula>0</formula>
    </cfRule>
  </conditionalFormatting>
  <conditionalFormatting sqref="P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473</v>
      </c>
      <c r="F1" s="2" t="s">
        <v>745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481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481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759</v>
      </c>
      <c r="C12" s="45" t="s">
        <v>758</v>
      </c>
    </row>
    <row r="13" spans="1:3" ht="33">
      <c r="A13" s="40">
        <v>12</v>
      </c>
      <c r="B13" s="13" t="s">
        <v>761</v>
      </c>
      <c r="C13" s="45" t="s">
        <v>760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762</v>
      </c>
    </row>
    <row r="23" spans="1:3" ht="33">
      <c r="A23" s="4">
        <v>22</v>
      </c>
      <c r="B23" s="13" t="s">
        <v>162</v>
      </c>
      <c r="C23" s="45" t="s">
        <v>763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746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747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748</v>
      </c>
      <c r="C14" s="21"/>
    </row>
    <row r="15" spans="1:5">
      <c r="A15" s="4">
        <v>13</v>
      </c>
      <c r="B15" s="34" t="s">
        <v>749</v>
      </c>
      <c r="C15" s="21"/>
    </row>
    <row r="16" spans="1:5">
      <c r="A16" s="4">
        <v>14</v>
      </c>
      <c r="B16" s="34" t="s">
        <v>750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751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752</v>
      </c>
      <c r="C24" s="21"/>
      <c r="D24" s="21"/>
      <c r="E24" s="21"/>
    </row>
    <row r="25" spans="1:5">
      <c r="A25" s="4">
        <v>23</v>
      </c>
      <c r="B25" s="34" t="s">
        <v>753</v>
      </c>
      <c r="C25" s="21"/>
      <c r="D25" s="21"/>
      <c r="E25" s="21"/>
    </row>
    <row r="26" spans="1:5">
      <c r="A26" s="4">
        <v>24</v>
      </c>
      <c r="B26" s="34" t="s">
        <v>754</v>
      </c>
      <c r="C26" s="21"/>
      <c r="D26" s="21"/>
      <c r="E26" s="21"/>
    </row>
    <row r="27" spans="1:5">
      <c r="A27" s="4">
        <v>25</v>
      </c>
      <c r="B27" s="34" t="s">
        <v>755</v>
      </c>
      <c r="C27" s="21"/>
      <c r="D27" s="21"/>
      <c r="E27" s="21"/>
    </row>
    <row r="28" spans="1:5">
      <c r="A28" s="4">
        <v>26</v>
      </c>
      <c r="B28" s="34" t="s">
        <v>756</v>
      </c>
      <c r="C28" s="21"/>
    </row>
    <row r="29" spans="1:5">
      <c r="A29" s="4">
        <v>27</v>
      </c>
      <c r="B29" s="34" t="s">
        <v>757</v>
      </c>
      <c r="C29" s="21"/>
    </row>
    <row r="30" spans="1:5">
      <c r="A30" s="4">
        <v>28</v>
      </c>
      <c r="B30" s="34" t="s">
        <v>480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475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505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764</v>
      </c>
    </row>
    <row r="4" spans="1:2" ht="15.75">
      <c r="A4" s="33"/>
      <c r="B4" s="32" t="s">
        <v>765</v>
      </c>
    </row>
    <row r="5" spans="1:2" ht="15.75">
      <c r="A5" s="33"/>
      <c r="B5" s="32" t="s">
        <v>766</v>
      </c>
    </row>
    <row r="6" spans="1:2" ht="15.75">
      <c r="A6" s="33"/>
      <c r="B6" s="32" t="s">
        <v>767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7"/>
  <sheetViews>
    <sheetView view="pageBreakPreview" zoomScaleNormal="70" zoomScaleSheetLayoutView="100" workbookViewId="0">
      <pane xSplit="2" ySplit="4" topLeftCell="C5" activePane="bottomRight" state="frozen"/>
      <selection activeCell="L6" sqref="L6"/>
      <selection pane="topRight" activeCell="L6" sqref="L6"/>
      <selection pane="bottomLeft" activeCell="L6" sqref="L6"/>
      <selection pane="bottomRight" activeCell="A72" sqref="A72"/>
    </sheetView>
  </sheetViews>
  <sheetFormatPr defaultRowHeight="12.75"/>
  <cols>
    <col min="1" max="1" width="6.7109375" style="50" customWidth="1"/>
    <col min="2" max="2" width="36.7109375" style="51" customWidth="1"/>
    <col min="3" max="3" width="12.28515625" style="51" bestFit="1" customWidth="1"/>
    <col min="4" max="4" width="10.5703125" style="51" customWidth="1"/>
    <col min="5" max="5" width="11.28515625" style="51" bestFit="1" customWidth="1"/>
    <col min="6" max="6" width="10.5703125" style="51" customWidth="1"/>
    <col min="7" max="7" width="11.28515625" style="51" bestFit="1" customWidth="1"/>
    <col min="8" max="8" width="10.5703125" style="51" customWidth="1"/>
    <col min="9" max="9" width="11.28515625" style="50" bestFit="1" customWidth="1"/>
    <col min="10" max="10" width="10" style="50" customWidth="1"/>
    <col min="11" max="11" width="12" style="50" customWidth="1"/>
    <col min="12" max="12" width="10.5703125" style="50" customWidth="1"/>
    <col min="13" max="13" width="11.285156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140625" style="50" bestFit="1" customWidth="1"/>
    <col min="24" max="24" width="10.5703125" style="50" customWidth="1"/>
    <col min="25" max="25" width="13.5703125" style="53" bestFit="1" customWidth="1"/>
    <col min="26" max="26" width="18.140625" style="50" bestFit="1" customWidth="1"/>
    <col min="27" max="27" width="8.42578125" style="50" customWidth="1"/>
    <col min="28" max="28" width="14" style="50" customWidth="1"/>
    <col min="29" max="29" width="9.140625" style="50"/>
    <col min="30" max="30" width="11.5703125" style="50" customWidth="1"/>
    <col min="31" max="16384" width="9.140625" style="50"/>
  </cols>
  <sheetData>
    <row r="1" spans="1:30" ht="12.75" customHeight="1">
      <c r="A1" s="178" t="s">
        <v>840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30" ht="15.75" customHeight="1">
      <c r="G2" s="50"/>
      <c r="H2" s="50"/>
      <c r="Y2" s="52"/>
      <c r="Z2" s="52" t="s">
        <v>778</v>
      </c>
    </row>
    <row r="3" spans="1:30" s="57" customFormat="1" ht="78.75" customHeight="1">
      <c r="A3" s="216" t="s">
        <v>473</v>
      </c>
      <c r="B3" s="212" t="s">
        <v>796</v>
      </c>
      <c r="C3" s="201" t="s">
        <v>779</v>
      </c>
      <c r="D3" s="202"/>
      <c r="E3" s="214" t="s">
        <v>780</v>
      </c>
      <c r="F3" s="215"/>
      <c r="G3" s="201" t="s">
        <v>804</v>
      </c>
      <c r="H3" s="202"/>
      <c r="I3" s="201" t="s">
        <v>781</v>
      </c>
      <c r="J3" s="202"/>
      <c r="K3" s="201" t="s">
        <v>805</v>
      </c>
      <c r="L3" s="202"/>
      <c r="M3" s="203" t="s">
        <v>784</v>
      </c>
      <c r="N3" s="204"/>
      <c r="O3" s="205" t="s">
        <v>806</v>
      </c>
      <c r="P3" s="206"/>
      <c r="Q3" s="201" t="s">
        <v>830</v>
      </c>
      <c r="R3" s="202"/>
      <c r="S3" s="201" t="s">
        <v>783</v>
      </c>
      <c r="T3" s="202"/>
      <c r="U3" s="203" t="s">
        <v>782</v>
      </c>
      <c r="V3" s="204"/>
      <c r="W3" s="203" t="s">
        <v>785</v>
      </c>
      <c r="X3" s="204"/>
      <c r="Y3" s="201" t="s">
        <v>423</v>
      </c>
      <c r="Z3" s="202"/>
    </row>
    <row r="4" spans="1:30" s="57" customFormat="1" ht="62.25" customHeight="1">
      <c r="A4" s="216"/>
      <c r="B4" s="213"/>
      <c r="C4" s="99" t="s">
        <v>786</v>
      </c>
      <c r="D4" s="100" t="s">
        <v>787</v>
      </c>
      <c r="E4" s="99" t="s">
        <v>786</v>
      </c>
      <c r="F4" s="100" t="s">
        <v>787</v>
      </c>
      <c r="G4" s="99" t="s">
        <v>786</v>
      </c>
      <c r="H4" s="100" t="s">
        <v>787</v>
      </c>
      <c r="I4" s="99" t="s">
        <v>786</v>
      </c>
      <c r="J4" s="100" t="s">
        <v>787</v>
      </c>
      <c r="K4" s="99" t="s">
        <v>786</v>
      </c>
      <c r="L4" s="100" t="s">
        <v>787</v>
      </c>
      <c r="M4" s="99" t="s">
        <v>786</v>
      </c>
      <c r="N4" s="100" t="s">
        <v>787</v>
      </c>
      <c r="O4" s="99" t="s">
        <v>786</v>
      </c>
      <c r="P4" s="100" t="s">
        <v>787</v>
      </c>
      <c r="Q4" s="99" t="s">
        <v>786</v>
      </c>
      <c r="R4" s="100" t="s">
        <v>787</v>
      </c>
      <c r="S4" s="99" t="s">
        <v>786</v>
      </c>
      <c r="T4" s="100" t="s">
        <v>787</v>
      </c>
      <c r="U4" s="99" t="s">
        <v>786</v>
      </c>
      <c r="V4" s="100" t="s">
        <v>787</v>
      </c>
      <c r="W4" s="99" t="s">
        <v>786</v>
      </c>
      <c r="X4" s="100" t="s">
        <v>787</v>
      </c>
      <c r="Y4" s="65" t="s">
        <v>786</v>
      </c>
      <c r="Z4" s="101" t="s">
        <v>787</v>
      </c>
    </row>
    <row r="5" spans="1:30" ht="15.75">
      <c r="A5" s="65" t="s">
        <v>461</v>
      </c>
      <c r="B5" s="66" t="s">
        <v>789</v>
      </c>
      <c r="C5" s="68">
        <v>16300120.93</v>
      </c>
      <c r="D5" s="68">
        <v>0</v>
      </c>
      <c r="E5" s="68">
        <v>9593996.5799999982</v>
      </c>
      <c r="F5" s="68">
        <v>778551</v>
      </c>
      <c r="G5" s="68">
        <v>11323659.595981915</v>
      </c>
      <c r="H5" s="68">
        <v>0</v>
      </c>
      <c r="I5" s="68">
        <v>3914120.05</v>
      </c>
      <c r="J5" s="68">
        <v>0</v>
      </c>
      <c r="K5" s="68">
        <v>4115269.01</v>
      </c>
      <c r="L5" s="68">
        <v>0</v>
      </c>
      <c r="M5" s="74">
        <v>1609826.7</v>
      </c>
      <c r="N5" s="74">
        <v>0</v>
      </c>
      <c r="O5" s="68">
        <v>1744844.08</v>
      </c>
      <c r="P5" s="68">
        <v>0</v>
      </c>
      <c r="Q5" s="68">
        <v>1289772</v>
      </c>
      <c r="R5" s="68">
        <v>130051</v>
      </c>
      <c r="S5" s="68">
        <v>243054.6</v>
      </c>
      <c r="T5" s="68">
        <v>0</v>
      </c>
      <c r="U5" s="68">
        <v>102258.3</v>
      </c>
      <c r="V5" s="68">
        <v>0</v>
      </c>
      <c r="W5" s="68">
        <v>194571.11887509996</v>
      </c>
      <c r="X5" s="68">
        <v>0</v>
      </c>
      <c r="Y5" s="75">
        <v>50431492.964857012</v>
      </c>
      <c r="Z5" s="75">
        <v>908602</v>
      </c>
      <c r="AC5" s="49"/>
      <c r="AD5" s="54"/>
    </row>
    <row r="6" spans="1:30" ht="15.75">
      <c r="A6" s="65"/>
      <c r="B6" s="70" t="s">
        <v>444</v>
      </c>
      <c r="C6" s="68">
        <v>9806774.7200000007</v>
      </c>
      <c r="D6" s="68">
        <v>0</v>
      </c>
      <c r="E6" s="68">
        <v>5070131.41</v>
      </c>
      <c r="F6" s="68">
        <v>778551</v>
      </c>
      <c r="G6" s="68">
        <v>11303032.617018426</v>
      </c>
      <c r="H6" s="68">
        <v>0</v>
      </c>
      <c r="I6" s="68">
        <v>3914120.05</v>
      </c>
      <c r="J6" s="68">
        <v>0</v>
      </c>
      <c r="K6" s="68">
        <v>4115269.01</v>
      </c>
      <c r="L6" s="68">
        <v>0</v>
      </c>
      <c r="M6" s="74">
        <v>1599828.7</v>
      </c>
      <c r="N6" s="74">
        <v>0</v>
      </c>
      <c r="O6" s="68">
        <v>1744844.08</v>
      </c>
      <c r="P6" s="68">
        <v>0</v>
      </c>
      <c r="Q6" s="68">
        <v>1289772</v>
      </c>
      <c r="R6" s="68">
        <v>130051</v>
      </c>
      <c r="S6" s="68">
        <v>243054.6</v>
      </c>
      <c r="T6" s="68">
        <v>0</v>
      </c>
      <c r="U6" s="68">
        <v>102258.3</v>
      </c>
      <c r="V6" s="68">
        <v>0</v>
      </c>
      <c r="W6" s="68">
        <v>194571.11887509996</v>
      </c>
      <c r="X6" s="68">
        <v>0</v>
      </c>
      <c r="Y6" s="75">
        <v>39383656.60589353</v>
      </c>
      <c r="Z6" s="75">
        <v>908602</v>
      </c>
      <c r="AC6" s="49"/>
      <c r="AD6" s="54"/>
    </row>
    <row r="7" spans="1:30" ht="15.75">
      <c r="A7" s="65"/>
      <c r="B7" s="70" t="s">
        <v>701</v>
      </c>
      <c r="C7" s="68">
        <v>9055932.5700000003</v>
      </c>
      <c r="D7" s="68">
        <v>0</v>
      </c>
      <c r="E7" s="68">
        <v>3668983.91</v>
      </c>
      <c r="F7" s="68">
        <v>0</v>
      </c>
      <c r="G7" s="68">
        <v>10047004.065838393</v>
      </c>
      <c r="H7" s="68">
        <v>0</v>
      </c>
      <c r="I7" s="68">
        <v>2710485.33</v>
      </c>
      <c r="J7" s="68">
        <v>0</v>
      </c>
      <c r="K7" s="68">
        <v>4115269.01</v>
      </c>
      <c r="L7" s="68">
        <v>0</v>
      </c>
      <c r="M7" s="74">
        <v>1561454.04</v>
      </c>
      <c r="N7" s="74">
        <v>0</v>
      </c>
      <c r="O7" s="68">
        <v>238716.64</v>
      </c>
      <c r="P7" s="68">
        <v>0</v>
      </c>
      <c r="Q7" s="68">
        <v>255308</v>
      </c>
      <c r="R7" s="68">
        <v>0</v>
      </c>
      <c r="S7" s="68">
        <v>194939.6</v>
      </c>
      <c r="T7" s="68">
        <v>0</v>
      </c>
      <c r="U7" s="68">
        <v>102258.3</v>
      </c>
      <c r="V7" s="68">
        <v>0</v>
      </c>
      <c r="W7" s="68">
        <v>95037.338875099987</v>
      </c>
      <c r="X7" s="68">
        <v>0</v>
      </c>
      <c r="Y7" s="75">
        <v>32045388.804713491</v>
      </c>
      <c r="Z7" s="75">
        <v>0</v>
      </c>
      <c r="AC7" s="49"/>
      <c r="AD7" s="54"/>
    </row>
    <row r="8" spans="1:30" ht="31.5">
      <c r="A8" s="65"/>
      <c r="B8" s="70" t="s">
        <v>498</v>
      </c>
      <c r="C8" s="68">
        <v>750842.14999999991</v>
      </c>
      <c r="D8" s="68">
        <v>0</v>
      </c>
      <c r="E8" s="68">
        <v>1401147.5</v>
      </c>
      <c r="F8" s="68">
        <v>778551</v>
      </c>
      <c r="G8" s="68">
        <v>1256028.5511800321</v>
      </c>
      <c r="H8" s="68">
        <v>0</v>
      </c>
      <c r="I8" s="68">
        <v>1203634.72</v>
      </c>
      <c r="J8" s="68">
        <v>0</v>
      </c>
      <c r="K8" s="68">
        <v>0</v>
      </c>
      <c r="L8" s="68">
        <v>0</v>
      </c>
      <c r="M8" s="74">
        <v>38374.660000000003</v>
      </c>
      <c r="N8" s="74">
        <v>0</v>
      </c>
      <c r="O8" s="68">
        <v>1506127.4400000002</v>
      </c>
      <c r="P8" s="68">
        <v>0</v>
      </c>
      <c r="Q8" s="68">
        <v>1034464</v>
      </c>
      <c r="R8" s="68">
        <v>130051</v>
      </c>
      <c r="S8" s="68">
        <v>48115</v>
      </c>
      <c r="T8" s="68">
        <v>0</v>
      </c>
      <c r="U8" s="68">
        <v>0</v>
      </c>
      <c r="V8" s="68">
        <v>0</v>
      </c>
      <c r="W8" s="68">
        <v>99533.78</v>
      </c>
      <c r="X8" s="68">
        <v>0</v>
      </c>
      <c r="Y8" s="75">
        <v>7338267.801180033</v>
      </c>
      <c r="Z8" s="75">
        <v>908602</v>
      </c>
      <c r="AC8" s="49"/>
      <c r="AD8" s="54"/>
    </row>
    <row r="9" spans="1:30" ht="31.5">
      <c r="A9" s="65"/>
      <c r="B9" s="70" t="s">
        <v>445</v>
      </c>
      <c r="C9" s="68">
        <v>6493346.21</v>
      </c>
      <c r="D9" s="68">
        <v>0</v>
      </c>
      <c r="E9" s="68">
        <v>4523865.17</v>
      </c>
      <c r="F9" s="68">
        <v>0</v>
      </c>
      <c r="G9" s="68">
        <v>20626.978963489877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74">
        <v>9998</v>
      </c>
      <c r="N9" s="74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  <c r="X9" s="68">
        <v>0</v>
      </c>
      <c r="Y9" s="75">
        <v>11047836.35896349</v>
      </c>
      <c r="Z9" s="75">
        <v>0</v>
      </c>
      <c r="AC9" s="49"/>
      <c r="AD9" s="54"/>
    </row>
    <row r="10" spans="1:30" ht="15.75">
      <c r="A10" s="65" t="s">
        <v>462</v>
      </c>
      <c r="B10" s="66" t="s">
        <v>87</v>
      </c>
      <c r="C10" s="68">
        <v>1577601.79</v>
      </c>
      <c r="D10" s="68">
        <v>0</v>
      </c>
      <c r="E10" s="68">
        <v>110658.18</v>
      </c>
      <c r="F10" s="68">
        <v>0</v>
      </c>
      <c r="G10" s="68">
        <v>288886.93982766953</v>
      </c>
      <c r="H10" s="68">
        <v>0</v>
      </c>
      <c r="I10" s="68">
        <v>249721.56000000006</v>
      </c>
      <c r="J10" s="68">
        <v>0</v>
      </c>
      <c r="K10" s="68">
        <v>0</v>
      </c>
      <c r="L10" s="68">
        <v>0</v>
      </c>
      <c r="M10" s="74">
        <v>120344.34</v>
      </c>
      <c r="N10" s="74">
        <v>0</v>
      </c>
      <c r="O10" s="68">
        <v>74369.279999999999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8">
        <v>0</v>
      </c>
      <c r="Y10" s="75">
        <v>2421582.0898276693</v>
      </c>
      <c r="Z10" s="75">
        <v>0</v>
      </c>
      <c r="AC10" s="49"/>
      <c r="AD10" s="54"/>
    </row>
    <row r="11" spans="1:30" ht="31.5">
      <c r="A11" s="65" t="s">
        <v>463</v>
      </c>
      <c r="B11" s="66" t="s">
        <v>88</v>
      </c>
      <c r="C11" s="68">
        <v>3265247.82</v>
      </c>
      <c r="D11" s="68">
        <v>0</v>
      </c>
      <c r="E11" s="68">
        <v>30147.52</v>
      </c>
      <c r="F11" s="68">
        <v>0</v>
      </c>
      <c r="G11" s="68">
        <v>802017.60646175919</v>
      </c>
      <c r="H11" s="68">
        <v>0</v>
      </c>
      <c r="I11" s="68">
        <v>70946.37</v>
      </c>
      <c r="J11" s="68">
        <v>0</v>
      </c>
      <c r="K11" s="68">
        <v>307529.5</v>
      </c>
      <c r="L11" s="68">
        <v>0</v>
      </c>
      <c r="M11" s="74">
        <v>413200.33</v>
      </c>
      <c r="N11" s="74">
        <v>0</v>
      </c>
      <c r="O11" s="68">
        <v>0</v>
      </c>
      <c r="P11" s="68">
        <v>0</v>
      </c>
      <c r="Q11" s="68">
        <v>319643.33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75">
        <v>5208732.4764617588</v>
      </c>
      <c r="Z11" s="75">
        <v>0</v>
      </c>
      <c r="AC11" s="49"/>
      <c r="AD11" s="54"/>
    </row>
    <row r="12" spans="1:30" ht="15.75">
      <c r="A12" s="65" t="s">
        <v>464</v>
      </c>
      <c r="B12" s="66" t="s">
        <v>89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74">
        <v>0</v>
      </c>
      <c r="N12" s="74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75">
        <v>0</v>
      </c>
      <c r="Z12" s="75">
        <v>0</v>
      </c>
      <c r="AC12" s="49"/>
      <c r="AD12" s="54"/>
    </row>
    <row r="13" spans="1:30" ht="15.75">
      <c r="A13" s="65" t="s">
        <v>465</v>
      </c>
      <c r="B13" s="66" t="s">
        <v>90</v>
      </c>
      <c r="C13" s="68">
        <v>0</v>
      </c>
      <c r="D13" s="68">
        <v>0</v>
      </c>
      <c r="E13" s="68">
        <v>1231015.3899999999</v>
      </c>
      <c r="F13" s="68">
        <v>355317</v>
      </c>
      <c r="G13" s="68">
        <v>1123650.1299999999</v>
      </c>
      <c r="H13" s="68">
        <v>0</v>
      </c>
      <c r="I13" s="68">
        <v>0</v>
      </c>
      <c r="J13" s="68">
        <v>0</v>
      </c>
      <c r="K13" s="68">
        <v>18605.84</v>
      </c>
      <c r="L13" s="68">
        <v>0</v>
      </c>
      <c r="M13" s="74">
        <v>8305.1299999999992</v>
      </c>
      <c r="N13" s="74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123823.23000000001</v>
      </c>
      <c r="V13" s="68">
        <v>0</v>
      </c>
      <c r="W13" s="68">
        <v>59198.604999999996</v>
      </c>
      <c r="X13" s="68">
        <v>0</v>
      </c>
      <c r="Y13" s="75">
        <v>2564598.3249999993</v>
      </c>
      <c r="Z13" s="75">
        <v>355317</v>
      </c>
      <c r="AC13" s="49"/>
      <c r="AD13" s="54"/>
    </row>
    <row r="14" spans="1:30" ht="15.75">
      <c r="A14" s="71" t="s">
        <v>466</v>
      </c>
      <c r="B14" s="72" t="s">
        <v>790</v>
      </c>
      <c r="C14" s="74">
        <v>89717.939999999988</v>
      </c>
      <c r="D14" s="74">
        <v>0</v>
      </c>
      <c r="E14" s="68">
        <v>44987.77</v>
      </c>
      <c r="F14" s="68">
        <v>0</v>
      </c>
      <c r="G14" s="68">
        <v>395196.73993651674</v>
      </c>
      <c r="H14" s="68">
        <v>0</v>
      </c>
      <c r="I14" s="68">
        <v>784292.7</v>
      </c>
      <c r="J14" s="68">
        <v>0</v>
      </c>
      <c r="K14" s="68">
        <v>0</v>
      </c>
      <c r="L14" s="68">
        <v>0</v>
      </c>
      <c r="M14" s="74">
        <v>4095.83</v>
      </c>
      <c r="N14" s="74">
        <v>0</v>
      </c>
      <c r="O14" s="68">
        <v>87820</v>
      </c>
      <c r="P14" s="68">
        <v>0</v>
      </c>
      <c r="Q14" s="68">
        <v>21892</v>
      </c>
      <c r="R14" s="68">
        <v>0</v>
      </c>
      <c r="S14" s="68">
        <v>104803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75">
        <v>1532805.9799365168</v>
      </c>
      <c r="Z14" s="75">
        <v>0</v>
      </c>
      <c r="AC14" s="49"/>
      <c r="AD14" s="54"/>
    </row>
    <row r="15" spans="1:30" ht="47.25">
      <c r="A15" s="71" t="s">
        <v>791</v>
      </c>
      <c r="B15" s="73" t="s">
        <v>792</v>
      </c>
      <c r="C15" s="74">
        <v>0</v>
      </c>
      <c r="D15" s="74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74">
        <v>0</v>
      </c>
      <c r="N15" s="74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75">
        <v>0</v>
      </c>
      <c r="Z15" s="75">
        <v>0</v>
      </c>
      <c r="AC15" s="49"/>
      <c r="AD15" s="54"/>
    </row>
    <row r="16" spans="1:30" ht="15.75">
      <c r="A16" s="71" t="s">
        <v>467</v>
      </c>
      <c r="B16" s="72" t="s">
        <v>793</v>
      </c>
      <c r="C16" s="74">
        <v>1309122.07</v>
      </c>
      <c r="D16" s="74">
        <v>0</v>
      </c>
      <c r="E16" s="68">
        <v>7248860.2800000003</v>
      </c>
      <c r="F16" s="68">
        <v>0</v>
      </c>
      <c r="G16" s="68">
        <v>3050343.7921358519</v>
      </c>
      <c r="H16" s="68">
        <v>0</v>
      </c>
      <c r="I16" s="68">
        <v>2496186.6</v>
      </c>
      <c r="J16" s="68">
        <v>0</v>
      </c>
      <c r="K16" s="68">
        <v>19453.84</v>
      </c>
      <c r="L16" s="68">
        <v>0</v>
      </c>
      <c r="M16" s="74">
        <v>0</v>
      </c>
      <c r="N16" s="74">
        <v>0</v>
      </c>
      <c r="O16" s="68">
        <v>0</v>
      </c>
      <c r="P16" s="68">
        <v>0</v>
      </c>
      <c r="Q16" s="68">
        <v>0</v>
      </c>
      <c r="R16" s="68">
        <v>0</v>
      </c>
      <c r="S16" s="68">
        <v>577491</v>
      </c>
      <c r="T16" s="68">
        <v>0</v>
      </c>
      <c r="U16" s="68">
        <v>108948.44</v>
      </c>
      <c r="V16" s="68">
        <v>0</v>
      </c>
      <c r="W16" s="68">
        <v>0</v>
      </c>
      <c r="X16" s="68">
        <v>0</v>
      </c>
      <c r="Y16" s="75">
        <v>14810406.02213585</v>
      </c>
      <c r="Z16" s="75">
        <v>0</v>
      </c>
      <c r="AC16" s="59"/>
      <c r="AD16" s="54"/>
    </row>
    <row r="17" spans="1:32" ht="15.75" customHeight="1">
      <c r="A17" s="208" t="s">
        <v>423</v>
      </c>
      <c r="B17" s="209"/>
      <c r="C17" s="75">
        <v>22541810.550000001</v>
      </c>
      <c r="D17" s="75">
        <v>0</v>
      </c>
      <c r="E17" s="75">
        <v>18259665.719999999</v>
      </c>
      <c r="F17" s="75">
        <v>1133868</v>
      </c>
      <c r="G17" s="75">
        <v>16983754.804343712</v>
      </c>
      <c r="H17" s="75">
        <v>0</v>
      </c>
      <c r="I17" s="75">
        <v>7515267.2799999993</v>
      </c>
      <c r="J17" s="75">
        <v>0</v>
      </c>
      <c r="K17" s="75">
        <v>4460858.1899999995</v>
      </c>
      <c r="L17" s="75">
        <v>0</v>
      </c>
      <c r="M17" s="75">
        <v>2155772.33</v>
      </c>
      <c r="N17" s="75">
        <v>0</v>
      </c>
      <c r="O17" s="75">
        <v>1907033.36</v>
      </c>
      <c r="P17" s="75">
        <v>0</v>
      </c>
      <c r="Q17" s="75">
        <v>1631307.33</v>
      </c>
      <c r="R17" s="75">
        <v>130051</v>
      </c>
      <c r="S17" s="75">
        <v>925348.6</v>
      </c>
      <c r="T17" s="75">
        <v>0</v>
      </c>
      <c r="U17" s="75">
        <v>335029.97000000003</v>
      </c>
      <c r="V17" s="75">
        <v>0</v>
      </c>
      <c r="W17" s="75">
        <v>253769.72387509997</v>
      </c>
      <c r="X17" s="75">
        <v>0</v>
      </c>
      <c r="Y17" s="75">
        <v>76969617.858218804</v>
      </c>
      <c r="Z17" s="75">
        <v>1263919</v>
      </c>
      <c r="AC17" s="58"/>
      <c r="AD17" s="54"/>
    </row>
    <row r="18" spans="1:32" ht="33" customHeight="1">
      <c r="A18" s="217" t="s">
        <v>828</v>
      </c>
      <c r="B18" s="218"/>
      <c r="C18" s="199">
        <v>0.29286634359446789</v>
      </c>
      <c r="D18" s="200"/>
      <c r="E18" s="199">
        <v>0.23723212129797827</v>
      </c>
      <c r="F18" s="200"/>
      <c r="G18" s="199">
        <v>0.22065530889900592</v>
      </c>
      <c r="H18" s="200"/>
      <c r="I18" s="199">
        <v>9.7639399663428633E-2</v>
      </c>
      <c r="J18" s="200"/>
      <c r="K18" s="199">
        <v>5.7956091171156437E-2</v>
      </c>
      <c r="L18" s="200"/>
      <c r="M18" s="199">
        <v>2.8008094492180294E-2</v>
      </c>
      <c r="N18" s="200"/>
      <c r="O18" s="199">
        <v>2.4776443135170995E-2</v>
      </c>
      <c r="P18" s="200"/>
      <c r="Q18" s="199">
        <v>2.1194172134321041E-2</v>
      </c>
      <c r="R18" s="200"/>
      <c r="S18" s="199">
        <v>1.2022257947343977E-2</v>
      </c>
      <c r="T18" s="200"/>
      <c r="U18" s="199">
        <v>4.3527560526172675E-3</v>
      </c>
      <c r="V18" s="200"/>
      <c r="W18" s="199">
        <v>3.2970116123293507E-3</v>
      </c>
      <c r="X18" s="200"/>
      <c r="Y18" s="199">
        <v>1</v>
      </c>
      <c r="Z18" s="200"/>
      <c r="AF18" s="54"/>
    </row>
    <row r="19" spans="1:32" s="62" customFormat="1" ht="11.25">
      <c r="A19" s="61" t="s">
        <v>794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Q19" s="63"/>
      <c r="R19" s="64"/>
    </row>
    <row r="20" spans="1:32" s="62" customFormat="1" ht="11.25">
      <c r="A20" s="61" t="s">
        <v>795</v>
      </c>
      <c r="R20" s="64"/>
    </row>
    <row r="21" spans="1:32" s="62" customFormat="1">
      <c r="A21" s="61"/>
      <c r="C21" s="192"/>
      <c r="D21" s="54"/>
      <c r="E21" s="54"/>
      <c r="F21" s="54"/>
      <c r="G21" s="54"/>
      <c r="H21" s="54"/>
      <c r="I21" s="192"/>
      <c r="J21" s="54"/>
      <c r="K21" s="192"/>
      <c r="L21" s="54"/>
      <c r="M21" s="192"/>
      <c r="N21" s="54"/>
      <c r="O21" s="192"/>
      <c r="P21" s="54"/>
      <c r="Q21" s="192"/>
      <c r="R21" s="54"/>
      <c r="S21" s="192"/>
      <c r="T21" s="54"/>
      <c r="U21" s="54"/>
      <c r="V21" s="54"/>
      <c r="W21" s="192"/>
      <c r="X21" s="54"/>
      <c r="Y21" s="54"/>
      <c r="Z21" s="54"/>
    </row>
    <row r="51" spans="1:25" s="56" customFormat="1">
      <c r="A51" s="50"/>
      <c r="B51" s="51"/>
      <c r="C51" s="51"/>
      <c r="D51" s="51"/>
      <c r="E51" s="51"/>
      <c r="F51" s="51"/>
      <c r="G51" s="51"/>
      <c r="H51" s="51"/>
      <c r="Y51" s="181"/>
    </row>
    <row r="52" spans="1:25" s="56" customFormat="1">
      <c r="A52" s="50"/>
      <c r="B52" s="51"/>
      <c r="C52" s="51"/>
      <c r="D52" s="51"/>
      <c r="E52" s="51"/>
      <c r="F52" s="51"/>
      <c r="G52" s="51"/>
      <c r="H52" s="51"/>
      <c r="Y52" s="181"/>
    </row>
    <row r="53" spans="1:25" s="56" customFormat="1">
      <c r="A53" s="50"/>
      <c r="B53" s="51"/>
      <c r="C53" s="51"/>
      <c r="D53" s="51"/>
      <c r="E53" s="51"/>
      <c r="F53" s="51"/>
      <c r="G53" s="51"/>
      <c r="H53" s="51"/>
      <c r="Y53" s="181"/>
    </row>
    <row r="54" spans="1:25" s="56" customFormat="1">
      <c r="A54" s="50"/>
      <c r="B54" s="51"/>
      <c r="C54" s="51"/>
      <c r="D54" s="51"/>
      <c r="E54" s="51"/>
      <c r="F54" s="51"/>
      <c r="G54" s="51"/>
      <c r="H54" s="51"/>
      <c r="Y54" s="181"/>
    </row>
    <row r="55" spans="1:25" s="56" customFormat="1">
      <c r="A55" s="50"/>
      <c r="B55" s="51"/>
      <c r="C55" s="51"/>
      <c r="D55" s="51"/>
      <c r="E55" s="51"/>
      <c r="F55" s="51"/>
      <c r="G55" s="51"/>
      <c r="H55" s="51"/>
      <c r="Y55" s="181"/>
    </row>
    <row r="56" spans="1:25" s="56" customFormat="1">
      <c r="A56" s="50"/>
      <c r="B56" s="51"/>
      <c r="C56" s="51"/>
      <c r="D56" s="51"/>
      <c r="E56" s="51"/>
      <c r="F56" s="51"/>
      <c r="G56" s="51"/>
      <c r="H56" s="51"/>
      <c r="Y56" s="181"/>
    </row>
    <row r="57" spans="1:25" s="56" customFormat="1">
      <c r="A57" s="50"/>
      <c r="B57" s="51"/>
      <c r="C57" s="51"/>
      <c r="D57" s="51"/>
      <c r="E57" s="51"/>
      <c r="F57" s="51"/>
      <c r="G57" s="51"/>
      <c r="H57" s="51"/>
      <c r="Y57" s="181"/>
    </row>
    <row r="58" spans="1:25" s="56" customFormat="1">
      <c r="A58" s="50"/>
      <c r="B58" s="51"/>
      <c r="C58" s="51"/>
      <c r="D58" s="51"/>
      <c r="E58" s="51"/>
      <c r="F58" s="51"/>
      <c r="G58" s="51"/>
      <c r="H58" s="51"/>
      <c r="Y58" s="181"/>
    </row>
    <row r="59" spans="1:25" s="56" customFormat="1">
      <c r="A59" s="50"/>
      <c r="B59" s="51"/>
      <c r="C59" s="51"/>
      <c r="D59" s="51"/>
      <c r="E59" s="51"/>
      <c r="F59" s="51"/>
      <c r="G59" s="51"/>
      <c r="H59" s="51"/>
      <c r="Y59" s="181"/>
    </row>
    <row r="60" spans="1:25" s="56" customFormat="1">
      <c r="A60" s="50"/>
      <c r="B60" s="51"/>
      <c r="C60" s="51"/>
      <c r="D60" s="51"/>
      <c r="E60" s="51"/>
      <c r="F60" s="51"/>
      <c r="G60" s="51"/>
      <c r="H60" s="51"/>
      <c r="Y60" s="181"/>
    </row>
    <row r="61" spans="1:25" s="56" customFormat="1">
      <c r="A61" s="50"/>
      <c r="B61" s="51"/>
      <c r="C61" s="51"/>
      <c r="D61" s="51"/>
      <c r="E61" s="51"/>
      <c r="F61" s="51"/>
      <c r="G61" s="51"/>
      <c r="H61" s="51"/>
      <c r="Y61" s="181"/>
    </row>
    <row r="62" spans="1:25" s="56" customFormat="1">
      <c r="A62" s="50"/>
      <c r="B62" s="51"/>
      <c r="C62" s="51"/>
      <c r="D62" s="51"/>
      <c r="E62" s="51"/>
      <c r="F62" s="51"/>
      <c r="G62" s="51"/>
      <c r="H62" s="51"/>
      <c r="Y62" s="181"/>
    </row>
    <row r="63" spans="1:25" s="56" customFormat="1">
      <c r="A63" s="50"/>
      <c r="B63" s="51"/>
      <c r="C63" s="51"/>
      <c r="D63" s="51"/>
      <c r="E63" s="51"/>
      <c r="F63" s="51"/>
      <c r="G63" s="51"/>
      <c r="H63" s="51"/>
      <c r="Y63" s="181"/>
    </row>
    <row r="64" spans="1:25" s="56" customFormat="1">
      <c r="A64" s="50"/>
      <c r="B64" s="51"/>
      <c r="C64" s="51"/>
      <c r="D64" s="51"/>
      <c r="E64" s="51"/>
      <c r="F64" s="51"/>
      <c r="G64" s="51"/>
      <c r="H64" s="51"/>
      <c r="Y64" s="181"/>
    </row>
    <row r="65" spans="1:25" s="56" customFormat="1">
      <c r="A65" s="50"/>
      <c r="B65" s="51"/>
      <c r="C65" s="51"/>
      <c r="D65" s="51"/>
      <c r="E65" s="51"/>
      <c r="F65" s="51"/>
      <c r="G65" s="51"/>
      <c r="H65" s="51"/>
      <c r="Y65" s="181"/>
    </row>
    <row r="66" spans="1:25" s="56" customFormat="1">
      <c r="A66" s="188"/>
      <c r="B66" s="189"/>
      <c r="C66" s="189"/>
      <c r="D66" s="189"/>
      <c r="E66" s="189"/>
      <c r="F66" s="51"/>
      <c r="G66" s="51"/>
      <c r="H66" s="189"/>
      <c r="Y66" s="181"/>
    </row>
    <row r="67" spans="1:25" s="56" customFormat="1">
      <c r="A67" s="188"/>
      <c r="B67" s="189"/>
      <c r="C67" s="189"/>
      <c r="D67" s="189"/>
      <c r="E67" s="189"/>
      <c r="F67" s="51"/>
      <c r="G67" s="51"/>
      <c r="H67" s="189"/>
      <c r="Y67" s="181"/>
    </row>
    <row r="68" spans="1:25" s="56" customFormat="1">
      <c r="A68" s="188"/>
      <c r="B68" s="189"/>
      <c r="C68" s="189"/>
      <c r="D68" s="189"/>
      <c r="E68" s="189"/>
      <c r="F68" s="51"/>
      <c r="G68" s="51"/>
      <c r="H68" s="189"/>
      <c r="Y68" s="181"/>
    </row>
    <row r="69" spans="1:25" s="56" customFormat="1">
      <c r="A69" s="188"/>
      <c r="B69" s="189"/>
      <c r="C69" s="189"/>
      <c r="D69" s="189"/>
      <c r="E69" s="189"/>
      <c r="F69" s="51"/>
      <c r="G69" s="51"/>
      <c r="H69" s="189"/>
      <c r="Y69" s="181"/>
    </row>
    <row r="70" spans="1:25" s="56" customFormat="1">
      <c r="A70" s="188"/>
      <c r="B70" s="189"/>
      <c r="C70" s="189"/>
      <c r="D70" s="189"/>
      <c r="E70" s="189"/>
      <c r="F70" s="51"/>
      <c r="G70" s="51"/>
      <c r="H70" s="189"/>
      <c r="Y70" s="181"/>
    </row>
    <row r="71" spans="1:25" s="56" customFormat="1">
      <c r="A71" s="198">
        <f>C71/$C$78</f>
        <v>0.65521298361847002</v>
      </c>
      <c r="B71" s="189" t="s">
        <v>789</v>
      </c>
      <c r="C71" s="189">
        <f>Y5</f>
        <v>50431492.964857012</v>
      </c>
      <c r="D71" s="189"/>
      <c r="E71" s="189"/>
      <c r="F71" s="51"/>
      <c r="G71" s="51"/>
      <c r="H71" s="189"/>
      <c r="Y71" s="181"/>
    </row>
    <row r="72" spans="1:25" s="56" customFormat="1">
      <c r="A72" s="198">
        <f t="shared" ref="A72:A77" si="0">C72/$C$78</f>
        <v>3.1461531929238923E-2</v>
      </c>
      <c r="B72" s="189" t="s">
        <v>87</v>
      </c>
      <c r="C72" s="189">
        <f>Y10</f>
        <v>2421582.0898276693</v>
      </c>
      <c r="D72" s="189"/>
      <c r="E72" s="189"/>
      <c r="F72" s="51"/>
      <c r="G72" s="51"/>
      <c r="H72" s="189"/>
      <c r="Y72" s="181"/>
    </row>
    <row r="73" spans="1:25" s="56" customFormat="1">
      <c r="A73" s="198">
        <f t="shared" si="0"/>
        <v>6.7672578108110892E-2</v>
      </c>
      <c r="B73" s="189" t="s">
        <v>88</v>
      </c>
      <c r="C73" s="189">
        <f>Y11</f>
        <v>5208732.4764617588</v>
      </c>
      <c r="D73" s="189"/>
      <c r="E73" s="189"/>
      <c r="F73" s="51"/>
      <c r="G73" s="51"/>
      <c r="H73" s="189"/>
      <c r="Y73" s="181"/>
    </row>
    <row r="74" spans="1:25" s="56" customFormat="1">
      <c r="A74" s="198">
        <f t="shared" si="0"/>
        <v>0</v>
      </c>
      <c r="B74" s="189" t="s">
        <v>89</v>
      </c>
      <c r="C74" s="189">
        <f>Y12</f>
        <v>0</v>
      </c>
      <c r="D74" s="189"/>
      <c r="E74" s="189"/>
      <c r="F74" s="51"/>
      <c r="G74" s="51"/>
      <c r="H74" s="189"/>
      <c r="Y74" s="181"/>
    </row>
    <row r="75" spans="1:25" s="56" customFormat="1">
      <c r="A75" s="198">
        <f t="shared" si="0"/>
        <v>3.3319618784181763E-2</v>
      </c>
      <c r="B75" s="189" t="s">
        <v>90</v>
      </c>
      <c r="C75" s="189">
        <f>Y13</f>
        <v>2564598.3249999993</v>
      </c>
      <c r="D75" s="189"/>
      <c r="E75" s="189"/>
      <c r="F75" s="51"/>
      <c r="G75" s="51"/>
      <c r="H75" s="189"/>
      <c r="Y75" s="181"/>
    </row>
    <row r="76" spans="1:25" s="56" customFormat="1">
      <c r="A76" s="198">
        <f t="shared" si="0"/>
        <v>1.9914428869323587E-2</v>
      </c>
      <c r="B76" s="189" t="s">
        <v>790</v>
      </c>
      <c r="C76" s="189">
        <f>Y14</f>
        <v>1532805.9799365168</v>
      </c>
      <c r="D76" s="189"/>
      <c r="E76" s="189"/>
      <c r="F76" s="51"/>
      <c r="G76" s="51"/>
      <c r="H76" s="189"/>
      <c r="Y76" s="181"/>
    </row>
    <row r="77" spans="1:25" s="56" customFormat="1">
      <c r="A77" s="198">
        <f t="shared" si="0"/>
        <v>0.19241885869067488</v>
      </c>
      <c r="B77" s="189" t="s">
        <v>793</v>
      </c>
      <c r="C77" s="189">
        <f>Y16</f>
        <v>14810406.02213585</v>
      </c>
      <c r="D77" s="189"/>
      <c r="E77" s="189"/>
      <c r="F77" s="51"/>
      <c r="G77" s="51"/>
      <c r="H77" s="189"/>
      <c r="Y77" s="181"/>
    </row>
    <row r="78" spans="1:25" s="56" customFormat="1">
      <c r="A78" s="188"/>
      <c r="B78" s="189"/>
      <c r="C78" s="189">
        <f>SUM(C71:C77)</f>
        <v>76969617.858218804</v>
      </c>
      <c r="D78" s="189"/>
      <c r="E78" s="189"/>
      <c r="F78" s="51"/>
      <c r="G78" s="51"/>
      <c r="H78" s="189"/>
      <c r="Y78" s="181"/>
    </row>
    <row r="79" spans="1:25" s="56" customFormat="1">
      <c r="A79" s="188"/>
      <c r="B79" s="189"/>
      <c r="C79" s="189"/>
      <c r="D79" s="189"/>
      <c r="E79" s="189"/>
      <c r="F79" s="51"/>
      <c r="G79" s="51"/>
      <c r="H79" s="189"/>
      <c r="Y79" s="181"/>
    </row>
    <row r="80" spans="1:25" s="56" customFormat="1">
      <c r="A80" s="188"/>
      <c r="B80" s="189"/>
      <c r="C80" s="189"/>
      <c r="D80" s="189"/>
      <c r="E80" s="189"/>
      <c r="F80" s="51"/>
      <c r="G80" s="51"/>
      <c r="H80" s="189"/>
      <c r="Y80" s="181"/>
    </row>
    <row r="81" spans="1:25" s="56" customFormat="1">
      <c r="A81" s="188"/>
      <c r="B81" s="189"/>
      <c r="C81" s="189"/>
      <c r="D81" s="189"/>
      <c r="E81" s="189"/>
      <c r="F81" s="51"/>
      <c r="G81" s="51"/>
      <c r="H81" s="189"/>
      <c r="Y81" s="181"/>
    </row>
    <row r="82" spans="1:25" s="56" customFormat="1">
      <c r="A82" s="50"/>
      <c r="B82" s="51"/>
      <c r="C82" s="51"/>
      <c r="D82" s="51"/>
      <c r="E82" s="51"/>
      <c r="F82" s="51"/>
      <c r="G82" s="51"/>
      <c r="H82" s="189"/>
      <c r="Y82" s="181"/>
    </row>
    <row r="83" spans="1:25" s="56" customFormat="1">
      <c r="A83" s="50"/>
      <c r="B83" s="51"/>
      <c r="C83" s="51"/>
      <c r="D83" s="51"/>
      <c r="E83" s="51"/>
      <c r="F83" s="51"/>
      <c r="G83" s="51"/>
      <c r="H83" s="189"/>
      <c r="Y83" s="181"/>
    </row>
    <row r="84" spans="1:25" s="56" customFormat="1">
      <c r="A84" s="50"/>
      <c r="B84" s="51"/>
      <c r="C84" s="51"/>
      <c r="D84" s="51"/>
      <c r="E84" s="51"/>
      <c r="F84" s="51"/>
      <c r="G84" s="51"/>
      <c r="H84" s="189"/>
      <c r="Y84" s="181"/>
    </row>
    <row r="85" spans="1:25" s="56" customFormat="1">
      <c r="A85" s="50"/>
      <c r="B85" s="51"/>
      <c r="C85" s="51"/>
      <c r="D85" s="51"/>
      <c r="E85" s="51"/>
      <c r="F85" s="51"/>
      <c r="G85" s="51"/>
      <c r="H85" s="189"/>
      <c r="Y85" s="181"/>
    </row>
    <row r="86" spans="1:25" s="56" customFormat="1">
      <c r="A86" s="50"/>
      <c r="B86" s="51"/>
      <c r="C86" s="51"/>
      <c r="D86" s="51"/>
      <c r="E86" s="51"/>
      <c r="F86" s="51"/>
      <c r="G86" s="51"/>
      <c r="H86" s="189"/>
      <c r="Y86" s="181"/>
    </row>
    <row r="87" spans="1:25" s="56" customFormat="1">
      <c r="A87" s="50"/>
      <c r="B87" s="51"/>
      <c r="C87" s="51"/>
      <c r="D87" s="51"/>
      <c r="E87" s="51"/>
      <c r="F87" s="51"/>
      <c r="G87" s="51"/>
      <c r="H87" s="51"/>
      <c r="Y87" s="181"/>
    </row>
    <row r="88" spans="1:25" s="56" customFormat="1">
      <c r="A88" s="50"/>
      <c r="B88" s="51"/>
      <c r="C88" s="51"/>
      <c r="D88" s="51"/>
      <c r="E88" s="51"/>
      <c r="F88" s="51"/>
      <c r="G88" s="51"/>
      <c r="H88" s="51"/>
      <c r="Y88" s="181"/>
    </row>
    <row r="89" spans="1:25" s="56" customFormat="1">
      <c r="A89" s="50"/>
      <c r="B89" s="51"/>
      <c r="C89" s="51"/>
      <c r="D89" s="51"/>
      <c r="E89" s="51"/>
      <c r="F89" s="51"/>
      <c r="G89" s="51"/>
      <c r="H89" s="51"/>
      <c r="Y89" s="181"/>
    </row>
    <row r="90" spans="1:25" s="56" customFormat="1">
      <c r="A90" s="50"/>
      <c r="B90" s="51"/>
      <c r="C90" s="51"/>
      <c r="D90" s="51"/>
      <c r="E90" s="51"/>
      <c r="F90" s="51"/>
      <c r="G90" s="51"/>
      <c r="H90" s="51"/>
      <c r="Y90" s="181"/>
    </row>
    <row r="91" spans="1:25" s="56" customFormat="1">
      <c r="A91" s="50"/>
      <c r="B91" s="51"/>
      <c r="C91" s="51"/>
      <c r="D91" s="51"/>
      <c r="E91" s="51"/>
      <c r="F91" s="51"/>
      <c r="G91" s="51"/>
      <c r="H91" s="51"/>
      <c r="Y91" s="181"/>
    </row>
    <row r="92" spans="1:25" s="56" customFormat="1">
      <c r="A92" s="50"/>
      <c r="B92" s="51"/>
      <c r="C92" s="51"/>
      <c r="D92" s="51"/>
      <c r="E92" s="51"/>
      <c r="F92" s="51"/>
      <c r="G92" s="51"/>
      <c r="H92" s="51"/>
      <c r="Y92" s="181"/>
    </row>
    <row r="93" spans="1:25" s="56" customFormat="1">
      <c r="A93" s="50"/>
      <c r="B93" s="51"/>
      <c r="C93" s="51"/>
      <c r="D93" s="51"/>
      <c r="E93" s="51"/>
      <c r="F93" s="51"/>
      <c r="G93" s="51"/>
      <c r="H93" s="51"/>
      <c r="I93" s="50"/>
      <c r="J93" s="50"/>
      <c r="Y93" s="181"/>
    </row>
    <row r="94" spans="1:25" s="56" customFormat="1">
      <c r="A94" s="50"/>
      <c r="B94" s="51"/>
      <c r="C94" s="51"/>
      <c r="D94" s="51"/>
      <c r="E94" s="51"/>
      <c r="F94" s="51"/>
      <c r="G94" s="51"/>
      <c r="H94" s="51"/>
      <c r="I94" s="50"/>
      <c r="J94" s="50"/>
      <c r="Y94" s="181"/>
    </row>
    <row r="100" spans="1:8">
      <c r="A100" s="183" t="e">
        <f>#REF!/#REF!</f>
        <v>#REF!</v>
      </c>
      <c r="B100" s="50" t="str">
        <f>B5</f>
        <v xml:space="preserve"> Застраховка "Живот" и рента</v>
      </c>
      <c r="C100" s="50"/>
      <c r="D100" s="50"/>
      <c r="E100" s="50"/>
      <c r="F100" s="50"/>
      <c r="G100" s="50"/>
      <c r="H100" s="50"/>
    </row>
    <row r="101" spans="1:8">
      <c r="A101" s="183" t="e">
        <f>#REF!/#REF!</f>
        <v>#REF!</v>
      </c>
      <c r="B101" s="50" t="str">
        <f>B10</f>
        <v>Женитбена и детска застраховка</v>
      </c>
      <c r="C101" s="50"/>
      <c r="D101" s="50"/>
      <c r="E101" s="50"/>
      <c r="F101" s="50"/>
      <c r="G101" s="50"/>
      <c r="H101" s="50"/>
    </row>
    <row r="102" spans="1:8">
      <c r="A102" s="183" t="e">
        <f>#REF!/#REF!</f>
        <v>#REF!</v>
      </c>
      <c r="B102" s="50" t="str">
        <f>B11</f>
        <v>Застраховка "Живот", свързана с инвестиционен фонд</v>
      </c>
      <c r="C102" s="50"/>
      <c r="D102" s="50"/>
      <c r="E102" s="50"/>
      <c r="F102" s="50"/>
      <c r="G102" s="50"/>
      <c r="H102" s="50"/>
    </row>
    <row r="103" spans="1:8">
      <c r="A103" s="183" t="e">
        <f>#REF!/#REF!</f>
        <v>#REF!</v>
      </c>
      <c r="B103" s="50" t="str">
        <f>B12</f>
        <v>Изкупуване на капитал</v>
      </c>
      <c r="C103" s="50"/>
      <c r="D103" s="50"/>
      <c r="E103" s="50"/>
      <c r="F103" s="50"/>
      <c r="G103" s="50"/>
      <c r="H103" s="50"/>
    </row>
    <row r="104" spans="1:8">
      <c r="A104" s="183" t="e">
        <f>#REF!/#REF!</f>
        <v>#REF!</v>
      </c>
      <c r="B104" s="50" t="str">
        <f>B13</f>
        <v>Допълнителна застраховка</v>
      </c>
      <c r="C104" s="50"/>
      <c r="D104" s="50"/>
      <c r="E104" s="50"/>
      <c r="F104" s="50"/>
      <c r="G104" s="50"/>
      <c r="H104" s="50"/>
    </row>
    <row r="105" spans="1:8">
      <c r="A105" s="183" t="e">
        <f>#REF!/#REF!</f>
        <v>#REF!</v>
      </c>
      <c r="B105" s="50">
        <f>B17</f>
        <v>0</v>
      </c>
      <c r="C105" s="50"/>
      <c r="D105" s="50"/>
      <c r="E105" s="50"/>
      <c r="F105" s="50"/>
      <c r="G105" s="50"/>
      <c r="H105" s="50"/>
    </row>
    <row r="106" spans="1:8">
      <c r="A106" s="183" t="e">
        <f>#REF!/#REF!</f>
        <v>#REF!</v>
      </c>
      <c r="B106" s="50" t="e">
        <f>#REF!</f>
        <v>#REF!</v>
      </c>
      <c r="C106" s="50"/>
      <c r="D106" s="50"/>
      <c r="E106" s="50"/>
      <c r="F106" s="50"/>
      <c r="G106" s="50"/>
      <c r="H106" s="50"/>
    </row>
    <row r="107" spans="1:8">
      <c r="A107" s="183" t="e">
        <f>#REF!/#REF!</f>
        <v>#REF!</v>
      </c>
      <c r="B107" s="50" t="e">
        <f>#REF!</f>
        <v>#REF!</v>
      </c>
      <c r="C107" s="50"/>
      <c r="D107" s="50"/>
      <c r="E107" s="50"/>
      <c r="F107" s="50"/>
      <c r="G107" s="50"/>
      <c r="H107" s="50"/>
    </row>
  </sheetData>
  <mergeCells count="28">
    <mergeCell ref="W18:X18"/>
    <mergeCell ref="U18:V18"/>
    <mergeCell ref="Y3:Z3"/>
    <mergeCell ref="O18:P18"/>
    <mergeCell ref="K3:L3"/>
    <mergeCell ref="Y18:Z18"/>
    <mergeCell ref="K18:L18"/>
    <mergeCell ref="Q18:R18"/>
    <mergeCell ref="M18:N18"/>
    <mergeCell ref="S18:T18"/>
    <mergeCell ref="Q3:R3"/>
    <mergeCell ref="U3:V3"/>
    <mergeCell ref="S3:T3"/>
    <mergeCell ref="W3:X3"/>
    <mergeCell ref="O3:P3"/>
    <mergeCell ref="A18:B18"/>
    <mergeCell ref="C18:D18"/>
    <mergeCell ref="G18:H18"/>
    <mergeCell ref="I18:J18"/>
    <mergeCell ref="E18:F18"/>
    <mergeCell ref="A17:B17"/>
    <mergeCell ref="M3:N3"/>
    <mergeCell ref="A3:A4"/>
    <mergeCell ref="B3:B4"/>
    <mergeCell ref="C3:D3"/>
    <mergeCell ref="E3:F3"/>
    <mergeCell ref="I3:J3"/>
    <mergeCell ref="G3:H3"/>
  </mergeCells>
  <conditionalFormatting sqref="C21:Z21">
    <cfRule type="cellIs" dxfId="71" priority="5" operator="notEqual">
      <formula>0</formula>
    </cfRule>
  </conditionalFormatting>
  <conditionalFormatting sqref="U18:V18">
    <cfRule type="cellIs" dxfId="70" priority="54" operator="greaterThan">
      <formula>Q18</formula>
    </cfRule>
  </conditionalFormatting>
  <conditionalFormatting sqref="W18:X18">
    <cfRule type="cellIs" dxfId="69" priority="56" operator="greaterThan">
      <formula>O18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20" max="16383" man="1"/>
  </rowBreaks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7"/>
  <sheetViews>
    <sheetView zoomScaleNormal="100" zoomScaleSheetLayoutView="70" workbookViewId="0">
      <pane xSplit="1" ySplit="5" topLeftCell="B6" activePane="bottomRight" state="frozen"/>
      <selection activeCell="L6" sqref="L6"/>
      <selection pane="topRight" activeCell="L6" sqref="L6"/>
      <selection pane="bottomLeft" activeCell="L6" sqref="L6"/>
      <selection pane="bottomRight" activeCell="L6" sqref="L6"/>
    </sheetView>
  </sheetViews>
  <sheetFormatPr defaultColWidth="9.28515625" defaultRowHeight="20.100000000000001" customHeight="1"/>
  <cols>
    <col min="1" max="1" width="25.7109375" style="97" customWidth="1"/>
    <col min="2" max="2" width="14" style="97" customWidth="1"/>
    <col min="3" max="3" width="17.5703125" style="97" customWidth="1"/>
    <col min="4" max="4" width="21.7109375" style="97" customWidth="1"/>
    <col min="5" max="5" width="25.7109375" style="97" customWidth="1"/>
    <col min="6" max="6" width="14.28515625" style="97" customWidth="1"/>
    <col min="7" max="7" width="17.5703125" style="97" customWidth="1"/>
    <col min="8" max="8" width="20.7109375" style="97" customWidth="1"/>
    <col min="9" max="9" width="25.7109375" style="97" customWidth="1"/>
    <col min="10" max="10" width="13.85546875" style="97" customWidth="1"/>
    <col min="11" max="11" width="17.85546875" style="97" customWidth="1"/>
    <col min="12" max="12" width="16.140625" style="97" customWidth="1"/>
    <col min="13" max="13" width="14.28515625" style="93" customWidth="1"/>
    <col min="14" max="17" width="16.7109375" style="93" customWidth="1"/>
    <col min="18" max="18" width="13" style="93" customWidth="1"/>
    <col min="19" max="21" width="16.7109375" style="93" customWidth="1"/>
    <col min="22" max="16384" width="9.28515625" style="93"/>
  </cols>
  <sheetData>
    <row r="1" spans="1:21" ht="16.5" customHeight="1">
      <c r="A1" s="219" t="s">
        <v>831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21" ht="9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4" customFormat="1" ht="36" customHeight="1">
      <c r="A3" s="222" t="s">
        <v>715</v>
      </c>
      <c r="B3" s="222" t="s">
        <v>400</v>
      </c>
      <c r="C3" s="222"/>
      <c r="D3" s="222"/>
      <c r="E3" s="222"/>
      <c r="F3" s="222" t="s">
        <v>410</v>
      </c>
      <c r="G3" s="222"/>
      <c r="H3" s="222"/>
      <c r="I3" s="222"/>
      <c r="J3" s="223" t="s">
        <v>411</v>
      </c>
      <c r="K3" s="224"/>
      <c r="L3" s="222" t="s">
        <v>452</v>
      </c>
      <c r="M3" s="220" t="s">
        <v>458</v>
      </c>
      <c r="N3" s="220"/>
      <c r="O3" s="220"/>
      <c r="P3" s="220"/>
      <c r="Q3" s="220"/>
      <c r="R3" s="220" t="s">
        <v>457</v>
      </c>
      <c r="S3" s="220"/>
      <c r="T3" s="220"/>
      <c r="U3" s="220"/>
    </row>
    <row r="4" spans="1:21" ht="18" customHeight="1">
      <c r="A4" s="222"/>
      <c r="B4" s="222" t="s">
        <v>420</v>
      </c>
      <c r="C4" s="222" t="s">
        <v>807</v>
      </c>
      <c r="D4" s="221" t="s">
        <v>712</v>
      </c>
      <c r="E4" s="221" t="s">
        <v>713</v>
      </c>
      <c r="F4" s="222" t="s">
        <v>420</v>
      </c>
      <c r="G4" s="222" t="s">
        <v>807</v>
      </c>
      <c r="H4" s="221" t="s">
        <v>712</v>
      </c>
      <c r="I4" s="221" t="s">
        <v>714</v>
      </c>
      <c r="J4" s="222" t="s">
        <v>420</v>
      </c>
      <c r="K4" s="222" t="s">
        <v>808</v>
      </c>
      <c r="L4" s="222"/>
      <c r="M4" s="220" t="s">
        <v>434</v>
      </c>
      <c r="N4" s="220" t="s">
        <v>809</v>
      </c>
      <c r="O4" s="220" t="s">
        <v>483</v>
      </c>
      <c r="P4" s="220" t="s">
        <v>484</v>
      </c>
      <c r="Q4" s="220" t="s">
        <v>485</v>
      </c>
      <c r="R4" s="220" t="s">
        <v>434</v>
      </c>
      <c r="S4" s="220" t="s">
        <v>486</v>
      </c>
      <c r="T4" s="220" t="s">
        <v>487</v>
      </c>
      <c r="U4" s="220" t="s">
        <v>488</v>
      </c>
    </row>
    <row r="5" spans="1:21" ht="115.5" customHeight="1">
      <c r="A5" s="222"/>
      <c r="B5" s="222"/>
      <c r="C5" s="222"/>
      <c r="D5" s="221"/>
      <c r="E5" s="221"/>
      <c r="F5" s="222"/>
      <c r="G5" s="222"/>
      <c r="H5" s="221"/>
      <c r="I5" s="221"/>
      <c r="J5" s="222"/>
      <c r="K5" s="222"/>
      <c r="L5" s="222"/>
      <c r="M5" s="220"/>
      <c r="N5" s="220"/>
      <c r="O5" s="220"/>
      <c r="P5" s="220"/>
      <c r="Q5" s="220"/>
      <c r="R5" s="220"/>
      <c r="S5" s="220"/>
      <c r="T5" s="220"/>
      <c r="U5" s="220"/>
    </row>
    <row r="6" spans="1:21" s="94" customFormat="1" ht="31.5">
      <c r="A6" s="76" t="s">
        <v>443</v>
      </c>
      <c r="B6" s="107">
        <v>643315765.32658541</v>
      </c>
      <c r="C6" s="107">
        <v>7026.9243685311076</v>
      </c>
      <c r="D6" s="107">
        <v>19843127.79470991</v>
      </c>
      <c r="E6" s="107">
        <v>7188345.1663576709</v>
      </c>
      <c r="F6" s="107">
        <v>87029434.883545548</v>
      </c>
      <c r="G6" s="107">
        <v>0</v>
      </c>
      <c r="H6" s="107">
        <v>3402182.5791582</v>
      </c>
      <c r="I6" s="107">
        <v>0</v>
      </c>
      <c r="J6" s="107">
        <v>54158878.090025745</v>
      </c>
      <c r="K6" s="107">
        <v>2346573.9310534731</v>
      </c>
      <c r="L6" s="107">
        <v>0</v>
      </c>
      <c r="M6" s="107">
        <v>11028208.424272582</v>
      </c>
      <c r="N6" s="107">
        <v>43872.842037688191</v>
      </c>
      <c r="O6" s="107">
        <v>77601.484999999986</v>
      </c>
      <c r="P6" s="107">
        <v>167246.20702577053</v>
      </c>
      <c r="Q6" s="107">
        <v>3811.59</v>
      </c>
      <c r="R6" s="107">
        <v>0</v>
      </c>
      <c r="S6" s="107">
        <v>0</v>
      </c>
      <c r="T6" s="107">
        <v>0</v>
      </c>
      <c r="U6" s="107">
        <v>227</v>
      </c>
    </row>
    <row r="7" spans="1:21" ht="15.75">
      <c r="A7" s="77" t="s">
        <v>444</v>
      </c>
      <c r="B7" s="107">
        <v>643309262.32708883</v>
      </c>
      <c r="C7" s="107">
        <v>7026.9243685311076</v>
      </c>
      <c r="D7" s="107">
        <v>19843127.79470991</v>
      </c>
      <c r="E7" s="107">
        <v>7188345.1663576709</v>
      </c>
      <c r="F7" s="107">
        <v>0</v>
      </c>
      <c r="G7" s="107">
        <v>0</v>
      </c>
      <c r="H7" s="107">
        <v>0</v>
      </c>
      <c r="I7" s="107">
        <v>0</v>
      </c>
      <c r="J7" s="107">
        <v>53998617.090025745</v>
      </c>
      <c r="K7" s="107">
        <v>2346573.9310534731</v>
      </c>
      <c r="L7" s="107">
        <v>0</v>
      </c>
      <c r="M7" s="107">
        <v>11014323.744272582</v>
      </c>
      <c r="N7" s="107">
        <v>43872.842037688191</v>
      </c>
      <c r="O7" s="107">
        <v>77601.484999999986</v>
      </c>
      <c r="P7" s="107">
        <v>167246.20702577053</v>
      </c>
      <c r="Q7" s="107">
        <v>3808.17</v>
      </c>
      <c r="R7" s="107">
        <v>0</v>
      </c>
      <c r="S7" s="107">
        <v>0</v>
      </c>
      <c r="T7" s="107">
        <v>0</v>
      </c>
      <c r="U7" s="107">
        <v>227</v>
      </c>
    </row>
    <row r="8" spans="1:21" ht="31.5">
      <c r="A8" s="77" t="s">
        <v>701</v>
      </c>
      <c r="B8" s="107">
        <v>643065343.31525481</v>
      </c>
      <c r="C8" s="107">
        <v>0</v>
      </c>
      <c r="D8" s="107">
        <v>19782998.475076303</v>
      </c>
      <c r="E8" s="107">
        <v>7162216.286357671</v>
      </c>
      <c r="F8" s="107">
        <v>0</v>
      </c>
      <c r="G8" s="107">
        <v>0</v>
      </c>
      <c r="H8" s="107">
        <v>0</v>
      </c>
      <c r="I8" s="107">
        <v>0</v>
      </c>
      <c r="J8" s="107">
        <v>14037840.840339318</v>
      </c>
      <c r="K8" s="107">
        <v>419781.85188491497</v>
      </c>
      <c r="L8" s="107">
        <v>0</v>
      </c>
      <c r="M8" s="107">
        <v>9001914.1484529134</v>
      </c>
      <c r="N8" s="107">
        <v>11543.297780381192</v>
      </c>
      <c r="O8" s="107">
        <v>15399.035</v>
      </c>
      <c r="P8" s="107">
        <v>27495.57</v>
      </c>
      <c r="Q8" s="107">
        <v>3462.54</v>
      </c>
      <c r="R8" s="107">
        <v>0</v>
      </c>
      <c r="S8" s="107">
        <v>0</v>
      </c>
      <c r="T8" s="107">
        <v>0</v>
      </c>
      <c r="U8" s="107">
        <v>0</v>
      </c>
    </row>
    <row r="9" spans="1:21" ht="47.25">
      <c r="A9" s="77" t="s">
        <v>498</v>
      </c>
      <c r="B9" s="107">
        <v>243919.0118339138</v>
      </c>
      <c r="C9" s="107">
        <v>7026.9243685311076</v>
      </c>
      <c r="D9" s="107">
        <v>60129.319633604719</v>
      </c>
      <c r="E9" s="107">
        <v>26128.880000000001</v>
      </c>
      <c r="F9" s="107">
        <v>0</v>
      </c>
      <c r="G9" s="107">
        <v>0</v>
      </c>
      <c r="H9" s="107">
        <v>0</v>
      </c>
      <c r="I9" s="107">
        <v>0</v>
      </c>
      <c r="J9" s="107">
        <v>39960776.249686442</v>
      </c>
      <c r="K9" s="107">
        <v>1926792.0791685584</v>
      </c>
      <c r="L9" s="107">
        <v>0</v>
      </c>
      <c r="M9" s="107">
        <v>2012409.5958196672</v>
      </c>
      <c r="N9" s="107">
        <v>32329.544257307007</v>
      </c>
      <c r="O9" s="107">
        <v>62202.45</v>
      </c>
      <c r="P9" s="107">
        <v>139750.63702577053</v>
      </c>
      <c r="Q9" s="107">
        <v>345.63</v>
      </c>
      <c r="R9" s="107">
        <v>0</v>
      </c>
      <c r="S9" s="107">
        <v>0</v>
      </c>
      <c r="T9" s="107">
        <v>0</v>
      </c>
      <c r="U9" s="107">
        <v>227</v>
      </c>
    </row>
    <row r="10" spans="1:21" ht="31.5">
      <c r="A10" s="77" t="s">
        <v>445</v>
      </c>
      <c r="B10" s="107">
        <v>6502.9994966000004</v>
      </c>
      <c r="C10" s="107">
        <v>0</v>
      </c>
      <c r="D10" s="107">
        <v>0</v>
      </c>
      <c r="E10" s="107">
        <v>0</v>
      </c>
      <c r="F10" s="107">
        <v>87029434.883545548</v>
      </c>
      <c r="G10" s="107">
        <v>0</v>
      </c>
      <c r="H10" s="107">
        <v>3402182.5791582</v>
      </c>
      <c r="I10" s="107">
        <v>0</v>
      </c>
      <c r="J10" s="107">
        <v>160261</v>
      </c>
      <c r="K10" s="107">
        <v>0</v>
      </c>
      <c r="L10" s="107">
        <v>0</v>
      </c>
      <c r="M10" s="107">
        <v>13884.68</v>
      </c>
      <c r="N10" s="107">
        <v>0</v>
      </c>
      <c r="O10" s="107">
        <v>0</v>
      </c>
      <c r="P10" s="107">
        <v>0</v>
      </c>
      <c r="Q10" s="107">
        <v>3.42</v>
      </c>
      <c r="R10" s="107">
        <v>0</v>
      </c>
      <c r="S10" s="107">
        <v>0</v>
      </c>
      <c r="T10" s="107">
        <v>0</v>
      </c>
      <c r="U10" s="107">
        <v>0</v>
      </c>
    </row>
    <row r="11" spans="1:21" ht="31.5">
      <c r="A11" s="76" t="s">
        <v>446</v>
      </c>
      <c r="B11" s="107">
        <v>66682517.11712005</v>
      </c>
      <c r="C11" s="107">
        <v>0</v>
      </c>
      <c r="D11" s="107">
        <v>2121463.5728180739</v>
      </c>
      <c r="E11" s="107">
        <v>466347.09</v>
      </c>
      <c r="F11" s="107">
        <v>0</v>
      </c>
      <c r="G11" s="107">
        <v>0</v>
      </c>
      <c r="H11" s="107">
        <v>0</v>
      </c>
      <c r="I11" s="107">
        <v>0</v>
      </c>
      <c r="J11" s="107">
        <v>365473.21929670131</v>
      </c>
      <c r="K11" s="107">
        <v>273.63999999999578</v>
      </c>
      <c r="L11" s="107">
        <v>0</v>
      </c>
      <c r="M11" s="107">
        <v>153236.4921946649</v>
      </c>
      <c r="N11" s="107">
        <v>1496.37</v>
      </c>
      <c r="O11" s="107">
        <v>6232.66</v>
      </c>
      <c r="P11" s="107">
        <v>17831.64</v>
      </c>
      <c r="Q11" s="107">
        <v>2605.29</v>
      </c>
      <c r="R11" s="107">
        <v>0</v>
      </c>
      <c r="S11" s="107">
        <v>0</v>
      </c>
      <c r="T11" s="107">
        <v>0</v>
      </c>
      <c r="U11" s="107">
        <v>0</v>
      </c>
    </row>
    <row r="12" spans="1:21" ht="47.25">
      <c r="A12" s="76" t="s">
        <v>447</v>
      </c>
      <c r="B12" s="107">
        <v>126165.26999999999</v>
      </c>
      <c r="C12" s="107">
        <v>0</v>
      </c>
      <c r="D12" s="107">
        <v>1819137.0244121924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970030.75473798532</v>
      </c>
      <c r="K12" s="107">
        <v>341.44747240000004</v>
      </c>
      <c r="L12" s="107">
        <v>0</v>
      </c>
      <c r="M12" s="107">
        <v>-2479579.2209449648</v>
      </c>
      <c r="N12" s="107">
        <v>7511.2815318854173</v>
      </c>
      <c r="O12" s="107">
        <v>9140.48</v>
      </c>
      <c r="P12" s="107">
        <v>15545.17</v>
      </c>
      <c r="Q12" s="107">
        <v>632.28</v>
      </c>
      <c r="R12" s="107">
        <v>0</v>
      </c>
      <c r="S12" s="107">
        <v>0</v>
      </c>
      <c r="T12" s="107">
        <v>0</v>
      </c>
      <c r="U12" s="107">
        <v>0</v>
      </c>
    </row>
    <row r="13" spans="1:2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1353026.631422</v>
      </c>
      <c r="C14" s="107">
        <v>229274.73421475169</v>
      </c>
      <c r="D14" s="107">
        <v>64587.020530430527</v>
      </c>
      <c r="E14" s="107">
        <v>15238.7</v>
      </c>
      <c r="F14" s="107">
        <v>0</v>
      </c>
      <c r="G14" s="107">
        <v>0</v>
      </c>
      <c r="H14" s="107">
        <v>0</v>
      </c>
      <c r="I14" s="107">
        <v>0</v>
      </c>
      <c r="J14" s="107">
        <v>11618654.216649871</v>
      </c>
      <c r="K14" s="107">
        <v>2456551.0098945228</v>
      </c>
      <c r="L14" s="107">
        <v>0</v>
      </c>
      <c r="M14" s="107">
        <v>541117.42498501274</v>
      </c>
      <c r="N14" s="107">
        <v>26041.943499453308</v>
      </c>
      <c r="O14" s="107">
        <v>166576.48499999163</v>
      </c>
      <c r="P14" s="107">
        <v>310814.54606489307</v>
      </c>
      <c r="Q14" s="107">
        <v>23039.400000000016</v>
      </c>
      <c r="R14" s="107">
        <v>0</v>
      </c>
      <c r="S14" s="107">
        <v>0</v>
      </c>
      <c r="T14" s="107">
        <v>0</v>
      </c>
      <c r="U14" s="107">
        <v>0</v>
      </c>
    </row>
    <row r="15" spans="1:21" s="94" customFormat="1" ht="15.75">
      <c r="A15" s="78" t="s">
        <v>423</v>
      </c>
      <c r="B15" s="108">
        <v>711477474.3451277</v>
      </c>
      <c r="C15" s="108">
        <v>236301.65858328278</v>
      </c>
      <c r="D15" s="108">
        <v>23848315.412470605</v>
      </c>
      <c r="E15" s="108">
        <v>7669930.9563576709</v>
      </c>
      <c r="F15" s="108">
        <v>87029434.883545548</v>
      </c>
      <c r="G15" s="108">
        <v>0</v>
      </c>
      <c r="H15" s="108">
        <v>3402182.5791582</v>
      </c>
      <c r="I15" s="108">
        <v>0</v>
      </c>
      <c r="J15" s="108">
        <v>67113036.280710295</v>
      </c>
      <c r="K15" s="108">
        <v>4803740.0284203961</v>
      </c>
      <c r="L15" s="108">
        <v>0</v>
      </c>
      <c r="M15" s="108">
        <v>9242983.120507298</v>
      </c>
      <c r="N15" s="108">
        <v>78922.437069026913</v>
      </c>
      <c r="O15" s="108">
        <v>259551.1099999916</v>
      </c>
      <c r="P15" s="108">
        <v>511437.56309066352</v>
      </c>
      <c r="Q15" s="108">
        <v>30088.560000000016</v>
      </c>
      <c r="R15" s="108">
        <v>0</v>
      </c>
      <c r="S15" s="108">
        <v>0</v>
      </c>
      <c r="T15" s="108">
        <v>0</v>
      </c>
      <c r="U15" s="108">
        <v>227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conditionalFormatting sqref="B16:U16">
    <cfRule type="cellIs" dxfId="68" priority="3" operator="notEqual">
      <formula>0</formula>
    </cfRule>
  </conditionalFormatting>
  <conditionalFormatting sqref="B17">
    <cfRule type="cellIs" dxfId="67" priority="2" operator="notEqual">
      <formula>0</formula>
    </cfRule>
  </conditionalFormatting>
  <conditionalFormatting sqref="C17:U17">
    <cfRule type="cellIs" dxfId="66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7"/>
  <sheetViews>
    <sheetView view="pageBreakPreview" zoomScaleNormal="70" zoomScaleSheetLayoutView="100" workbookViewId="0">
      <pane xSplit="1" ySplit="5" topLeftCell="B6" activePane="bottomRight" state="frozen"/>
      <selection activeCell="L6" sqref="L6"/>
      <selection pane="topRight" activeCell="L6" sqref="L6"/>
      <selection pane="bottomLeft" activeCell="L6" sqref="L6"/>
      <selection pane="bottomRight" activeCell="L6" sqref="L6"/>
    </sheetView>
  </sheetViews>
  <sheetFormatPr defaultColWidth="9.28515625" defaultRowHeight="20.100000000000001" customHeight="1"/>
  <cols>
    <col min="1" max="1" width="28.5703125" style="97" customWidth="1"/>
    <col min="2" max="2" width="15.7109375" style="97" customWidth="1"/>
    <col min="3" max="3" width="16.7109375" style="97" customWidth="1"/>
    <col min="4" max="4" width="19.5703125" style="97" customWidth="1"/>
    <col min="5" max="7" width="15.7109375" style="97" customWidth="1"/>
    <col min="8" max="8" width="16.7109375" style="97" customWidth="1"/>
    <col min="9" max="10" width="21.7109375" style="97" customWidth="1"/>
    <col min="11" max="11" width="12" style="97" customWidth="1"/>
    <col min="12" max="12" width="20" style="97" customWidth="1"/>
    <col min="13" max="14" width="16.7109375" style="97" customWidth="1"/>
    <col min="15" max="15" width="15.7109375" style="93" customWidth="1"/>
    <col min="16" max="17" width="16.7109375" style="93" customWidth="1"/>
    <col min="18" max="18" width="15.7109375" style="93" customWidth="1"/>
    <col min="19" max="21" width="16.7109375" style="93" customWidth="1"/>
    <col min="22" max="16384" width="9.28515625" style="93"/>
  </cols>
  <sheetData>
    <row r="1" spans="1:21" ht="15.75" customHeight="1">
      <c r="A1" s="219" t="s">
        <v>832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21" ht="12.75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spans="1:21" s="94" customFormat="1" ht="35.25" customHeight="1">
      <c r="A3" s="222" t="s">
        <v>715</v>
      </c>
      <c r="B3" s="222" t="s">
        <v>439</v>
      </c>
      <c r="C3" s="222"/>
      <c r="D3" s="222"/>
      <c r="E3" s="222"/>
      <c r="F3" s="222" t="s">
        <v>418</v>
      </c>
      <c r="G3" s="225" t="s">
        <v>402</v>
      </c>
      <c r="H3" s="225"/>
      <c r="I3" s="225"/>
      <c r="J3" s="225"/>
      <c r="K3" s="222" t="s">
        <v>412</v>
      </c>
      <c r="L3" s="222"/>
      <c r="M3" s="222" t="s">
        <v>405</v>
      </c>
      <c r="N3" s="222" t="s">
        <v>406</v>
      </c>
      <c r="O3" s="227" t="s">
        <v>440</v>
      </c>
      <c r="P3" s="227"/>
      <c r="Q3" s="222" t="s">
        <v>451</v>
      </c>
      <c r="R3" s="225" t="s">
        <v>407</v>
      </c>
      <c r="S3" s="225"/>
      <c r="T3" s="225"/>
      <c r="U3" s="225"/>
    </row>
    <row r="4" spans="1:21" ht="75.75" customHeight="1">
      <c r="A4" s="222"/>
      <c r="B4" s="222" t="s">
        <v>420</v>
      </c>
      <c r="C4" s="222" t="s">
        <v>811</v>
      </c>
      <c r="D4" s="222" t="s">
        <v>737</v>
      </c>
      <c r="E4" s="222" t="s">
        <v>401</v>
      </c>
      <c r="F4" s="222"/>
      <c r="G4" s="225" t="s">
        <v>420</v>
      </c>
      <c r="H4" s="225" t="s">
        <v>813</v>
      </c>
      <c r="I4" s="222" t="s">
        <v>403</v>
      </c>
      <c r="J4" s="222"/>
      <c r="K4" s="222"/>
      <c r="L4" s="222"/>
      <c r="M4" s="222"/>
      <c r="N4" s="222"/>
      <c r="O4" s="227"/>
      <c r="P4" s="227"/>
      <c r="Q4" s="227"/>
      <c r="R4" s="225" t="s">
        <v>420</v>
      </c>
      <c r="S4" s="222" t="s">
        <v>399</v>
      </c>
      <c r="T4" s="225" t="s">
        <v>408</v>
      </c>
      <c r="U4" s="225" t="s">
        <v>810</v>
      </c>
    </row>
    <row r="5" spans="1:21" ht="78.75">
      <c r="A5" s="222"/>
      <c r="B5" s="222"/>
      <c r="C5" s="222"/>
      <c r="D5" s="222"/>
      <c r="E5" s="222"/>
      <c r="F5" s="222"/>
      <c r="G5" s="225"/>
      <c r="H5" s="225"/>
      <c r="I5" s="82" t="s">
        <v>738</v>
      </c>
      <c r="J5" s="82" t="s">
        <v>404</v>
      </c>
      <c r="K5" s="95" t="s">
        <v>419</v>
      </c>
      <c r="L5" s="82" t="s">
        <v>812</v>
      </c>
      <c r="M5" s="222"/>
      <c r="N5" s="222"/>
      <c r="O5" s="96" t="s">
        <v>420</v>
      </c>
      <c r="P5" s="96" t="s">
        <v>811</v>
      </c>
      <c r="Q5" s="227"/>
      <c r="R5" s="225"/>
      <c r="S5" s="222"/>
      <c r="T5" s="225"/>
      <c r="U5" s="225"/>
    </row>
    <row r="6" spans="1:21" ht="31.5">
      <c r="A6" s="76" t="s">
        <v>443</v>
      </c>
      <c r="B6" s="107">
        <v>27801276.31068068</v>
      </c>
      <c r="C6" s="107">
        <v>1999622.4103489427</v>
      </c>
      <c r="D6" s="107">
        <v>9096920.8133721594</v>
      </c>
      <c r="E6" s="107">
        <v>129793.73515710748</v>
      </c>
      <c r="F6" s="107">
        <v>114</v>
      </c>
      <c r="G6" s="107">
        <v>0</v>
      </c>
      <c r="H6" s="107">
        <v>0</v>
      </c>
      <c r="I6" s="107">
        <v>0</v>
      </c>
      <c r="J6" s="107">
        <v>0</v>
      </c>
      <c r="K6" s="107">
        <v>3619149.1013198253</v>
      </c>
      <c r="L6" s="107">
        <v>111863.68948000003</v>
      </c>
      <c r="M6" s="107">
        <v>6413.4420507484583</v>
      </c>
      <c r="N6" s="107">
        <v>8336065.1876089005</v>
      </c>
      <c r="O6" s="107">
        <v>824267096.34181702</v>
      </c>
      <c r="P6" s="107">
        <v>4360250.1957709482</v>
      </c>
      <c r="Q6" s="107">
        <v>9745785370.2151909</v>
      </c>
      <c r="R6" s="107">
        <v>4613130240.0821171</v>
      </c>
      <c r="S6" s="107">
        <v>972056126.16803265</v>
      </c>
      <c r="T6" s="107">
        <v>295902423.4246307</v>
      </c>
      <c r="U6" s="107">
        <v>573640211.04033935</v>
      </c>
    </row>
    <row r="7" spans="1:21" ht="15.75">
      <c r="A7" s="77" t="s">
        <v>444</v>
      </c>
      <c r="B7" s="107">
        <v>25472211.080453441</v>
      </c>
      <c r="C7" s="107">
        <v>1999071.1732251912</v>
      </c>
      <c r="D7" s="107">
        <v>8928558.5697619095</v>
      </c>
      <c r="E7" s="107">
        <v>128910.39806511742</v>
      </c>
      <c r="F7" s="107">
        <v>114</v>
      </c>
      <c r="G7" s="107">
        <v>0</v>
      </c>
      <c r="H7" s="107">
        <v>0</v>
      </c>
      <c r="I7" s="107">
        <v>0</v>
      </c>
      <c r="J7" s="107">
        <v>0</v>
      </c>
      <c r="K7" s="107">
        <v>3619149.1013198253</v>
      </c>
      <c r="L7" s="107">
        <v>111863.68948000003</v>
      </c>
      <c r="M7" s="107">
        <v>6413.4420507484583</v>
      </c>
      <c r="N7" s="107">
        <v>8306058.3656833014</v>
      </c>
      <c r="O7" s="107">
        <v>734711825.40662193</v>
      </c>
      <c r="P7" s="107">
        <v>4359698.9586471962</v>
      </c>
      <c r="Q7" s="107">
        <v>9674527510.0317764</v>
      </c>
      <c r="R7" s="107">
        <v>4612915259.5619545</v>
      </c>
      <c r="S7" s="107">
        <v>937458005.7124685</v>
      </c>
      <c r="T7" s="107">
        <v>295705435.81565428</v>
      </c>
      <c r="U7" s="107">
        <v>573627353.04033935</v>
      </c>
    </row>
    <row r="8" spans="1:21" ht="31.5">
      <c r="A8" s="77" t="s">
        <v>701</v>
      </c>
      <c r="B8" s="107">
        <v>10162954.330091406</v>
      </c>
      <c r="C8" s="107">
        <v>402411.88030163111</v>
      </c>
      <c r="D8" s="107">
        <v>1269860.4824089399</v>
      </c>
      <c r="E8" s="107">
        <v>29897.053417567156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3619149.1013198253</v>
      </c>
      <c r="L8" s="107">
        <v>111863.68948000003</v>
      </c>
      <c r="M8" s="107">
        <v>0</v>
      </c>
      <c r="N8" s="107">
        <v>8306058.3656833014</v>
      </c>
      <c r="O8" s="107">
        <v>679191345.95268869</v>
      </c>
      <c r="P8" s="107">
        <v>822193.7321865462</v>
      </c>
      <c r="Q8" s="107">
        <v>1271181417.7701662</v>
      </c>
      <c r="R8" s="107">
        <v>617898484.60034811</v>
      </c>
      <c r="S8" s="107">
        <v>2131266.0203809007</v>
      </c>
      <c r="T8" s="107">
        <v>1834845.2007535878</v>
      </c>
      <c r="U8" s="107">
        <v>96674783.364763692</v>
      </c>
    </row>
    <row r="9" spans="1:21" ht="47.25">
      <c r="A9" s="77" t="s">
        <v>498</v>
      </c>
      <c r="B9" s="107">
        <v>15309256.750362037</v>
      </c>
      <c r="C9" s="107">
        <v>1596659.2929235599</v>
      </c>
      <c r="D9" s="107">
        <v>7658698.0873529678</v>
      </c>
      <c r="E9" s="107">
        <v>99013.344647550257</v>
      </c>
      <c r="F9" s="107">
        <v>114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6413.4420507484583</v>
      </c>
      <c r="N9" s="107">
        <v>0</v>
      </c>
      <c r="O9" s="107">
        <v>55520479.453933135</v>
      </c>
      <c r="P9" s="107">
        <v>3537505.2264606496</v>
      </c>
      <c r="Q9" s="107">
        <v>8403346092.26161</v>
      </c>
      <c r="R9" s="107">
        <v>3995016774.961606</v>
      </c>
      <c r="S9" s="107">
        <v>935326739.69208753</v>
      </c>
      <c r="T9" s="107">
        <v>293870590.61490071</v>
      </c>
      <c r="U9" s="107">
        <v>476952569.67557561</v>
      </c>
    </row>
    <row r="10" spans="1:21" ht="31.5">
      <c r="A10" s="77" t="s">
        <v>445</v>
      </c>
      <c r="B10" s="107">
        <v>2329065.2302272413</v>
      </c>
      <c r="C10" s="107">
        <v>551.23712375157766</v>
      </c>
      <c r="D10" s="107">
        <v>168362.2436102512</v>
      </c>
      <c r="E10" s="107">
        <v>883.33709199005477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30006.821925599077</v>
      </c>
      <c r="O10" s="107">
        <v>89555270.935194984</v>
      </c>
      <c r="P10" s="107">
        <v>551.23712375157766</v>
      </c>
      <c r="Q10" s="107">
        <v>71257860.183415592</v>
      </c>
      <c r="R10" s="107">
        <v>214980.52016339998</v>
      </c>
      <c r="S10" s="107">
        <v>34598120.455564201</v>
      </c>
      <c r="T10" s="107">
        <v>196987.60897639953</v>
      </c>
      <c r="U10" s="107">
        <v>12858</v>
      </c>
    </row>
    <row r="11" spans="1:21" ht="31.5">
      <c r="A11" s="76" t="s">
        <v>446</v>
      </c>
      <c r="B11" s="107">
        <v>2818376.8284766558</v>
      </c>
      <c r="C11" s="107">
        <v>0</v>
      </c>
      <c r="D11" s="107">
        <v>8593.8136954186866</v>
      </c>
      <c r="E11" s="107">
        <v>11980.108411708408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3707.6155381695703</v>
      </c>
      <c r="L11" s="107">
        <v>0</v>
      </c>
      <c r="M11" s="107">
        <v>0</v>
      </c>
      <c r="N11" s="107">
        <v>144221.18474008481</v>
      </c>
      <c r="O11" s="107">
        <v>70014295.965171665</v>
      </c>
      <c r="P11" s="107">
        <v>273.63999999999578</v>
      </c>
      <c r="Q11" s="107">
        <v>74710892.422007471</v>
      </c>
      <c r="R11" s="107">
        <v>4913470.4752757922</v>
      </c>
      <c r="S11" s="107">
        <v>204835.76687669999</v>
      </c>
      <c r="T11" s="107">
        <v>268425.38843561598</v>
      </c>
      <c r="U11" s="107">
        <v>3510027</v>
      </c>
    </row>
    <row r="12" spans="1:21" ht="47.25">
      <c r="A12" s="76" t="s">
        <v>447</v>
      </c>
      <c r="B12" s="107">
        <v>805352.82316785178</v>
      </c>
      <c r="C12" s="107">
        <v>681.5933444949502</v>
      </c>
      <c r="D12" s="107">
        <v>516286.60869019764</v>
      </c>
      <c r="E12" s="107">
        <v>3518.933233930738</v>
      </c>
      <c r="F12" s="107">
        <v>0</v>
      </c>
      <c r="G12" s="107">
        <v>282795354.53699064</v>
      </c>
      <c r="H12" s="107">
        <v>0</v>
      </c>
      <c r="I12" s="107">
        <v>86787467.58554247</v>
      </c>
      <c r="J12" s="107">
        <v>101951.43</v>
      </c>
      <c r="K12" s="107">
        <v>0</v>
      </c>
      <c r="L12" s="107">
        <v>0</v>
      </c>
      <c r="M12" s="107">
        <v>0</v>
      </c>
      <c r="N12" s="107">
        <v>0</v>
      </c>
      <c r="O12" s="107">
        <v>284696903.38489646</v>
      </c>
      <c r="P12" s="107">
        <v>1023.0408168949502</v>
      </c>
      <c r="Q12" s="107">
        <v>98277100.854039803</v>
      </c>
      <c r="R12" s="107">
        <v>14112926.957311526</v>
      </c>
      <c r="S12" s="107">
        <v>6167727.8056371212</v>
      </c>
      <c r="T12" s="107">
        <v>24296.979001600001</v>
      </c>
      <c r="U12" s="107">
        <v>1215732.726761</v>
      </c>
    </row>
    <row r="13" spans="1:21" ht="15.7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</row>
    <row r="14" spans="1:21" ht="31.5">
      <c r="A14" s="76" t="s">
        <v>711</v>
      </c>
      <c r="B14" s="107">
        <v>3129350.4174624356</v>
      </c>
      <c r="C14" s="107">
        <v>383772.57246660715</v>
      </c>
      <c r="D14" s="107">
        <v>1777669.7334017055</v>
      </c>
      <c r="E14" s="107">
        <v>10640.141325247389</v>
      </c>
      <c r="F14" s="107">
        <v>139000</v>
      </c>
      <c r="G14" s="107">
        <v>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613708.62</v>
      </c>
      <c r="N14" s="107">
        <v>0</v>
      </c>
      <c r="O14" s="107">
        <v>16853739.885534305</v>
      </c>
      <c r="P14" s="107">
        <v>3069598.3165758816</v>
      </c>
      <c r="Q14" s="107">
        <v>438966718.39361095</v>
      </c>
      <c r="R14" s="107">
        <v>621616723.27298546</v>
      </c>
      <c r="S14" s="107">
        <v>197215089.62396437</v>
      </c>
      <c r="T14" s="107">
        <v>732101.13775389991</v>
      </c>
      <c r="U14" s="107">
        <v>125569353.99746934</v>
      </c>
    </row>
    <row r="15" spans="1:21" s="94" customFormat="1" ht="15.75">
      <c r="A15" s="78" t="s">
        <v>423</v>
      </c>
      <c r="B15" s="108">
        <v>34554356.379787624</v>
      </c>
      <c r="C15" s="108">
        <v>2384076.5761600449</v>
      </c>
      <c r="D15" s="108">
        <v>11399470.969159482</v>
      </c>
      <c r="E15" s="108">
        <v>155932.91812799399</v>
      </c>
      <c r="F15" s="108">
        <v>139114</v>
      </c>
      <c r="G15" s="108">
        <v>282795354.53699064</v>
      </c>
      <c r="H15" s="108">
        <v>0</v>
      </c>
      <c r="I15" s="108">
        <v>86787467.58554247</v>
      </c>
      <c r="J15" s="108">
        <v>101951.43</v>
      </c>
      <c r="K15" s="108">
        <v>3622856.7168579949</v>
      </c>
      <c r="L15" s="108">
        <v>111863.68948000003</v>
      </c>
      <c r="M15" s="108">
        <v>620122.0620507485</v>
      </c>
      <c r="N15" s="108">
        <v>8480286.3723489847</v>
      </c>
      <c r="O15" s="108">
        <v>1195832035.5774193</v>
      </c>
      <c r="P15" s="108">
        <v>7431145.1931637228</v>
      </c>
      <c r="Q15" s="108">
        <v>10357740081.88485</v>
      </c>
      <c r="R15" s="108">
        <v>5253773360.7876902</v>
      </c>
      <c r="S15" s="108">
        <v>1175643779.3645108</v>
      </c>
      <c r="T15" s="108">
        <v>296927246.92982185</v>
      </c>
      <c r="U15" s="108">
        <v>703935324.76456964</v>
      </c>
    </row>
    <row r="16" spans="1:21" ht="20.100000000000001" customHeight="1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2:21" ht="20.100000000000001" customHeight="1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conditionalFormatting sqref="B16:U16">
    <cfRule type="cellIs" dxfId="65" priority="2" operator="notEqual">
      <formula>0</formula>
    </cfRule>
  </conditionalFormatting>
  <conditionalFormatting sqref="B17:U17">
    <cfRule type="cellIs" dxfId="64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7"/>
  <sheetViews>
    <sheetView zoomScaleNormal="100" zoomScaleSheetLayoutView="80" workbookViewId="0">
      <selection activeCell="L6" sqref="L6"/>
    </sheetView>
  </sheetViews>
  <sheetFormatPr defaultRowHeight="15.75"/>
  <cols>
    <col min="1" max="1" width="25.7109375" style="90" customWidth="1"/>
    <col min="2" max="4" width="20.7109375" style="91" customWidth="1"/>
    <col min="5" max="5" width="18.5703125" style="91" customWidth="1"/>
    <col min="6" max="6" width="20.28515625" style="91" customWidth="1"/>
    <col min="7" max="7" width="20.42578125" style="91" customWidth="1"/>
    <col min="8" max="8" width="25.7109375" style="91" customWidth="1"/>
    <col min="9" max="9" width="21.28515625" style="91" customWidth="1"/>
    <col min="10" max="10" width="18.7109375" style="92" customWidth="1"/>
    <col min="11" max="16384" width="9.140625" style="92"/>
  </cols>
  <sheetData>
    <row r="1" spans="1:10" s="84" customFormat="1" ht="15.75" customHeight="1">
      <c r="A1" s="228" t="s">
        <v>833</v>
      </c>
      <c r="B1" s="228"/>
      <c r="C1" s="228"/>
      <c r="D1" s="228"/>
      <c r="E1" s="228"/>
      <c r="F1" s="228"/>
      <c r="G1" s="228"/>
      <c r="H1" s="228"/>
      <c r="I1" s="228"/>
      <c r="J1" s="228"/>
    </row>
    <row r="2" spans="1:10" s="84" customFormat="1" ht="13.5" customHeight="1">
      <c r="A2" s="226"/>
      <c r="B2" s="226"/>
      <c r="C2" s="226"/>
      <c r="D2" s="226"/>
      <c r="E2" s="226"/>
      <c r="F2" s="226"/>
      <c r="G2" s="226"/>
      <c r="H2" s="226"/>
      <c r="I2" s="226"/>
      <c r="J2" s="226"/>
    </row>
    <row r="3" spans="1:10" s="85" customFormat="1" ht="33" customHeight="1">
      <c r="A3" s="222" t="s">
        <v>715</v>
      </c>
      <c r="B3" s="221" t="s">
        <v>424</v>
      </c>
      <c r="C3" s="221" t="s">
        <v>425</v>
      </c>
      <c r="D3" s="221"/>
      <c r="E3" s="221" t="s">
        <v>428</v>
      </c>
      <c r="F3" s="221"/>
      <c r="G3" s="221" t="s">
        <v>432</v>
      </c>
      <c r="H3" s="221"/>
      <c r="I3" s="221" t="s">
        <v>442</v>
      </c>
      <c r="J3" s="221" t="s">
        <v>433</v>
      </c>
    </row>
    <row r="4" spans="1:10" s="87" customFormat="1" ht="47.25">
      <c r="A4" s="222"/>
      <c r="B4" s="221"/>
      <c r="C4" s="86" t="s">
        <v>426</v>
      </c>
      <c r="D4" s="86" t="s">
        <v>427</v>
      </c>
      <c r="E4" s="86" t="s">
        <v>429</v>
      </c>
      <c r="F4" s="86" t="s">
        <v>430</v>
      </c>
      <c r="G4" s="86" t="s">
        <v>431</v>
      </c>
      <c r="H4" s="86" t="s">
        <v>441</v>
      </c>
      <c r="I4" s="221"/>
      <c r="J4" s="221"/>
    </row>
    <row r="5" spans="1:10" s="87" customFormat="1">
      <c r="A5" s="222"/>
      <c r="B5" s="86" t="s">
        <v>422</v>
      </c>
      <c r="C5" s="86" t="s">
        <v>422</v>
      </c>
      <c r="D5" s="86" t="s">
        <v>422</v>
      </c>
      <c r="E5" s="86" t="s">
        <v>422</v>
      </c>
      <c r="F5" s="86" t="s">
        <v>422</v>
      </c>
      <c r="G5" s="86" t="s">
        <v>422</v>
      </c>
      <c r="H5" s="86" t="s">
        <v>422</v>
      </c>
      <c r="I5" s="86" t="s">
        <v>422</v>
      </c>
      <c r="J5" s="86" t="s">
        <v>422</v>
      </c>
    </row>
    <row r="6" spans="1:10" s="88" customFormat="1" ht="31.5">
      <c r="A6" s="76" t="s">
        <v>443</v>
      </c>
      <c r="B6" s="107">
        <v>113000.1959819147</v>
      </c>
      <c r="C6" s="107">
        <v>20858756.605201907</v>
      </c>
      <c r="D6" s="107">
        <v>1195983.4553418432</v>
      </c>
      <c r="E6" s="107">
        <v>104795.23625257463</v>
      </c>
      <c r="F6" s="107">
        <v>1275568.8054772301</v>
      </c>
      <c r="G6" s="107">
        <v>654814.28999999992</v>
      </c>
      <c r="H6" s="107">
        <v>13279005.577250673</v>
      </c>
      <c r="I6" s="107">
        <v>662431.27114115702</v>
      </c>
      <c r="J6" s="107">
        <v>38144355.436647296</v>
      </c>
    </row>
    <row r="7" spans="1:10" s="88" customFormat="1">
      <c r="A7" s="77" t="s">
        <v>444</v>
      </c>
      <c r="B7" s="107">
        <v>106216.45701842487</v>
      </c>
      <c r="C7" s="107">
        <v>20673482.266981859</v>
      </c>
      <c r="D7" s="107">
        <v>980348.11534184334</v>
      </c>
      <c r="E7" s="107">
        <v>89606.026252574637</v>
      </c>
      <c r="F7" s="107">
        <v>1020744.07547723</v>
      </c>
      <c r="G7" s="107">
        <v>584736.67999999993</v>
      </c>
      <c r="H7" s="107">
        <v>12012258.142777592</v>
      </c>
      <c r="I7" s="107">
        <v>494171.14114115702</v>
      </c>
      <c r="J7" s="107">
        <v>35961562.904990681</v>
      </c>
    </row>
    <row r="8" spans="1:10" s="88" customFormat="1" ht="31.5">
      <c r="A8" s="77" t="s">
        <v>701</v>
      </c>
      <c r="B8" s="107">
        <v>44504.975838392857</v>
      </c>
      <c r="C8" s="107">
        <v>3773241.8385198172</v>
      </c>
      <c r="D8" s="107">
        <v>641315.78286448482</v>
      </c>
      <c r="E8" s="107">
        <v>78504.007149674173</v>
      </c>
      <c r="F8" s="107">
        <v>887220.72148152103</v>
      </c>
      <c r="G8" s="107">
        <v>584561.68999999994</v>
      </c>
      <c r="H8" s="107">
        <v>6753767.5913167419</v>
      </c>
      <c r="I8" s="107">
        <v>280273.94841533521</v>
      </c>
      <c r="J8" s="107">
        <v>13043390.555585967</v>
      </c>
    </row>
    <row r="9" spans="1:10" s="88" customFormat="1" ht="47.25">
      <c r="A9" s="77" t="s">
        <v>498</v>
      </c>
      <c r="B9" s="107">
        <v>61711.481180032039</v>
      </c>
      <c r="C9" s="107">
        <v>16900240.428462043</v>
      </c>
      <c r="D9" s="107">
        <v>339032.3324773584</v>
      </c>
      <c r="E9" s="107">
        <v>11102.019102900456</v>
      </c>
      <c r="F9" s="107">
        <v>133523.35399570898</v>
      </c>
      <c r="G9" s="107">
        <v>174.99</v>
      </c>
      <c r="H9" s="107">
        <v>5258490.5514608501</v>
      </c>
      <c r="I9" s="107">
        <v>213897.19272582181</v>
      </c>
      <c r="J9" s="107">
        <v>22918172.349404711</v>
      </c>
    </row>
    <row r="10" spans="1:10" s="88" customFormat="1" ht="31.5">
      <c r="A10" s="77" t="s">
        <v>445</v>
      </c>
      <c r="B10" s="107">
        <v>6783.7389634898236</v>
      </c>
      <c r="C10" s="107">
        <v>185274.3382200473</v>
      </c>
      <c r="D10" s="107">
        <v>215635.34</v>
      </c>
      <c r="E10" s="107">
        <v>15189.21</v>
      </c>
      <c r="F10" s="107">
        <v>254824.72999999998</v>
      </c>
      <c r="G10" s="107">
        <v>70077.61</v>
      </c>
      <c r="H10" s="107">
        <v>1266747.4344730799</v>
      </c>
      <c r="I10" s="107">
        <v>168260.13</v>
      </c>
      <c r="J10" s="107">
        <v>2182792.5316566173</v>
      </c>
    </row>
    <row r="11" spans="1:10" s="88" customFormat="1" ht="31.5">
      <c r="A11" s="76" t="s">
        <v>446</v>
      </c>
      <c r="B11" s="107">
        <v>2370.5698276694552</v>
      </c>
      <c r="C11" s="107">
        <v>111678.25469933783</v>
      </c>
      <c r="D11" s="107">
        <v>79420.02</v>
      </c>
      <c r="E11" s="107">
        <v>5116.1099999999997</v>
      </c>
      <c r="F11" s="107">
        <v>90355.498131298082</v>
      </c>
      <c r="G11" s="107">
        <v>37028.57</v>
      </c>
      <c r="H11" s="107">
        <v>849846.92960768077</v>
      </c>
      <c r="I11" s="107">
        <v>57883.470209821477</v>
      </c>
      <c r="J11" s="107">
        <v>1233699.4224758076</v>
      </c>
    </row>
    <row r="12" spans="1:10" s="88" customFormat="1" ht="47.25">
      <c r="A12" s="76" t="s">
        <v>447</v>
      </c>
      <c r="B12" s="107">
        <v>13738.336461759414</v>
      </c>
      <c r="C12" s="107">
        <v>1815789.7462594605</v>
      </c>
      <c r="D12" s="107">
        <v>255216.26367342082</v>
      </c>
      <c r="E12" s="107">
        <v>9892.2720394676107</v>
      </c>
      <c r="F12" s="107">
        <v>106787.51870914262</v>
      </c>
      <c r="G12" s="107">
        <v>156211.72999999998</v>
      </c>
      <c r="H12" s="107">
        <v>1009689.3988601964</v>
      </c>
      <c r="I12" s="107">
        <v>32064.337844547961</v>
      </c>
      <c r="J12" s="107">
        <v>3399389.6038479949</v>
      </c>
    </row>
    <row r="13" spans="1:10" s="88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</row>
    <row r="14" spans="1:10" s="88" customFormat="1" ht="31.5">
      <c r="A14" s="76" t="s">
        <v>711</v>
      </c>
      <c r="B14" s="107">
        <v>19251.739999999998</v>
      </c>
      <c r="C14" s="107">
        <v>3755469.2524000001</v>
      </c>
      <c r="D14" s="107">
        <v>337485.66615770815</v>
      </c>
      <c r="E14" s="107">
        <v>138.85298628417419</v>
      </c>
      <c r="F14" s="107">
        <v>13082.010527994684</v>
      </c>
      <c r="G14" s="107">
        <v>118689.68999999999</v>
      </c>
      <c r="H14" s="107">
        <v>1080582.0110345525</v>
      </c>
      <c r="I14" s="107">
        <v>19975.48</v>
      </c>
      <c r="J14" s="107">
        <v>5344674.7031065393</v>
      </c>
    </row>
    <row r="15" spans="1:10" s="89" customFormat="1">
      <c r="A15" s="78" t="s">
        <v>423</v>
      </c>
      <c r="B15" s="108">
        <v>148360.84227134357</v>
      </c>
      <c r="C15" s="108">
        <v>26541693.858560704</v>
      </c>
      <c r="D15" s="108">
        <v>1868105.4051729725</v>
      </c>
      <c r="E15" s="108">
        <v>119942.47127832641</v>
      </c>
      <c r="F15" s="108">
        <v>1485793.8328456655</v>
      </c>
      <c r="G15" s="108">
        <v>966744.27999999991</v>
      </c>
      <c r="H15" s="108">
        <v>16219123.916753102</v>
      </c>
      <c r="I15" s="108">
        <v>772354.55919552641</v>
      </c>
      <c r="J15" s="108">
        <v>48122119.166077636</v>
      </c>
    </row>
    <row r="16" spans="1:10" ht="12.75">
      <c r="A16" s="61" t="s">
        <v>795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2:10">
      <c r="B17" s="55"/>
      <c r="C17" s="55"/>
      <c r="D17" s="55"/>
      <c r="E17" s="55"/>
      <c r="F17" s="55"/>
      <c r="G17" s="55"/>
      <c r="H17" s="55"/>
      <c r="I17" s="55"/>
      <c r="J17" s="55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63" priority="2" operator="notEqual">
      <formula>0</formula>
    </cfRule>
  </conditionalFormatting>
  <conditionalFormatting sqref="B17:J17">
    <cfRule type="cellIs" dxfId="62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9"/>
  <sheetViews>
    <sheetView zoomScaleNormal="100" zoomScaleSheetLayoutView="40" workbookViewId="0">
      <pane xSplit="1" ySplit="5" topLeftCell="B6" activePane="bottomRight" state="frozen"/>
      <selection activeCell="L6" sqref="L6"/>
      <selection pane="topRight" activeCell="L6" sqref="L6"/>
      <selection pane="bottomLeft" activeCell="L6" sqref="L6"/>
      <selection pane="bottomRight" activeCell="L6" sqref="L6"/>
    </sheetView>
  </sheetViews>
  <sheetFormatPr defaultColWidth="44" defaultRowHeight="15.75"/>
  <cols>
    <col min="1" max="1" width="25.7109375" style="128" customWidth="1"/>
    <col min="2" max="2" width="20.7109375" style="128" customWidth="1"/>
    <col min="3" max="3" width="23.7109375" style="128" customWidth="1"/>
    <col min="4" max="4" width="20.7109375" style="128" customWidth="1"/>
    <col min="5" max="5" width="23.7109375" style="128" customWidth="1"/>
    <col min="6" max="6" width="20.7109375" style="128" customWidth="1"/>
    <col min="7" max="7" width="23.7109375" style="128" customWidth="1"/>
    <col min="8" max="9" width="24.7109375" style="128" customWidth="1"/>
    <col min="10" max="10" width="17.7109375" style="128" customWidth="1"/>
    <col min="11" max="11" width="22.140625" style="128" customWidth="1"/>
    <col min="12" max="12" width="20.7109375" style="128" customWidth="1"/>
    <col min="13" max="13" width="23.5703125" style="128" customWidth="1"/>
    <col min="14" max="14" width="24.85546875" style="128" customWidth="1"/>
    <col min="15" max="15" width="14.7109375" style="128" customWidth="1"/>
    <col min="16" max="17" width="18.7109375" style="128" customWidth="1"/>
    <col min="18" max="18" width="11.7109375" style="128" customWidth="1"/>
    <col min="19" max="19" width="15.7109375" style="128" customWidth="1"/>
    <col min="20" max="20" width="18.85546875" style="128" customWidth="1"/>
    <col min="21" max="21" width="19.28515625" style="128" customWidth="1"/>
    <col min="22" max="22" width="15.7109375" style="128" customWidth="1"/>
    <col min="23" max="23" width="11.7109375" style="128" customWidth="1"/>
    <col min="24" max="24" width="15.7109375" style="128" customWidth="1"/>
    <col min="25" max="25" width="11.7109375" style="128" customWidth="1"/>
    <col min="26" max="26" width="15.7109375" style="128" customWidth="1"/>
    <col min="27" max="27" width="11.7109375" style="128" customWidth="1"/>
    <col min="28" max="28" width="15.7109375" style="128" customWidth="1"/>
    <col min="29" max="29" width="11.7109375" style="128" customWidth="1"/>
    <col min="30" max="30" width="15.7109375" style="128" customWidth="1"/>
    <col min="31" max="31" width="30.42578125" style="128" customWidth="1"/>
    <col min="32" max="16384" width="44" style="128"/>
  </cols>
  <sheetData>
    <row r="1" spans="1:33">
      <c r="A1" s="229" t="s">
        <v>834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127"/>
      <c r="AG1" s="127"/>
    </row>
    <row r="2" spans="1:33" ht="11.25" customHeigh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</row>
    <row r="3" spans="1:33" s="129" customFormat="1">
      <c r="A3" s="231" t="s">
        <v>715</v>
      </c>
      <c r="B3" s="231" t="s">
        <v>692</v>
      </c>
      <c r="C3" s="231"/>
      <c r="D3" s="231" t="s">
        <v>694</v>
      </c>
      <c r="E3" s="231"/>
      <c r="F3" s="231" t="s">
        <v>409</v>
      </c>
      <c r="G3" s="231"/>
      <c r="H3" s="221" t="s">
        <v>448</v>
      </c>
      <c r="I3" s="221"/>
      <c r="J3" s="221"/>
      <c r="K3" s="221"/>
      <c r="L3" s="221"/>
      <c r="M3" s="231" t="s">
        <v>814</v>
      </c>
      <c r="N3" s="231"/>
      <c r="O3" s="231" t="s">
        <v>436</v>
      </c>
      <c r="P3" s="232"/>
      <c r="Q3" s="232"/>
      <c r="R3" s="227" t="s">
        <v>437</v>
      </c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31" t="s">
        <v>456</v>
      </c>
    </row>
    <row r="4" spans="1:33" ht="28.5" customHeight="1">
      <c r="A4" s="231"/>
      <c r="B4" s="231" t="s">
        <v>693</v>
      </c>
      <c r="C4" s="231" t="s">
        <v>695</v>
      </c>
      <c r="D4" s="231" t="s">
        <v>489</v>
      </c>
      <c r="E4" s="231" t="s">
        <v>696</v>
      </c>
      <c r="F4" s="231" t="s">
        <v>489</v>
      </c>
      <c r="G4" s="231" t="s">
        <v>691</v>
      </c>
      <c r="H4" s="231" t="s">
        <v>500</v>
      </c>
      <c r="I4" s="231" t="s">
        <v>501</v>
      </c>
      <c r="J4" s="221" t="s">
        <v>739</v>
      </c>
      <c r="K4" s="221" t="s">
        <v>435</v>
      </c>
      <c r="L4" s="231" t="s">
        <v>453</v>
      </c>
      <c r="M4" s="231"/>
      <c r="N4" s="231"/>
      <c r="O4" s="231" t="s">
        <v>434</v>
      </c>
      <c r="P4" s="231" t="s">
        <v>435</v>
      </c>
      <c r="Q4" s="234"/>
      <c r="R4" s="225" t="s">
        <v>413</v>
      </c>
      <c r="S4" s="225"/>
      <c r="T4" s="222" t="s">
        <v>414</v>
      </c>
      <c r="U4" s="222"/>
      <c r="V4" s="222"/>
      <c r="W4" s="225" t="s">
        <v>415</v>
      </c>
      <c r="X4" s="225"/>
      <c r="Y4" s="225" t="s">
        <v>416</v>
      </c>
      <c r="Z4" s="225"/>
      <c r="AA4" s="225" t="s">
        <v>434</v>
      </c>
      <c r="AB4" s="225"/>
      <c r="AC4" s="235" t="s">
        <v>438</v>
      </c>
      <c r="AD4" s="235"/>
      <c r="AE4" s="233"/>
    </row>
    <row r="5" spans="1:33" s="129" customFormat="1" ht="94.5">
      <c r="A5" s="231"/>
      <c r="B5" s="231"/>
      <c r="C5" s="231"/>
      <c r="D5" s="231"/>
      <c r="E5" s="231"/>
      <c r="F5" s="231"/>
      <c r="G5" s="231"/>
      <c r="H5" s="231"/>
      <c r="I5" s="231"/>
      <c r="J5" s="221"/>
      <c r="K5" s="221"/>
      <c r="L5" s="231"/>
      <c r="M5" s="114" t="s">
        <v>770</v>
      </c>
      <c r="N5" s="114" t="s">
        <v>771</v>
      </c>
      <c r="O5" s="231"/>
      <c r="P5" s="114" t="s">
        <v>449</v>
      </c>
      <c r="Q5" s="114" t="s">
        <v>450</v>
      </c>
      <c r="R5" s="83" t="s">
        <v>421</v>
      </c>
      <c r="S5" s="83" t="s">
        <v>417</v>
      </c>
      <c r="T5" s="96" t="s">
        <v>490</v>
      </c>
      <c r="U5" s="96" t="s">
        <v>491</v>
      </c>
      <c r="V5" s="96" t="s">
        <v>417</v>
      </c>
      <c r="W5" s="83" t="s">
        <v>421</v>
      </c>
      <c r="X5" s="83" t="s">
        <v>417</v>
      </c>
      <c r="Y5" s="83" t="s">
        <v>421</v>
      </c>
      <c r="Z5" s="83" t="s">
        <v>417</v>
      </c>
      <c r="AA5" s="83" t="s">
        <v>421</v>
      </c>
      <c r="AB5" s="83" t="s">
        <v>417</v>
      </c>
      <c r="AC5" s="83" t="s">
        <v>421</v>
      </c>
      <c r="AD5" s="83" t="s">
        <v>417</v>
      </c>
      <c r="AE5" s="233"/>
    </row>
    <row r="6" spans="1:33" s="97" customFormat="1" ht="31.5">
      <c r="A6" s="76" t="s">
        <v>443</v>
      </c>
      <c r="B6" s="107">
        <v>463638</v>
      </c>
      <c r="C6" s="107">
        <v>122583</v>
      </c>
      <c r="D6" s="107">
        <v>1382902</v>
      </c>
      <c r="E6" s="107">
        <v>306090</v>
      </c>
      <c r="F6" s="107">
        <v>14387247242.288797</v>
      </c>
      <c r="G6" s="107">
        <v>2147747343.4353004</v>
      </c>
      <c r="H6" s="107">
        <v>129480227.47471909</v>
      </c>
      <c r="I6" s="107">
        <v>129480227.47471909</v>
      </c>
      <c r="J6" s="107">
        <v>27603368.459300004</v>
      </c>
      <c r="K6" s="107">
        <v>52617666.986299999</v>
      </c>
      <c r="L6" s="107">
        <v>37846924.125799991</v>
      </c>
      <c r="M6" s="107">
        <v>7132239.8077861993</v>
      </c>
      <c r="N6" s="107">
        <v>2923479.9025999997</v>
      </c>
      <c r="O6" s="107">
        <v>104133319.29970807</v>
      </c>
      <c r="P6" s="107">
        <v>24399467.110000007</v>
      </c>
      <c r="Q6" s="107">
        <v>11913210.27</v>
      </c>
      <c r="R6" s="107">
        <v>5644</v>
      </c>
      <c r="S6" s="107">
        <v>26477870.769876901</v>
      </c>
      <c r="T6" s="107">
        <v>3544</v>
      </c>
      <c r="U6" s="107">
        <v>0</v>
      </c>
      <c r="V6" s="107">
        <v>13566090.128998198</v>
      </c>
      <c r="W6" s="107">
        <v>905</v>
      </c>
      <c r="X6" s="107">
        <v>7324660.5600000005</v>
      </c>
      <c r="Y6" s="107">
        <v>9900</v>
      </c>
      <c r="Z6" s="107">
        <v>2949871.3100000005</v>
      </c>
      <c r="AA6" s="107">
        <v>19993</v>
      </c>
      <c r="AB6" s="107">
        <v>50318492.7688751</v>
      </c>
      <c r="AC6" s="107">
        <v>1738</v>
      </c>
      <c r="AD6" s="107">
        <v>6104333.2500000009</v>
      </c>
      <c r="AE6" s="107">
        <v>5506461.3300000001</v>
      </c>
    </row>
    <row r="7" spans="1:33" s="97" customFormat="1">
      <c r="A7" s="77" t="s">
        <v>444</v>
      </c>
      <c r="B7" s="107">
        <v>451786</v>
      </c>
      <c r="C7" s="107">
        <v>122436</v>
      </c>
      <c r="D7" s="107">
        <v>1334031</v>
      </c>
      <c r="E7" s="107">
        <v>288268</v>
      </c>
      <c r="F7" s="107">
        <v>14377887014.028006</v>
      </c>
      <c r="G7" s="107">
        <v>2142893109.3053</v>
      </c>
      <c r="H7" s="107">
        <v>112365701.29471909</v>
      </c>
      <c r="I7" s="107">
        <v>112365701.29471909</v>
      </c>
      <c r="J7" s="107">
        <v>27603368.459300004</v>
      </c>
      <c r="K7" s="107">
        <v>44782538.116299994</v>
      </c>
      <c r="L7" s="107">
        <v>37842223.125799991</v>
      </c>
      <c r="M7" s="107">
        <v>6579763.9177862005</v>
      </c>
      <c r="N7" s="107">
        <v>2097548.3826000001</v>
      </c>
      <c r="O7" s="107">
        <v>99269313.729708076</v>
      </c>
      <c r="P7" s="107">
        <v>24399467.110000007</v>
      </c>
      <c r="Q7" s="107">
        <v>7431351.3499999978</v>
      </c>
      <c r="R7" s="107">
        <v>3799</v>
      </c>
      <c r="S7" s="107">
        <v>17101808.499876902</v>
      </c>
      <c r="T7" s="107">
        <v>2744</v>
      </c>
      <c r="U7" s="107">
        <v>0</v>
      </c>
      <c r="V7" s="107">
        <v>12123262.348998196</v>
      </c>
      <c r="W7" s="107">
        <v>882</v>
      </c>
      <c r="X7" s="107">
        <v>7136964.25</v>
      </c>
      <c r="Y7" s="107">
        <v>9858</v>
      </c>
      <c r="Z7" s="107">
        <v>2915405.0500000003</v>
      </c>
      <c r="AA7" s="107">
        <v>17283</v>
      </c>
      <c r="AB7" s="107">
        <v>39277440.148875095</v>
      </c>
      <c r="AC7" s="107">
        <v>597</v>
      </c>
      <c r="AD7" s="107">
        <v>3306249.4199999995</v>
      </c>
      <c r="AE7" s="107">
        <v>5506461.3300000001</v>
      </c>
    </row>
    <row r="8" spans="1:33" s="97" customFormat="1" ht="31.5">
      <c r="A8" s="77" t="s">
        <v>497</v>
      </c>
      <c r="B8" s="107">
        <v>148422</v>
      </c>
      <c r="C8" s="107">
        <v>5421</v>
      </c>
      <c r="D8" s="107">
        <v>162528</v>
      </c>
      <c r="E8" s="107">
        <v>21156</v>
      </c>
      <c r="F8" s="107">
        <v>1763254867.870101</v>
      </c>
      <c r="G8" s="107">
        <v>61962502.758029997</v>
      </c>
      <c r="H8" s="107">
        <v>60522984.224599987</v>
      </c>
      <c r="I8" s="107">
        <v>60522984.224599987</v>
      </c>
      <c r="J8" s="107">
        <v>1221228.5296000002</v>
      </c>
      <c r="K8" s="107">
        <v>14113458.796100002</v>
      </c>
      <c r="L8" s="107">
        <v>37842223.125799991</v>
      </c>
      <c r="M8" s="107">
        <v>1314012.6192290999</v>
      </c>
      <c r="N8" s="107">
        <v>632904.39889999991</v>
      </c>
      <c r="O8" s="107">
        <v>46767016.224450476</v>
      </c>
      <c r="P8" s="107">
        <v>1184362.56</v>
      </c>
      <c r="Q8" s="107">
        <v>3812685.7499999995</v>
      </c>
      <c r="R8" s="107">
        <v>3799</v>
      </c>
      <c r="S8" s="107">
        <v>17101808.499876902</v>
      </c>
      <c r="T8" s="107">
        <v>2744</v>
      </c>
      <c r="U8" s="107">
        <v>0</v>
      </c>
      <c r="V8" s="107">
        <v>12123262.348998196</v>
      </c>
      <c r="W8" s="107">
        <v>130</v>
      </c>
      <c r="X8" s="107">
        <v>885608.36</v>
      </c>
      <c r="Y8" s="107">
        <v>8647</v>
      </c>
      <c r="Z8" s="107">
        <v>1890204.62</v>
      </c>
      <c r="AA8" s="107">
        <v>15320</v>
      </c>
      <c r="AB8" s="107">
        <v>32000883.828875098</v>
      </c>
      <c r="AC8" s="107">
        <v>334</v>
      </c>
      <c r="AD8" s="107">
        <v>1446836.7</v>
      </c>
      <c r="AE8" s="107">
        <v>0</v>
      </c>
    </row>
    <row r="9" spans="1:33" s="97" customFormat="1" ht="47.25">
      <c r="A9" s="77" t="s">
        <v>499</v>
      </c>
      <c r="B9" s="107">
        <v>303364</v>
      </c>
      <c r="C9" s="107">
        <v>117015</v>
      </c>
      <c r="D9" s="107">
        <v>1171503</v>
      </c>
      <c r="E9" s="107">
        <v>267112</v>
      </c>
      <c r="F9" s="107">
        <v>12614632146.157906</v>
      </c>
      <c r="G9" s="107">
        <v>2080930606.5472701</v>
      </c>
      <c r="H9" s="107">
        <v>51842717.07011909</v>
      </c>
      <c r="I9" s="107">
        <v>51842717.07011909</v>
      </c>
      <c r="J9" s="107">
        <v>26382139.929699998</v>
      </c>
      <c r="K9" s="107">
        <v>30669079.3202</v>
      </c>
      <c r="L9" s="107">
        <v>0</v>
      </c>
      <c r="M9" s="107">
        <v>5265751.2985570999</v>
      </c>
      <c r="N9" s="107">
        <v>1464643.9837000002</v>
      </c>
      <c r="O9" s="107">
        <v>52502297.505257599</v>
      </c>
      <c r="P9" s="107">
        <v>23215104.550000001</v>
      </c>
      <c r="Q9" s="107">
        <v>3618665.5999999987</v>
      </c>
      <c r="R9" s="107">
        <v>0</v>
      </c>
      <c r="S9" s="107">
        <v>0</v>
      </c>
      <c r="T9" s="107">
        <v>0</v>
      </c>
      <c r="U9" s="107">
        <v>0</v>
      </c>
      <c r="V9" s="107">
        <v>0</v>
      </c>
      <c r="W9" s="107">
        <v>752</v>
      </c>
      <c r="X9" s="107">
        <v>6251355.8900000006</v>
      </c>
      <c r="Y9" s="107">
        <v>1211</v>
      </c>
      <c r="Z9" s="107">
        <v>1025200.43</v>
      </c>
      <c r="AA9" s="107">
        <v>1963</v>
      </c>
      <c r="AB9" s="107">
        <v>7276556.3200000003</v>
      </c>
      <c r="AC9" s="107">
        <v>263</v>
      </c>
      <c r="AD9" s="107">
        <v>1859412.7200000002</v>
      </c>
      <c r="AE9" s="107">
        <v>5506461.3300000001</v>
      </c>
    </row>
    <row r="10" spans="1:33" s="97" customFormat="1" ht="31.5">
      <c r="A10" s="77" t="s">
        <v>445</v>
      </c>
      <c r="B10" s="107">
        <v>11852</v>
      </c>
      <c r="C10" s="107">
        <v>147</v>
      </c>
      <c r="D10" s="107">
        <v>48871</v>
      </c>
      <c r="E10" s="107">
        <v>17822</v>
      </c>
      <c r="F10" s="107">
        <v>9360228.2607920002</v>
      </c>
      <c r="G10" s="107">
        <v>4854234.13</v>
      </c>
      <c r="H10" s="107">
        <v>17114526.18</v>
      </c>
      <c r="I10" s="107">
        <v>17114526.18</v>
      </c>
      <c r="J10" s="107">
        <v>0</v>
      </c>
      <c r="K10" s="107">
        <v>7835128.8700000001</v>
      </c>
      <c r="L10" s="107">
        <v>4701</v>
      </c>
      <c r="M10" s="107">
        <v>552475.89</v>
      </c>
      <c r="N10" s="107">
        <v>825931.52</v>
      </c>
      <c r="O10" s="107">
        <v>4864005.57</v>
      </c>
      <c r="P10" s="107">
        <v>0</v>
      </c>
      <c r="Q10" s="107">
        <v>4481858.92</v>
      </c>
      <c r="R10" s="107">
        <v>1845</v>
      </c>
      <c r="S10" s="107">
        <v>9376062.2699999996</v>
      </c>
      <c r="T10" s="107">
        <v>800</v>
      </c>
      <c r="U10" s="107">
        <v>0</v>
      </c>
      <c r="V10" s="107">
        <v>1442827.78</v>
      </c>
      <c r="W10" s="107">
        <v>23</v>
      </c>
      <c r="X10" s="107">
        <v>187696.31000000003</v>
      </c>
      <c r="Y10" s="107">
        <v>42</v>
      </c>
      <c r="Z10" s="107">
        <v>34466.26</v>
      </c>
      <c r="AA10" s="107">
        <v>2710</v>
      </c>
      <c r="AB10" s="107">
        <v>11041052.619999999</v>
      </c>
      <c r="AC10" s="107">
        <v>1141</v>
      </c>
      <c r="AD10" s="107">
        <v>2798083.83</v>
      </c>
      <c r="AE10" s="107">
        <v>0</v>
      </c>
    </row>
    <row r="11" spans="1:33" s="97" customFormat="1" ht="31.5">
      <c r="A11" s="76" t="s">
        <v>446</v>
      </c>
      <c r="B11" s="107">
        <v>26456</v>
      </c>
      <c r="C11" s="107">
        <v>86</v>
      </c>
      <c r="D11" s="107">
        <v>26032</v>
      </c>
      <c r="E11" s="107">
        <v>86</v>
      </c>
      <c r="F11" s="107">
        <v>131939704.2660614</v>
      </c>
      <c r="G11" s="107">
        <v>826270.54320000007</v>
      </c>
      <c r="H11" s="107">
        <v>3763630.2412000005</v>
      </c>
      <c r="I11" s="107">
        <v>3763630.2412000005</v>
      </c>
      <c r="J11" s="107">
        <v>2610.8500000000004</v>
      </c>
      <c r="K11" s="107">
        <v>68029.432700000005</v>
      </c>
      <c r="L11" s="107">
        <v>1207593.6085000001</v>
      </c>
      <c r="M11" s="107">
        <v>64721.440000000002</v>
      </c>
      <c r="N11" s="107">
        <v>9464.7988000000005</v>
      </c>
      <c r="O11" s="107">
        <v>1584913.07</v>
      </c>
      <c r="P11" s="107">
        <v>2494.0300000000002</v>
      </c>
      <c r="Q11" s="107">
        <v>40525.160000000003</v>
      </c>
      <c r="R11" s="107">
        <v>343</v>
      </c>
      <c r="S11" s="107">
        <v>1702109.24</v>
      </c>
      <c r="T11" s="107">
        <v>330</v>
      </c>
      <c r="U11" s="107">
        <v>0</v>
      </c>
      <c r="V11" s="107">
        <v>655257.13000000012</v>
      </c>
      <c r="W11" s="107">
        <v>1</v>
      </c>
      <c r="X11" s="107">
        <v>12195.050000000001</v>
      </c>
      <c r="Y11" s="107">
        <v>99</v>
      </c>
      <c r="Z11" s="107">
        <v>49650.100000000006</v>
      </c>
      <c r="AA11" s="107">
        <v>773</v>
      </c>
      <c r="AB11" s="107">
        <v>2419211.52</v>
      </c>
      <c r="AC11" s="107">
        <v>28</v>
      </c>
      <c r="AD11" s="107">
        <v>110207.08</v>
      </c>
      <c r="AE11" s="107">
        <v>0</v>
      </c>
    </row>
    <row r="12" spans="1:33" s="97" customFormat="1" ht="47.25">
      <c r="A12" s="76" t="s">
        <v>447</v>
      </c>
      <c r="B12" s="107">
        <v>28133</v>
      </c>
      <c r="C12" s="107">
        <v>4939</v>
      </c>
      <c r="D12" s="107">
        <v>26155</v>
      </c>
      <c r="E12" s="107">
        <v>4799</v>
      </c>
      <c r="F12" s="107">
        <v>202124116.82037297</v>
      </c>
      <c r="G12" s="107">
        <v>28094662.499691099</v>
      </c>
      <c r="H12" s="107">
        <v>46283585.740500003</v>
      </c>
      <c r="I12" s="107">
        <v>4953537.1259999983</v>
      </c>
      <c r="J12" s="107">
        <v>20408967.773499999</v>
      </c>
      <c r="K12" s="107">
        <v>22308933.896499999</v>
      </c>
      <c r="L12" s="107">
        <v>275893.81049999996</v>
      </c>
      <c r="M12" s="107">
        <v>120561.20000000001</v>
      </c>
      <c r="N12" s="107">
        <v>36090.053500000002</v>
      </c>
      <c r="O12" s="107">
        <v>22403210.886550669</v>
      </c>
      <c r="P12" s="107">
        <v>16486497.4309</v>
      </c>
      <c r="Q12" s="107">
        <v>2724530.4644999998</v>
      </c>
      <c r="R12" s="107">
        <v>86</v>
      </c>
      <c r="S12" s="107">
        <v>1393225.1199999999</v>
      </c>
      <c r="T12" s="107">
        <v>501</v>
      </c>
      <c r="U12" s="107">
        <v>25</v>
      </c>
      <c r="V12" s="107">
        <v>3324472.5</v>
      </c>
      <c r="W12" s="107">
        <v>24</v>
      </c>
      <c r="X12" s="107">
        <v>421373.23000000004</v>
      </c>
      <c r="Y12" s="107">
        <v>24</v>
      </c>
      <c r="Z12" s="107">
        <v>55923.289999999994</v>
      </c>
      <c r="AA12" s="107">
        <v>660</v>
      </c>
      <c r="AB12" s="107">
        <v>5194994.1399999997</v>
      </c>
      <c r="AC12" s="107">
        <v>15</v>
      </c>
      <c r="AD12" s="107">
        <v>145094.18000000002</v>
      </c>
      <c r="AE12" s="107">
        <v>0</v>
      </c>
    </row>
    <row r="13" spans="1:33" s="97" customFormat="1" ht="31.5">
      <c r="A13" s="76" t="s">
        <v>710</v>
      </c>
      <c r="B13" s="107">
        <v>0</v>
      </c>
      <c r="C13" s="107">
        <v>0</v>
      </c>
      <c r="D13" s="107">
        <v>0</v>
      </c>
      <c r="E13" s="107">
        <v>0</v>
      </c>
      <c r="F13" s="107">
        <v>0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</row>
    <row r="14" spans="1:33" s="97" customFormat="1" ht="31.5">
      <c r="A14" s="76" t="s">
        <v>711</v>
      </c>
      <c r="B14" s="107">
        <v>135634</v>
      </c>
      <c r="C14" s="107">
        <v>10760</v>
      </c>
      <c r="D14" s="107">
        <v>494363</v>
      </c>
      <c r="E14" s="107">
        <v>58767</v>
      </c>
      <c r="F14" s="107">
        <v>6769381042.3799725</v>
      </c>
      <c r="G14" s="107">
        <v>1584900370.13941</v>
      </c>
      <c r="H14" s="107">
        <v>14707506.433700001</v>
      </c>
      <c r="I14" s="107">
        <v>14707506.433700001</v>
      </c>
      <c r="J14" s="107">
        <v>3169922.3117</v>
      </c>
      <c r="K14" s="107">
        <v>5342723.0126013141</v>
      </c>
      <c r="L14" s="107">
        <v>0</v>
      </c>
      <c r="M14" s="107">
        <v>455386.31</v>
      </c>
      <c r="N14" s="107">
        <v>124594.17909999998</v>
      </c>
      <c r="O14" s="107">
        <v>10082900.579231029</v>
      </c>
      <c r="P14" s="107">
        <v>217060.51</v>
      </c>
      <c r="Q14" s="107">
        <v>1802235.0443013131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31</v>
      </c>
      <c r="X14" s="107">
        <v>239884.88</v>
      </c>
      <c r="Y14" s="107">
        <v>4497</v>
      </c>
      <c r="Z14" s="107">
        <v>2305461.7049999996</v>
      </c>
      <c r="AA14" s="107">
        <v>4528</v>
      </c>
      <c r="AB14" s="107">
        <v>2545346.5849999995</v>
      </c>
      <c r="AC14" s="107">
        <v>308</v>
      </c>
      <c r="AD14" s="107">
        <v>381041.83</v>
      </c>
      <c r="AE14" s="107">
        <v>0</v>
      </c>
    </row>
    <row r="15" spans="1:33" s="130" customFormat="1">
      <c r="A15" s="78" t="s">
        <v>423</v>
      </c>
      <c r="B15" s="108">
        <v>653861</v>
      </c>
      <c r="C15" s="108">
        <v>138368</v>
      </c>
      <c r="D15" s="108">
        <v>1929452</v>
      </c>
      <c r="E15" s="108">
        <v>369742</v>
      </c>
      <c r="F15" s="108">
        <v>21490692105.755203</v>
      </c>
      <c r="G15" s="108">
        <v>3761568646.6176009</v>
      </c>
      <c r="H15" s="108">
        <v>194234949.89011905</v>
      </c>
      <c r="I15" s="108">
        <v>152904901.27561912</v>
      </c>
      <c r="J15" s="108">
        <v>51184869.394500002</v>
      </c>
      <c r="K15" s="108">
        <v>80337353.328101307</v>
      </c>
      <c r="L15" s="108">
        <v>39330411.544799998</v>
      </c>
      <c r="M15" s="108">
        <v>7772908.7577861995</v>
      </c>
      <c r="N15" s="108">
        <v>3093628.9339999994</v>
      </c>
      <c r="O15" s="108">
        <v>138204343.83548978</v>
      </c>
      <c r="P15" s="108">
        <v>41105519.080900006</v>
      </c>
      <c r="Q15" s="108">
        <v>16480500.938801311</v>
      </c>
      <c r="R15" s="108">
        <v>6073</v>
      </c>
      <c r="S15" s="108">
        <v>29573205.129876908</v>
      </c>
      <c r="T15" s="108">
        <v>4375</v>
      </c>
      <c r="U15" s="108">
        <v>25</v>
      </c>
      <c r="V15" s="108">
        <v>17545819.7589982</v>
      </c>
      <c r="W15" s="108">
        <v>961</v>
      </c>
      <c r="X15" s="108">
        <v>7998113.7200000007</v>
      </c>
      <c r="Y15" s="108">
        <v>14520</v>
      </c>
      <c r="Z15" s="108">
        <v>5360906.4049999993</v>
      </c>
      <c r="AA15" s="108">
        <v>25954</v>
      </c>
      <c r="AB15" s="108">
        <v>60478045.013875104</v>
      </c>
      <c r="AC15" s="108">
        <v>2089</v>
      </c>
      <c r="AD15" s="108">
        <v>6740676.3400000008</v>
      </c>
      <c r="AE15" s="108">
        <v>5506461.3300000001</v>
      </c>
    </row>
    <row r="16" spans="1:33">
      <c r="A16" s="61" t="s">
        <v>795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</row>
    <row r="17" spans="2:31"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</row>
    <row r="18" spans="2:31">
      <c r="H18" s="132"/>
      <c r="AB18" s="132"/>
    </row>
    <row r="19" spans="2:31">
      <c r="I19" s="133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2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B16:AE16">
    <cfRule type="cellIs" dxfId="61" priority="7" operator="notEqual">
      <formula>0</formula>
    </cfRule>
  </conditionalFormatting>
  <conditionalFormatting sqref="B17:AE17">
    <cfRule type="cellIs" dxfId="60" priority="6" operator="notEqual">
      <formula>0</formula>
    </cfRule>
  </conditionalFormatting>
  <conditionalFormatting sqref="AB18">
    <cfRule type="cellIs" dxfId="59" priority="2" operator="notEqual">
      <formula>0</formula>
    </cfRule>
  </conditionalFormatting>
  <conditionalFormatting sqref="H18">
    <cfRule type="cellIs" dxfId="58" priority="3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6"/>
  <sheetViews>
    <sheetView zoomScaleNormal="100" zoomScaleSheetLayoutView="80" workbookViewId="0">
      <pane xSplit="1" ySplit="4" topLeftCell="B5" activePane="bottomRight" state="frozen"/>
      <selection activeCell="L6" sqref="L6"/>
      <selection pane="topRight" activeCell="L6" sqref="L6"/>
      <selection pane="bottomLeft" activeCell="L6" sqref="L6"/>
      <selection pane="bottomRight" activeCell="L6" sqref="L6"/>
    </sheetView>
  </sheetViews>
  <sheetFormatPr defaultColWidth="11.42578125" defaultRowHeight="15.75"/>
  <cols>
    <col min="1" max="1" width="25.7109375" style="103" customWidth="1"/>
    <col min="2" max="2" width="19.85546875" style="104" customWidth="1"/>
    <col min="3" max="3" width="17.85546875" style="104" customWidth="1"/>
    <col min="4" max="4" width="15.28515625" style="104" customWidth="1"/>
    <col min="5" max="5" width="25.7109375" style="104" customWidth="1"/>
    <col min="6" max="8" width="20.7109375" style="104" customWidth="1"/>
    <col min="9" max="9" width="20.5703125" style="104" customWidth="1"/>
    <col min="10" max="10" width="25.7109375" style="104" customWidth="1"/>
    <col min="11" max="11" width="14.5703125" style="104" customWidth="1"/>
    <col min="12" max="12" width="22" style="104" customWidth="1"/>
    <col min="13" max="14" width="19.28515625" style="104" customWidth="1"/>
    <col min="15" max="16384" width="11.42578125" style="104"/>
  </cols>
  <sheetData>
    <row r="1" spans="1:14" s="103" customFormat="1" ht="23.25" customHeight="1">
      <c r="A1" s="236" t="s">
        <v>835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9.75" customHeight="1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105" customFormat="1" ht="36" customHeight="1">
      <c r="A3" s="231" t="s">
        <v>715</v>
      </c>
      <c r="B3" s="231" t="s">
        <v>815</v>
      </c>
      <c r="C3" s="231" t="s">
        <v>689</v>
      </c>
      <c r="D3" s="231" t="s">
        <v>459</v>
      </c>
      <c r="E3" s="231"/>
      <c r="F3" s="231" t="s">
        <v>816</v>
      </c>
      <c r="G3" s="231" t="s">
        <v>740</v>
      </c>
      <c r="H3" s="231" t="s">
        <v>817</v>
      </c>
      <c r="I3" s="231" t="s">
        <v>492</v>
      </c>
      <c r="J3" s="231"/>
      <c r="K3" s="231" t="s">
        <v>494</v>
      </c>
      <c r="L3" s="231"/>
      <c r="M3" s="231" t="s">
        <v>818</v>
      </c>
      <c r="N3" s="231" t="s">
        <v>819</v>
      </c>
    </row>
    <row r="4" spans="1:14" s="88" customFormat="1" ht="78.75">
      <c r="A4" s="231"/>
      <c r="B4" s="231"/>
      <c r="C4" s="231"/>
      <c r="D4" s="106" t="s">
        <v>434</v>
      </c>
      <c r="E4" s="106" t="s">
        <v>502</v>
      </c>
      <c r="F4" s="231"/>
      <c r="G4" s="231"/>
      <c r="H4" s="231"/>
      <c r="I4" s="106" t="s">
        <v>434</v>
      </c>
      <c r="J4" s="106" t="s">
        <v>503</v>
      </c>
      <c r="K4" s="106" t="s">
        <v>434</v>
      </c>
      <c r="L4" s="106" t="s">
        <v>504</v>
      </c>
      <c r="M4" s="231"/>
      <c r="N4" s="231"/>
    </row>
    <row r="5" spans="1:14" s="88" customFormat="1" ht="31.5">
      <c r="A5" s="66" t="s">
        <v>443</v>
      </c>
      <c r="B5" s="107">
        <v>1483288.9306161006</v>
      </c>
      <c r="C5" s="107">
        <v>0</v>
      </c>
      <c r="D5" s="107">
        <v>2346573.501053473</v>
      </c>
      <c r="E5" s="107">
        <v>47196.321753199998</v>
      </c>
      <c r="F5" s="107">
        <v>126212.7779321</v>
      </c>
      <c r="G5" s="107">
        <v>60295.218637799997</v>
      </c>
      <c r="H5" s="107">
        <v>384354.37395126588</v>
      </c>
      <c r="I5" s="107">
        <v>1904451.5270453775</v>
      </c>
      <c r="J5" s="107">
        <v>322789</v>
      </c>
      <c r="K5" s="107">
        <v>7026.93</v>
      </c>
      <c r="L5" s="107">
        <v>0</v>
      </c>
      <c r="M5" s="107">
        <v>5592.2069274999994</v>
      </c>
      <c r="N5" s="107">
        <v>778882.41495651333</v>
      </c>
    </row>
    <row r="6" spans="1:14" s="88" customFormat="1">
      <c r="A6" s="70" t="s">
        <v>444</v>
      </c>
      <c r="B6" s="107">
        <v>1481789.7123362005</v>
      </c>
      <c r="C6" s="107">
        <v>0</v>
      </c>
      <c r="D6" s="107">
        <v>2346573.501053473</v>
      </c>
      <c r="E6" s="107">
        <v>47196.321753199998</v>
      </c>
      <c r="F6" s="107">
        <v>126212.7779321</v>
      </c>
      <c r="G6" s="107">
        <v>60295.218637799997</v>
      </c>
      <c r="H6" s="107">
        <v>384354.37395126588</v>
      </c>
      <c r="I6" s="107">
        <v>1903900.5270453775</v>
      </c>
      <c r="J6" s="107">
        <v>322789</v>
      </c>
      <c r="K6" s="107">
        <v>7026.93</v>
      </c>
      <c r="L6" s="107">
        <v>0</v>
      </c>
      <c r="M6" s="107">
        <v>5592.2069274999994</v>
      </c>
      <c r="N6" s="107">
        <v>777988.07622071332</v>
      </c>
    </row>
    <row r="7" spans="1:14" s="88" customFormat="1" ht="31.5">
      <c r="A7" s="77" t="s">
        <v>497</v>
      </c>
      <c r="B7" s="107">
        <v>420191.46623570059</v>
      </c>
      <c r="C7" s="107">
        <v>0</v>
      </c>
      <c r="D7" s="107">
        <v>419781.85188491509</v>
      </c>
      <c r="E7" s="107">
        <v>37051.321753199998</v>
      </c>
      <c r="F7" s="107">
        <v>50053.817932099999</v>
      </c>
      <c r="G7" s="107">
        <v>60295.218637799997</v>
      </c>
      <c r="H7" s="107">
        <v>162802.18164061592</v>
      </c>
      <c r="I7" s="107">
        <v>402411.73854719999</v>
      </c>
      <c r="J7" s="107">
        <v>0</v>
      </c>
      <c r="K7" s="107">
        <v>0</v>
      </c>
      <c r="L7" s="107">
        <v>0</v>
      </c>
      <c r="M7" s="107">
        <v>5592.2069274999994</v>
      </c>
      <c r="N7" s="107">
        <v>235814.61132141337</v>
      </c>
    </row>
    <row r="8" spans="1:14" s="88" customFormat="1" ht="47.25">
      <c r="A8" s="77" t="s">
        <v>498</v>
      </c>
      <c r="B8" s="107">
        <v>1061598.2461005</v>
      </c>
      <c r="C8" s="107">
        <v>0</v>
      </c>
      <c r="D8" s="107">
        <v>1926791.6491685584</v>
      </c>
      <c r="E8" s="107">
        <v>10145</v>
      </c>
      <c r="F8" s="107">
        <v>76158.959999999992</v>
      </c>
      <c r="G8" s="107">
        <v>0</v>
      </c>
      <c r="H8" s="107">
        <v>221552.19231064999</v>
      </c>
      <c r="I8" s="107">
        <v>1501488.7884981777</v>
      </c>
      <c r="J8" s="107">
        <v>322789</v>
      </c>
      <c r="K8" s="107">
        <v>7026.93</v>
      </c>
      <c r="L8" s="107">
        <v>0</v>
      </c>
      <c r="M8" s="107">
        <v>0</v>
      </c>
      <c r="N8" s="107">
        <v>542173.46489930002</v>
      </c>
    </row>
    <row r="9" spans="1:14" s="88" customFormat="1" ht="31.5">
      <c r="A9" s="77" t="s">
        <v>445</v>
      </c>
      <c r="B9" s="107">
        <v>1499.2182799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551</v>
      </c>
      <c r="J9" s="107">
        <v>0</v>
      </c>
      <c r="K9" s="107">
        <v>0</v>
      </c>
      <c r="L9" s="107">
        <v>0</v>
      </c>
      <c r="M9" s="107">
        <v>0</v>
      </c>
      <c r="N9" s="107">
        <v>894.33873579999999</v>
      </c>
    </row>
    <row r="10" spans="1:14" s="88" customFormat="1" ht="31.5">
      <c r="A10" s="76" t="s">
        <v>446</v>
      </c>
      <c r="B10" s="107">
        <v>36281.624791605864</v>
      </c>
      <c r="C10" s="107">
        <v>0</v>
      </c>
      <c r="D10" s="107">
        <v>273.63999999999578</v>
      </c>
      <c r="E10" s="107">
        <v>0</v>
      </c>
      <c r="F10" s="107">
        <v>883.26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15774.240376969277</v>
      </c>
    </row>
    <row r="11" spans="1:14" s="88" customFormat="1" ht="47.25">
      <c r="A11" s="76" t="s">
        <v>447</v>
      </c>
      <c r="B11" s="107">
        <v>12576.089788299998</v>
      </c>
      <c r="C11" s="107">
        <v>0</v>
      </c>
      <c r="D11" s="107">
        <v>341.44747240000004</v>
      </c>
      <c r="E11" s="107">
        <v>94.427472399999999</v>
      </c>
      <c r="F11" s="107">
        <v>444.1113524000001</v>
      </c>
      <c r="G11" s="107">
        <v>0</v>
      </c>
      <c r="H11" s="107">
        <v>-53.8244416</v>
      </c>
      <c r="I11" s="107">
        <v>682</v>
      </c>
      <c r="J11" s="107">
        <v>0</v>
      </c>
      <c r="K11" s="107">
        <v>0</v>
      </c>
      <c r="L11" s="107">
        <v>0</v>
      </c>
      <c r="M11" s="107">
        <v>625.20061780000003</v>
      </c>
      <c r="N11" s="107">
        <v>9046.0185899999979</v>
      </c>
    </row>
    <row r="12" spans="1:14" s="88" customFormat="1" ht="31.5">
      <c r="A12" s="76" t="s">
        <v>710</v>
      </c>
      <c r="B12" s="107">
        <v>0</v>
      </c>
      <c r="C12" s="107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</row>
    <row r="13" spans="1:14" s="88" customFormat="1" ht="31.5">
      <c r="A13" s="76" t="s">
        <v>711</v>
      </c>
      <c r="B13" s="107">
        <v>1138110.44</v>
      </c>
      <c r="C13" s="107">
        <v>0</v>
      </c>
      <c r="D13" s="107">
        <v>2456551.0098945228</v>
      </c>
      <c r="E13" s="107">
        <v>26017.940000000002</v>
      </c>
      <c r="F13" s="107">
        <v>196492.53</v>
      </c>
      <c r="G13" s="107">
        <v>0</v>
      </c>
      <c r="H13" s="107">
        <v>174440.82</v>
      </c>
      <c r="I13" s="107">
        <v>383772.59246660717</v>
      </c>
      <c r="J13" s="107">
        <v>29401</v>
      </c>
      <c r="K13" s="107">
        <v>0</v>
      </c>
      <c r="L13" s="107">
        <v>0</v>
      </c>
      <c r="M13" s="107">
        <v>0</v>
      </c>
      <c r="N13" s="107">
        <v>868801.29440933757</v>
      </c>
    </row>
    <row r="14" spans="1:14" s="89" customFormat="1">
      <c r="A14" s="78" t="s">
        <v>423</v>
      </c>
      <c r="B14" s="108">
        <v>2670257.0851960061</v>
      </c>
      <c r="C14" s="108">
        <v>0</v>
      </c>
      <c r="D14" s="108">
        <v>4803739.5984203964</v>
      </c>
      <c r="E14" s="108">
        <v>73308.689225599999</v>
      </c>
      <c r="F14" s="108">
        <v>324032.67928450002</v>
      </c>
      <c r="G14" s="108">
        <v>60295.218637799997</v>
      </c>
      <c r="H14" s="108">
        <v>558741.36950966599</v>
      </c>
      <c r="I14" s="108">
        <v>2288906.1195119848</v>
      </c>
      <c r="J14" s="108">
        <v>352190</v>
      </c>
      <c r="K14" s="108">
        <v>7026.93</v>
      </c>
      <c r="L14" s="108">
        <v>0</v>
      </c>
      <c r="M14" s="108">
        <v>6217.4075452999996</v>
      </c>
      <c r="N14" s="108">
        <v>1672503.9683328203</v>
      </c>
    </row>
    <row r="15" spans="1:14" ht="12.75">
      <c r="A15" s="61" t="s">
        <v>795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3:3">
      <c r="C17" s="109"/>
    </row>
    <row r="18" spans="3:3">
      <c r="C18" s="109"/>
    </row>
    <row r="19" spans="3:3">
      <c r="C19" s="109"/>
    </row>
    <row r="20" spans="3:3">
      <c r="C20" s="109"/>
    </row>
    <row r="21" spans="3:3">
      <c r="C21" s="109"/>
    </row>
    <row r="22" spans="3:3">
      <c r="C22" s="110"/>
    </row>
    <row r="23" spans="3:3">
      <c r="C23" s="110"/>
    </row>
    <row r="24" spans="3:3">
      <c r="C24" s="110"/>
    </row>
    <row r="25" spans="3:3">
      <c r="C25" s="111"/>
    </row>
    <row r="26" spans="3:3">
      <c r="C26" s="112"/>
    </row>
    <row r="27" spans="3:3">
      <c r="C27" s="110"/>
    </row>
    <row r="28" spans="3:3">
      <c r="C28" s="113"/>
    </row>
    <row r="29" spans="3:3">
      <c r="C29" s="109"/>
    </row>
    <row r="30" spans="3:3">
      <c r="C30" s="109"/>
    </row>
    <row r="31" spans="3:3">
      <c r="C31" s="109"/>
    </row>
    <row r="32" spans="3:3">
      <c r="C32" s="109"/>
    </row>
    <row r="33" spans="3:3">
      <c r="C33" s="109"/>
    </row>
    <row r="34" spans="3:3">
      <c r="C34" s="109"/>
    </row>
    <row r="35" spans="3:3">
      <c r="C35" s="109"/>
    </row>
    <row r="36" spans="3:3">
      <c r="C36" s="109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conditionalFormatting sqref="B15">
    <cfRule type="cellIs" dxfId="57" priority="4" operator="notEqual">
      <formula>0</formula>
    </cfRule>
  </conditionalFormatting>
  <conditionalFormatting sqref="B16">
    <cfRule type="cellIs" dxfId="56" priority="3" operator="notEqual">
      <formula>0</formula>
    </cfRule>
  </conditionalFormatting>
  <conditionalFormatting sqref="C15:N15">
    <cfRule type="cellIs" dxfId="55" priority="2" operator="notEqual">
      <formula>0</formula>
    </cfRule>
  </conditionalFormatting>
  <conditionalFormatting sqref="C16:N16">
    <cfRule type="cellIs" dxfId="54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6"/>
  <sheetViews>
    <sheetView zoomScaleNormal="100" zoomScaleSheetLayoutView="80" workbookViewId="0">
      <pane xSplit="1" ySplit="3" topLeftCell="B4" activePane="bottomRight" state="frozen"/>
      <selection activeCell="L6" sqref="L6"/>
      <selection pane="topRight" activeCell="L6" sqref="L6"/>
      <selection pane="bottomLeft" activeCell="L6" sqref="L6"/>
      <selection pane="bottomRight" activeCell="L6" sqref="L6"/>
    </sheetView>
  </sheetViews>
  <sheetFormatPr defaultColWidth="25.5703125" defaultRowHeight="15.75"/>
  <cols>
    <col min="1" max="1" width="25.7109375" style="128" customWidth="1"/>
    <col min="2" max="3" width="16.7109375" style="136" customWidth="1"/>
    <col min="4" max="4" width="18.42578125" style="136" customWidth="1"/>
    <col min="5" max="7" width="16.7109375" style="136" customWidth="1"/>
    <col min="8" max="8" width="19.7109375" style="136" customWidth="1"/>
    <col min="9" max="9" width="15.7109375" style="136" customWidth="1"/>
    <col min="10" max="10" width="23.28515625" style="136" customWidth="1"/>
    <col min="11" max="11" width="15.7109375" style="136" customWidth="1"/>
    <col min="12" max="12" width="23" style="136" customWidth="1"/>
    <col min="13" max="13" width="15.7109375" style="136" customWidth="1"/>
    <col min="14" max="14" width="22" style="136" customWidth="1"/>
    <col min="15" max="15" width="16.7109375" style="136" customWidth="1"/>
    <col min="16" max="16" width="19.140625" style="136" customWidth="1"/>
    <col min="17" max="44" width="25.5703125" style="136" customWidth="1"/>
    <col min="45" max="16384" width="25.5703125" style="136"/>
  </cols>
  <sheetData>
    <row r="1" spans="1:16" s="128" customFormat="1" ht="30" customHeight="1">
      <c r="A1" s="238" t="s">
        <v>836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</row>
    <row r="2" spans="1:16" s="128" customFormat="1" ht="32.25" customHeight="1">
      <c r="A2" s="231" t="s">
        <v>715</v>
      </c>
      <c r="B2" s="231" t="s">
        <v>743</v>
      </c>
      <c r="C2" s="231" t="s">
        <v>820</v>
      </c>
      <c r="D2" s="231" t="s">
        <v>742</v>
      </c>
      <c r="E2" s="231" t="s">
        <v>702</v>
      </c>
      <c r="F2" s="231" t="s">
        <v>741</v>
      </c>
      <c r="G2" s="231" t="s">
        <v>703</v>
      </c>
      <c r="H2" s="231" t="s">
        <v>704</v>
      </c>
      <c r="I2" s="231" t="s">
        <v>411</v>
      </c>
      <c r="J2" s="231"/>
      <c r="K2" s="231" t="s">
        <v>495</v>
      </c>
      <c r="L2" s="231"/>
      <c r="M2" s="231" t="s">
        <v>496</v>
      </c>
      <c r="N2" s="231"/>
      <c r="O2" s="231" t="s">
        <v>707</v>
      </c>
      <c r="P2" s="231" t="s">
        <v>708</v>
      </c>
    </row>
    <row r="3" spans="1:16" s="128" customFormat="1" ht="94.5">
      <c r="A3" s="231"/>
      <c r="B3" s="231"/>
      <c r="C3" s="231"/>
      <c r="D3" s="231"/>
      <c r="E3" s="231"/>
      <c r="F3" s="231"/>
      <c r="G3" s="231"/>
      <c r="H3" s="231"/>
      <c r="I3" s="114" t="s">
        <v>434</v>
      </c>
      <c r="J3" s="106" t="s">
        <v>709</v>
      </c>
      <c r="K3" s="114" t="s">
        <v>434</v>
      </c>
      <c r="L3" s="106" t="s">
        <v>705</v>
      </c>
      <c r="M3" s="114" t="s">
        <v>434</v>
      </c>
      <c r="N3" s="106" t="s">
        <v>706</v>
      </c>
      <c r="O3" s="231"/>
      <c r="P3" s="231"/>
    </row>
    <row r="4" spans="1:16" s="134" customFormat="1" ht="31.5">
      <c r="A4" s="76" t="s">
        <v>443</v>
      </c>
      <c r="B4" s="107">
        <v>3</v>
      </c>
      <c r="C4" s="107">
        <v>2319162547.3292427</v>
      </c>
      <c r="D4" s="107">
        <v>5090968</v>
      </c>
      <c r="E4" s="107">
        <v>2307247</v>
      </c>
      <c r="F4" s="107">
        <v>0</v>
      </c>
      <c r="G4" s="107">
        <v>175</v>
      </c>
      <c r="H4" s="107">
        <v>908602</v>
      </c>
      <c r="I4" s="107">
        <v>5365544.0395815354</v>
      </c>
      <c r="J4" s="107">
        <v>0</v>
      </c>
      <c r="K4" s="107">
        <v>1619786.6</v>
      </c>
      <c r="L4" s="107">
        <v>0</v>
      </c>
      <c r="M4" s="107">
        <v>0</v>
      </c>
      <c r="N4" s="107">
        <v>0</v>
      </c>
      <c r="O4" s="107">
        <v>936827</v>
      </c>
      <c r="P4" s="107">
        <v>485215</v>
      </c>
    </row>
    <row r="5" spans="1:16" s="134" customFormat="1">
      <c r="A5" s="77" t="s">
        <v>444</v>
      </c>
      <c r="B5" s="107">
        <v>3</v>
      </c>
      <c r="C5" s="107">
        <v>2319162547.3292427</v>
      </c>
      <c r="D5" s="107">
        <v>5090968</v>
      </c>
      <c r="E5" s="107">
        <v>2307247</v>
      </c>
      <c r="F5" s="107">
        <v>0</v>
      </c>
      <c r="G5" s="107">
        <v>175</v>
      </c>
      <c r="H5" s="107">
        <v>908602</v>
      </c>
      <c r="I5" s="107">
        <v>5365544.0395815354</v>
      </c>
      <c r="J5" s="107">
        <v>0</v>
      </c>
      <c r="K5" s="107">
        <v>1619786.6</v>
      </c>
      <c r="L5" s="107">
        <v>0</v>
      </c>
      <c r="M5" s="107">
        <v>0</v>
      </c>
      <c r="N5" s="107">
        <v>0</v>
      </c>
      <c r="O5" s="107">
        <v>936827</v>
      </c>
      <c r="P5" s="107">
        <v>485215</v>
      </c>
    </row>
    <row r="6" spans="1:16" s="134" customFormat="1" ht="31.5">
      <c r="A6" s="77" t="s">
        <v>497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7">
        <v>0</v>
      </c>
      <c r="O6" s="107">
        <v>0</v>
      </c>
      <c r="P6" s="107">
        <v>0</v>
      </c>
    </row>
    <row r="7" spans="1:16" s="134" customFormat="1" ht="47.25">
      <c r="A7" s="77" t="s">
        <v>498</v>
      </c>
      <c r="B7" s="107">
        <v>3</v>
      </c>
      <c r="C7" s="107">
        <v>2319162547.3292427</v>
      </c>
      <c r="D7" s="107">
        <v>5090968</v>
      </c>
      <c r="E7" s="107">
        <v>2307247</v>
      </c>
      <c r="F7" s="107">
        <v>0</v>
      </c>
      <c r="G7" s="107">
        <v>175</v>
      </c>
      <c r="H7" s="107">
        <v>908602</v>
      </c>
      <c r="I7" s="107">
        <v>5365544.0395815354</v>
      </c>
      <c r="J7" s="107">
        <v>0</v>
      </c>
      <c r="K7" s="107">
        <v>1619786.6</v>
      </c>
      <c r="L7" s="107">
        <v>0</v>
      </c>
      <c r="M7" s="107">
        <v>0</v>
      </c>
      <c r="N7" s="107">
        <v>0</v>
      </c>
      <c r="O7" s="107">
        <v>936827</v>
      </c>
      <c r="P7" s="107">
        <v>485215</v>
      </c>
    </row>
    <row r="8" spans="1:16" s="134" customFormat="1" ht="31.5">
      <c r="A8" s="77" t="s">
        <v>445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07">
        <v>0</v>
      </c>
    </row>
    <row r="9" spans="1:16" s="134" customFormat="1" ht="31.5">
      <c r="A9" s="76" t="s">
        <v>446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</row>
    <row r="10" spans="1:16" s="134" customFormat="1" ht="47.25">
      <c r="A10" s="76" t="s">
        <v>447</v>
      </c>
      <c r="B10" s="107">
        <v>0</v>
      </c>
      <c r="C10" s="107">
        <v>0</v>
      </c>
      <c r="D10" s="107">
        <v>0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</row>
    <row r="11" spans="1:16" s="134" customFormat="1" ht="31.5">
      <c r="A11" s="76" t="s">
        <v>710</v>
      </c>
      <c r="B11" s="107">
        <v>0</v>
      </c>
      <c r="C11" s="107">
        <v>0</v>
      </c>
      <c r="D11" s="107">
        <v>0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</row>
    <row r="12" spans="1:16" s="134" customFormat="1" ht="31.5">
      <c r="A12" s="76" t="s">
        <v>711</v>
      </c>
      <c r="B12" s="107">
        <v>2</v>
      </c>
      <c r="C12" s="107">
        <v>2075716218.8651581</v>
      </c>
      <c r="D12" s="107">
        <v>5476428</v>
      </c>
      <c r="E12" s="107">
        <v>2898966</v>
      </c>
      <c r="F12" s="107">
        <v>200085</v>
      </c>
      <c r="G12" s="107">
        <v>838</v>
      </c>
      <c r="H12" s="107">
        <v>355317</v>
      </c>
      <c r="I12" s="107">
        <v>5532629.2916278634</v>
      </c>
      <c r="J12" s="107">
        <v>0</v>
      </c>
      <c r="K12" s="107">
        <v>672933</v>
      </c>
      <c r="L12" s="107">
        <v>0</v>
      </c>
      <c r="M12" s="107">
        <v>334549.69</v>
      </c>
      <c r="N12" s="107">
        <v>0</v>
      </c>
      <c r="O12" s="107">
        <v>853191</v>
      </c>
      <c r="P12" s="107">
        <v>465096</v>
      </c>
    </row>
    <row r="13" spans="1:16" s="135" customFormat="1">
      <c r="A13" s="78" t="s">
        <v>423</v>
      </c>
      <c r="B13" s="108">
        <v>5</v>
      </c>
      <c r="C13" s="108">
        <v>4394878766.1944008</v>
      </c>
      <c r="D13" s="108">
        <v>10567396</v>
      </c>
      <c r="E13" s="108">
        <v>5206213</v>
      </c>
      <c r="F13" s="108">
        <v>200085</v>
      </c>
      <c r="G13" s="108">
        <v>1013</v>
      </c>
      <c r="H13" s="108">
        <v>1263919</v>
      </c>
      <c r="I13" s="108">
        <v>10898173.331209399</v>
      </c>
      <c r="J13" s="108">
        <v>0</v>
      </c>
      <c r="K13" s="108">
        <v>2292719.6</v>
      </c>
      <c r="L13" s="108">
        <v>0</v>
      </c>
      <c r="M13" s="108">
        <v>334549.69</v>
      </c>
      <c r="N13" s="108">
        <v>0</v>
      </c>
      <c r="O13" s="108">
        <v>1790018</v>
      </c>
      <c r="P13" s="108">
        <v>950311</v>
      </c>
    </row>
    <row r="14" spans="1:16" ht="12.75">
      <c r="A14" s="61" t="s">
        <v>795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</row>
    <row r="16" spans="1:16">
      <c r="C16" s="132"/>
      <c r="D16" s="132"/>
      <c r="E16" s="137"/>
      <c r="H16" s="132"/>
    </row>
  </sheetData>
  <mergeCells count="14">
    <mergeCell ref="A1:P1"/>
    <mergeCell ref="A2:A3"/>
    <mergeCell ref="I2:J2"/>
    <mergeCell ref="B2:B3"/>
    <mergeCell ref="C2:C3"/>
    <mergeCell ref="D2:D3"/>
    <mergeCell ref="E2:E3"/>
    <mergeCell ref="F2:F3"/>
    <mergeCell ref="G2:G3"/>
    <mergeCell ref="H2:H3"/>
    <mergeCell ref="K2:L2"/>
    <mergeCell ref="M2:N2"/>
    <mergeCell ref="O2:O3"/>
    <mergeCell ref="P2:P3"/>
  </mergeCells>
  <phoneticPr fontId="0" type="noConversion"/>
  <conditionalFormatting sqref="B14">
    <cfRule type="cellIs" dxfId="53" priority="7" operator="notEqual">
      <formula>0</formula>
    </cfRule>
  </conditionalFormatting>
  <conditionalFormatting sqref="B15">
    <cfRule type="cellIs" dxfId="52" priority="6" operator="notEqual">
      <formula>0</formula>
    </cfRule>
  </conditionalFormatting>
  <conditionalFormatting sqref="C14:P14">
    <cfRule type="cellIs" dxfId="51" priority="5" operator="notEqual">
      <formula>0</formula>
    </cfRule>
  </conditionalFormatting>
  <conditionalFormatting sqref="C15:P15">
    <cfRule type="cellIs" dxfId="50" priority="4" operator="notEqual">
      <formula>0</formula>
    </cfRule>
  </conditionalFormatting>
  <conditionalFormatting sqref="C16">
    <cfRule type="cellIs" dxfId="49" priority="3" operator="notEqual">
      <formula>0</formula>
    </cfRule>
  </conditionalFormatting>
  <conditionalFormatting sqref="D16">
    <cfRule type="cellIs" dxfId="48" priority="2" operator="notEqual">
      <formula>0</formula>
    </cfRule>
  </conditionalFormatting>
  <conditionalFormatting sqref="H16">
    <cfRule type="cellIs" dxfId="47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7"/>
  <sheetViews>
    <sheetView zoomScaleNormal="100" zoomScaleSheetLayoutView="100" workbookViewId="0">
      <selection activeCell="L6" sqref="L6"/>
    </sheetView>
  </sheetViews>
  <sheetFormatPr defaultRowHeight="61.5"/>
  <cols>
    <col min="1" max="1" width="38.85546875" style="120" customWidth="1"/>
    <col min="2" max="2" width="17.7109375" style="120" customWidth="1"/>
    <col min="3" max="3" width="11.28515625" style="120" customWidth="1"/>
    <col min="4" max="4" width="16.5703125" style="120" customWidth="1"/>
    <col min="5" max="5" width="12.7109375" style="120" bestFit="1" customWidth="1"/>
    <col min="6" max="16384" width="9.140625" style="120"/>
  </cols>
  <sheetData>
    <row r="1" spans="1:5" s="115" customFormat="1" ht="33.75" customHeight="1">
      <c r="A1" s="239" t="s">
        <v>837</v>
      </c>
      <c r="B1" s="239"/>
      <c r="C1" s="239"/>
      <c r="D1" s="239"/>
      <c r="E1" s="239"/>
    </row>
    <row r="2" spans="1:5" s="115" customFormat="1" ht="15.75">
      <c r="A2" s="116"/>
      <c r="E2" s="193" t="s">
        <v>778</v>
      </c>
    </row>
    <row r="3" spans="1:5" s="115" customFormat="1" ht="15.75" customHeight="1">
      <c r="A3" s="240" t="s">
        <v>715</v>
      </c>
      <c r="B3" s="240" t="s">
        <v>474</v>
      </c>
      <c r="C3" s="240"/>
      <c r="D3" s="240"/>
      <c r="E3" s="240"/>
    </row>
    <row r="4" spans="1:5" s="115" customFormat="1" ht="47.25">
      <c r="A4" s="240"/>
      <c r="B4" s="117" t="s">
        <v>697</v>
      </c>
      <c r="C4" s="118" t="s">
        <v>698</v>
      </c>
      <c r="D4" s="118" t="s">
        <v>699</v>
      </c>
      <c r="E4" s="118" t="s">
        <v>700</v>
      </c>
    </row>
    <row r="5" spans="1:5" s="115" customFormat="1" ht="15.75">
      <c r="A5" s="80" t="s">
        <v>443</v>
      </c>
      <c r="B5" s="138">
        <v>3</v>
      </c>
      <c r="C5" s="138">
        <v>69413</v>
      </c>
      <c r="D5" s="138">
        <v>1100.8</v>
      </c>
      <c r="E5" s="138">
        <v>0</v>
      </c>
    </row>
    <row r="6" spans="1:5" s="115" customFormat="1" ht="15.75">
      <c r="A6" s="81" t="s">
        <v>444</v>
      </c>
      <c r="B6" s="138">
        <v>3</v>
      </c>
      <c r="C6" s="138">
        <v>69413</v>
      </c>
      <c r="D6" s="138">
        <v>1100.8</v>
      </c>
      <c r="E6" s="138">
        <v>0</v>
      </c>
    </row>
    <row r="7" spans="1:5" s="115" customFormat="1" ht="15.75">
      <c r="A7" s="81" t="s">
        <v>497</v>
      </c>
      <c r="B7" s="138">
        <v>1</v>
      </c>
      <c r="C7" s="138">
        <v>3258</v>
      </c>
      <c r="D7" s="138">
        <v>1100.8</v>
      </c>
      <c r="E7" s="138">
        <v>0</v>
      </c>
    </row>
    <row r="8" spans="1:5" s="115" customFormat="1" ht="31.5">
      <c r="A8" s="81" t="s">
        <v>499</v>
      </c>
      <c r="B8" s="138">
        <v>2</v>
      </c>
      <c r="C8" s="138">
        <v>66155</v>
      </c>
      <c r="D8" s="138">
        <v>0</v>
      </c>
      <c r="E8" s="138">
        <v>0</v>
      </c>
    </row>
    <row r="9" spans="1:5" s="115" customFormat="1" ht="15.75">
      <c r="A9" s="81" t="s">
        <v>445</v>
      </c>
      <c r="B9" s="138">
        <v>0</v>
      </c>
      <c r="C9" s="138">
        <v>0</v>
      </c>
      <c r="D9" s="138">
        <v>0</v>
      </c>
      <c r="E9" s="138">
        <v>0</v>
      </c>
    </row>
    <row r="10" spans="1:5" s="115" customFormat="1" ht="15.75">
      <c r="A10" s="80" t="s">
        <v>446</v>
      </c>
      <c r="B10" s="138">
        <v>0</v>
      </c>
      <c r="C10" s="138">
        <v>0</v>
      </c>
      <c r="D10" s="138">
        <v>0</v>
      </c>
      <c r="E10" s="138">
        <v>0</v>
      </c>
    </row>
    <row r="11" spans="1:5" s="115" customFormat="1" ht="31.5">
      <c r="A11" s="80" t="s">
        <v>447</v>
      </c>
      <c r="B11" s="138">
        <v>0</v>
      </c>
      <c r="C11" s="138">
        <v>0</v>
      </c>
      <c r="D11" s="138">
        <v>0</v>
      </c>
      <c r="E11" s="138">
        <v>0</v>
      </c>
    </row>
    <row r="12" spans="1:5" s="115" customFormat="1" ht="15.75">
      <c r="A12" s="80" t="s">
        <v>710</v>
      </c>
      <c r="B12" s="138">
        <v>0</v>
      </c>
      <c r="C12" s="138">
        <v>0</v>
      </c>
      <c r="D12" s="138">
        <v>0</v>
      </c>
      <c r="E12" s="138">
        <v>0</v>
      </c>
    </row>
    <row r="13" spans="1:5" s="115" customFormat="1" ht="15.75">
      <c r="A13" s="80" t="s">
        <v>711</v>
      </c>
      <c r="B13" s="138">
        <v>5</v>
      </c>
      <c r="C13" s="138">
        <v>137938</v>
      </c>
      <c r="D13" s="138">
        <v>0</v>
      </c>
      <c r="E13" s="138">
        <v>0</v>
      </c>
    </row>
    <row r="14" spans="1:5" s="119" customFormat="1" ht="15.75">
      <c r="A14" s="79" t="s">
        <v>474</v>
      </c>
      <c r="B14" s="139">
        <v>8</v>
      </c>
      <c r="C14" s="139">
        <v>207351</v>
      </c>
      <c r="D14" s="139">
        <v>1100.8</v>
      </c>
      <c r="E14" s="139">
        <v>0</v>
      </c>
    </row>
    <row r="15" spans="1:5" s="180" customFormat="1" ht="11.25" customHeight="1">
      <c r="A15" s="241" t="s">
        <v>795</v>
      </c>
      <c r="B15" s="241"/>
      <c r="C15" s="241"/>
      <c r="D15" s="241"/>
      <c r="E15" s="241"/>
    </row>
    <row r="16" spans="1:5" s="180" customFormat="1" ht="11.25">
      <c r="A16" s="242"/>
      <c r="B16" s="242"/>
      <c r="C16" s="242"/>
      <c r="D16" s="242"/>
      <c r="E16" s="242"/>
    </row>
    <row r="17" spans="1:5" ht="18" customHeight="1">
      <c r="A17" s="242"/>
      <c r="B17" s="242"/>
      <c r="C17" s="242"/>
      <c r="D17" s="242"/>
      <c r="E17" s="242"/>
    </row>
  </sheetData>
  <sheetProtection insertColumns="0"/>
  <mergeCells count="4">
    <mergeCell ref="A1:E1"/>
    <mergeCell ref="A3:A4"/>
    <mergeCell ref="B3:E3"/>
    <mergeCell ref="A15:E17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ОПЗ!Print_Titles</vt:lpstr>
      <vt:lpstr>'Премии, Обезщетения'!Print_Titles</vt:lpstr>
      <vt:lpstr>Разходи!Print_Titles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Ventsislav D. Despotov</cp:lastModifiedBy>
  <cp:lastPrinted>2019-08-14T08:08:55Z</cp:lastPrinted>
  <dcterms:created xsi:type="dcterms:W3CDTF">2002-02-28T09:17:57Z</dcterms:created>
  <dcterms:modified xsi:type="dcterms:W3CDTF">2019-09-16T11:21:31Z</dcterms:modified>
</cp:coreProperties>
</file>