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5_2019_Life\Za_izprashtane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Payments!$A$1:$N$20</definedName>
    <definedName name="_xlnm.Print_Area" localSheetId="0">Premiums!$A$1:$N$20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30" i="47" l="1"/>
  <c r="E29" i="47"/>
  <c r="E28" i="47"/>
  <c r="E27" i="47"/>
  <c r="E26" i="47"/>
  <c r="E25" i="47"/>
  <c r="E24" i="47"/>
  <c r="E30" i="46"/>
  <c r="E31" i="47" l="1"/>
  <c r="E32" i="47" s="1"/>
  <c r="E29" i="46"/>
  <c r="E28" i="46"/>
  <c r="E26" i="46"/>
  <c r="E27" i="46"/>
  <c r="E25" i="46"/>
  <c r="E24" i="46"/>
  <c r="C28" i="47" l="1"/>
  <c r="C24" i="47"/>
  <c r="C27" i="47"/>
  <c r="C30" i="47"/>
  <c r="C26" i="47"/>
  <c r="C29" i="47"/>
  <c r="C25" i="47"/>
  <c r="E31" i="46"/>
  <c r="C30" i="46" l="1"/>
  <c r="C78" i="46"/>
  <c r="C27" i="46"/>
  <c r="C26" i="46"/>
  <c r="C28" i="46"/>
  <c r="C24" i="46"/>
  <c r="C29" i="46"/>
  <c r="C25" i="46"/>
</calcChain>
</file>

<file path=xl/sharedStrings.xml><?xml version="1.0" encoding="utf-8"?>
<sst xmlns="http://schemas.openxmlformats.org/spreadsheetml/2006/main" count="1051" uniqueCount="655">
  <si>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</si>
  <si>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</si>
  <si>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</si>
  <si>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</si>
  <si>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</si>
  <si>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</si>
  <si>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</si>
  <si>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</si>
  <si>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</si>
  <si>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</si>
  <si>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</si>
  <si>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</si>
  <si>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</si>
  <si>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</si>
  <si>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</si>
  <si>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</si>
  <si>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</si>
  <si>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</si>
  <si>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</si>
  <si>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</si>
  <si>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</si>
  <si>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</si>
  <si>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</si>
  <si>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</si>
  <si>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</si>
  <si>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</si>
  <si>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</si>
  <si>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</si>
  <si>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</si>
  <si>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</si>
  <si>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</si>
  <si>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</si>
  <si>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</si>
  <si>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</si>
  <si>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</si>
  <si>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</si>
  <si>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</si>
  <si>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</si>
  <si>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</si>
  <si>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</si>
  <si>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</si>
  <si>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</si>
  <si>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</si>
  <si>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</si>
  <si>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</si>
  <si>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</si>
  <si>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</si>
  <si>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</si>
  <si>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</si>
  <si>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</si>
  <si>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</si>
  <si>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</si>
  <si>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</si>
  <si>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</si>
  <si>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</si>
  <si>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</si>
  <si>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</si>
  <si>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</si>
  <si>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</si>
  <si>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</si>
  <si>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</si>
  <si>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</si>
  <si>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</si>
  <si>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</si>
  <si>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</si>
  <si>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</si>
  <si>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</si>
  <si>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</si>
  <si>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</si>
  <si>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</si>
  <si>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</si>
  <si>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</si>
  <si>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</si>
  <si>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</si>
  <si>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</si>
  <si>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</si>
  <si>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</si>
  <si>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</si>
  <si>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</si>
  <si>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</si>
  <si>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</si>
  <si>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</si>
  <si>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</si>
  <si>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</si>
  <si>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</si>
  <si>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</si>
  <si>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</si>
  <si>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</si>
  <si>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</si>
  <si>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</si>
  <si>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</si>
  <si>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</si>
  <si>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</si>
  <si>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</si>
  <si>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</si>
  <si>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</si>
  <si>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</si>
  <si>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</si>
  <si>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</si>
  <si>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</si>
  <si>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</si>
  <si>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</si>
  <si>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</si>
  <si>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</si>
  <si>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</si>
  <si>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</si>
  <si>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</si>
  <si>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</si>
  <si>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</si>
  <si>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</si>
  <si>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</si>
  <si>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</si>
  <si>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</si>
  <si>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</si>
  <si>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</si>
  <si>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</si>
  <si>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</si>
  <si>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</si>
  <si>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</si>
  <si>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</si>
  <si>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</si>
  <si>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</si>
  <si>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</si>
  <si>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</si>
  <si>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</si>
  <si>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</si>
  <si>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</si>
  <si>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</si>
  <si>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</si>
  <si>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</si>
  <si>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</si>
  <si>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</si>
  <si>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</si>
  <si>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</si>
  <si>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</si>
  <si>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</si>
  <si>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</si>
  <si>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</si>
  <si>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</si>
  <si>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</si>
  <si>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</si>
  <si>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</si>
  <si>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</si>
  <si>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</si>
  <si>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</si>
  <si>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</si>
  <si>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</si>
  <si>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</si>
  <si>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</si>
  <si>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</si>
  <si>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</si>
  <si>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</si>
  <si>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</si>
  <si>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</si>
  <si>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</si>
  <si>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</si>
  <si>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</si>
  <si>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</si>
  <si>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</si>
  <si>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</si>
  <si>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</si>
  <si>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</si>
  <si>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</si>
  <si>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</si>
  <si>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</si>
  <si>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</si>
  <si>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</si>
  <si>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</si>
  <si>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</si>
  <si>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</si>
  <si>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</si>
  <si>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</si>
  <si>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</si>
  <si>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</si>
  <si>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</si>
  <si>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</si>
  <si>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</si>
  <si>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</si>
  <si>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</si>
  <si>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</si>
  <si>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</si>
  <si>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</si>
  <si>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</si>
  <si>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</si>
  <si>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</si>
  <si>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</si>
  <si>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</si>
  <si>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</si>
  <si>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</si>
  <si>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</si>
  <si>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</si>
  <si>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</si>
  <si>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</si>
  <si>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</si>
  <si>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</si>
  <si>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</si>
  <si>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</si>
  <si>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</si>
  <si>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</si>
  <si>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</si>
  <si>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</si>
  <si>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</si>
  <si>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</si>
  <si>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</si>
  <si>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</si>
  <si>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</si>
  <si>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</si>
  <si>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</si>
  <si>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</si>
  <si>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</si>
  <si>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</si>
  <si>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</si>
  <si>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</si>
  <si>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</si>
  <si>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</si>
  <si>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</si>
  <si>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</si>
  <si>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</si>
  <si>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</si>
  <si>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</si>
  <si>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</si>
  <si>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</si>
  <si>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</si>
  <si>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</si>
  <si>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</si>
  <si>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</si>
  <si>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</si>
  <si>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</si>
  <si>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</si>
  <si>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</si>
  <si>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</si>
  <si>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</si>
  <si>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</si>
  <si>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</si>
  <si>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</si>
  <si>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</si>
  <si>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</si>
  <si>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</si>
  <si>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</si>
  <si>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</si>
  <si>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</si>
  <si>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</si>
  <si>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</si>
  <si>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</si>
  <si>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</si>
  <si>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</si>
  <si>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</si>
  <si>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</si>
  <si>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</si>
  <si>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</si>
  <si>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</si>
  <si>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</si>
  <si>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</si>
  <si>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</si>
  <si>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</si>
  <si>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</si>
  <si>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</si>
  <si>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</si>
  <si>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</si>
  <si>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</si>
  <si>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</si>
  <si>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</si>
  <si>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</si>
  <si>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</si>
  <si>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</si>
  <si>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</si>
  <si>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</si>
  <si>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</si>
  <si>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</si>
  <si>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</si>
  <si>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</si>
  <si>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</si>
  <si>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</si>
  <si>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</si>
  <si>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</si>
  <si>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</si>
  <si>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</si>
  <si>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</si>
  <si>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</si>
  <si>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</si>
  <si>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</si>
  <si>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</si>
  <si>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</si>
  <si>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</si>
  <si>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</si>
  <si>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</si>
  <si>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</si>
  <si>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</si>
  <si>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</si>
  <si>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</si>
  <si>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</si>
  <si>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</si>
  <si>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</si>
  <si>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</si>
  <si>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</si>
  <si>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</si>
  <si>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</si>
  <si>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</si>
  <si>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</si>
  <si>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</si>
  <si>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</si>
  <si>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</si>
  <si>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</si>
  <si>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</si>
  <si>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</si>
  <si>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</si>
  <si>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</si>
  <si>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</si>
  <si>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</si>
  <si>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</si>
  <si>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</si>
  <si>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</si>
  <si>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</si>
  <si>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</si>
  <si>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</si>
  <si>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</si>
  <si>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</si>
  <si>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</si>
  <si>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</si>
  <si>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</si>
  <si>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</si>
  <si>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</si>
  <si>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</si>
  <si>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</si>
  <si>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</si>
  <si>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</si>
  <si>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</si>
  <si>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</si>
  <si>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</si>
  <si>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</si>
  <si>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</si>
  <si>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</si>
  <si>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</si>
  <si>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</si>
  <si>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</si>
  <si>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</si>
  <si>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</si>
  <si>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</si>
  <si>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</si>
  <si>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</si>
  <si>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</si>
  <si>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</si>
  <si>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</si>
  <si>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</si>
  <si>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</si>
  <si>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</si>
  <si>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</si>
  <si>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</si>
  <si>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</si>
  <si>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</si>
  <si>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</si>
  <si>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</si>
  <si>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</si>
  <si>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</si>
  <si>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</si>
  <si>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</si>
  <si>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</si>
  <si>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</si>
  <si>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</si>
  <si>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</si>
  <si>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</si>
  <si>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</si>
  <si>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</si>
  <si>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</si>
  <si>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</si>
  <si>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</si>
  <si>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</si>
  <si>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</si>
  <si>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</si>
  <si>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</si>
  <si>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</si>
  <si>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</si>
  <si>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</si>
  <si>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</si>
  <si>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</si>
  <si>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</si>
  <si>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</si>
  <si>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</si>
  <si>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</si>
  <si>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</si>
  <si>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</si>
  <si>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</si>
  <si>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</si>
  <si>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</si>
  <si>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</si>
  <si>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</si>
  <si>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</si>
  <si>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</si>
  <si>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</si>
  <si>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</si>
  <si>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</si>
  <si>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</si>
  <si>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</si>
  <si>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</si>
  <si>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</si>
  <si>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</si>
  <si>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</si>
  <si>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</si>
  <si>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</si>
  <si>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</si>
  <si>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</si>
  <si>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</si>
  <si>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</si>
  <si>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</si>
  <si>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</si>
  <si>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</si>
  <si>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</si>
  <si>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</si>
  <si>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</si>
  <si>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</si>
  <si>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</si>
  <si>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</si>
  <si>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</si>
  <si>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</si>
  <si>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</si>
  <si>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</si>
  <si>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</si>
  <si>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</si>
  <si>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</si>
  <si>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</si>
  <si>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</si>
  <si>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</si>
  <si>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</si>
  <si>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</si>
  <si>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</si>
  <si>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</si>
  <si>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</si>
  <si>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</si>
  <si>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</si>
  <si>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</si>
  <si>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</si>
  <si>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</si>
  <si>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</si>
  <si>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</si>
  <si>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</si>
  <si>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</si>
  <si>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</si>
  <si>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</si>
  <si>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</si>
  <si>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</si>
  <si>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</si>
  <si>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</si>
  <si>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</si>
  <si>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</si>
  <si>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</si>
  <si>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</si>
  <si>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</si>
  <si>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</si>
  <si>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</si>
  <si>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</si>
  <si>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</si>
  <si>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</si>
  <si>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</si>
  <si>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</si>
  <si>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</si>
  <si>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</si>
  <si>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</si>
  <si>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</si>
  <si>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</si>
  <si>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</si>
  <si>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</si>
  <si>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</si>
  <si>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</si>
  <si>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</si>
  <si>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</si>
  <si>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</si>
  <si>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</si>
  <si>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</si>
  <si>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</si>
  <si>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</si>
  <si>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</si>
  <si>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</si>
  <si>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</si>
  <si>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</si>
  <si>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</si>
  <si>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</si>
  <si>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</si>
  <si>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</si>
  <si>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</si>
  <si>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</si>
  <si>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</si>
  <si>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</si>
  <si>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</si>
  <si>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</si>
  <si>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</si>
  <si>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</si>
  <si>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</si>
  <si>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</si>
  <si>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</si>
  <si>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</si>
  <si>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</si>
  <si>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</si>
  <si>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</si>
  <si>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</si>
  <si>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</si>
  <si>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</si>
  <si>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</si>
  <si>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</si>
  <si>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</si>
  <si>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</si>
  <si>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</si>
  <si>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</si>
  <si>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</si>
  <si>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</si>
  <si>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</si>
  <si>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</si>
  <si>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</si>
  <si>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</si>
  <si>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</si>
  <si>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</si>
  <si>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</si>
  <si>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</si>
  <si>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</si>
  <si>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</si>
  <si>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</si>
  <si>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</si>
  <si>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</si>
  <si>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</si>
  <si>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</si>
  <si>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</si>
  <si>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</si>
  <si>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</si>
  <si>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</si>
  <si>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</si>
  <si>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</si>
  <si>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</si>
  <si>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</si>
  <si>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</si>
  <si>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</si>
  <si>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</si>
  <si>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</si>
  <si>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</si>
  <si>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</si>
  <si>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</si>
  <si>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</si>
  <si>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</si>
  <si>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</si>
  <si>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</si>
  <si>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</si>
  <si>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</si>
  <si>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</si>
  <si>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</si>
  <si>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</si>
  <si>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</si>
  <si>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</si>
  <si>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</si>
  <si>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</si>
  <si>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</si>
  <si>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</si>
  <si>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</si>
  <si>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</si>
  <si>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</si>
  <si>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</si>
  <si>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</si>
  <si>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</si>
  <si>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</si>
  <si>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</si>
  <si>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</si>
  <si>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</si>
  <si>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</si>
  <si>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</si>
  <si>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</si>
  <si>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</si>
  <si>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</si>
  <si>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</si>
  <si>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</si>
  <si>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</si>
  <si>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</si>
  <si>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</si>
  <si>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</si>
  <si>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</si>
  <si>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</si>
  <si>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</si>
  <si>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</si>
  <si>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</si>
  <si>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</si>
  <si>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</si>
  <si>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</si>
  <si>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</si>
  <si>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</si>
  <si>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</si>
  <si>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</si>
  <si>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</si>
  <si>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</si>
  <si>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</si>
  <si>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</si>
  <si>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</si>
  <si>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</si>
  <si>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</si>
  <si>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</si>
  <si>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</si>
  <si>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</si>
  <si>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</si>
  <si>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</si>
  <si>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</si>
  <si>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</si>
  <si>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</si>
  <si>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</si>
  <si>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</si>
  <si>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</si>
  <si>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</si>
  <si>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</si>
  <si>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</si>
  <si>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</si>
  <si>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</si>
  <si>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</si>
  <si>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</si>
  <si>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</si>
  <si>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</si>
  <si>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</si>
  <si>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</si>
  <si>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</si>
  <si>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</si>
  <si>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</si>
  <si>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</si>
  <si>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</si>
  <si>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</si>
  <si>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</si>
  <si>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</si>
  <si>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</si>
  <si>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</si>
  <si>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</si>
  <si>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</si>
  <si>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</si>
  <si>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</si>
  <si>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</si>
  <si>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</si>
  <si>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</si>
  <si>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</si>
  <si>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</si>
  <si>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</si>
  <si>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</si>
  <si>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</si>
  <si>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</si>
  <si>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</si>
  <si>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</si>
  <si>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</si>
  <si>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</si>
  <si>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</si>
  <si>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</si>
  <si>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</si>
  <si>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</si>
  <si>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</si>
  <si>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</si>
  <si>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</si>
  <si>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</si>
  <si>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</si>
  <si>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</si>
  <si>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</si>
  <si>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EXPRESS LIFE INSURANCE</t>
  </si>
  <si>
    <r>
      <t xml:space="preserve">GROSS PREMIUMS WRITTEN BY LIFE INSURERS AND INSURERS WITH MIXED ACTIVITY* AS AT 31.05.2019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</si>
  <si>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CLAIMS PAID BY LIFE INSURERS AND INSURERS WITH MIXED ACTIVITY* AS AT 31.05.2019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</si>
  <si>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AS AT  31.05.2019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</si>
  <si>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PROFIT OR LOSS AND OTHER COMPREHENSIVE INCOME  OF LIFE INSURERS AND INSURERS WITH MIXED ACTIVITY* AS AT 31.05.2019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</si>
  <si>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31.05.2019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</si>
</sst>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0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18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4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1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1" fillId="5" borderId="8" xfId="101" applyFont="1" applyFill="1" applyBorder="1" applyAlignment="1" applyProtection="1">
      <alignment horizontal="left" vertical="center" wrapText="1"/>
    </xf>
    <xf numFmtId="0" fontId="31" fillId="5" borderId="7" xfId="101" applyFont="1" applyFill="1" applyBorder="1" applyAlignment="1" applyProtection="1">
      <alignment horizontal="left" vertical="center" wrapText="1"/>
    </xf>
    <xf numFmtId="0" fontId="6" fillId="7" borderId="8" xfId="105" applyFont="1" applyFill="1" applyBorder="1" applyAlignment="1">
      <alignment horizontal="center" vertical="center"/>
    </xf>
    <xf numFmtId="0" fontId="7" fillId="5" borderId="8" xfId="105" applyFont="1" applyFill="1" applyBorder="1" applyAlignment="1" applyProtection="1">
      <alignment horizontal="left" vertical="center" wrapText="1"/>
    </xf>
    <xf numFmtId="0" fontId="36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37" fillId="7" borderId="0" xfId="94" applyFont="1" applyFill="1" applyProtection="1"/>
    <xf numFmtId="0" fontId="37" fillId="7" borderId="0" xfId="94" applyFont="1" applyFill="1" applyAlignment="1" applyProtection="1">
      <alignment horizontal="left"/>
    </xf>
    <xf numFmtId="3" fontId="7" fillId="7" borderId="8" xfId="54" applyFont="1" applyFill="1" applyBorder="1" applyAlignment="1" applyProtection="1">
      <alignment horizontal="right" vertical="center" wrapText="1"/>
    </xf>
    <xf numFmtId="0" fontId="6" fillId="7" borderId="0" xfId="94" applyFont="1" applyFill="1" applyAlignment="1" applyProtection="1">
      <alignment horizontal="right"/>
    </xf>
    <xf numFmtId="0" fontId="6" fillId="7" borderId="0" xfId="94" applyFont="1" applyFill="1" applyAlignment="1" applyProtection="1">
      <alignment horizontal="center" vertical="center"/>
    </xf>
    <xf numFmtId="3" fontId="39" fillId="7" borderId="0" xfId="94" applyNumberFormat="1" applyFont="1" applyFill="1" applyProtection="1"/>
    <xf numFmtId="177" fontId="39" fillId="7" borderId="0" xfId="95" applyNumberFormat="1" applyFont="1" applyFill="1" applyProtection="1"/>
    <xf numFmtId="3" fontId="37" fillId="7" borderId="0" xfId="94" applyNumberFormat="1" applyFont="1" applyFill="1" applyAlignment="1" applyProtection="1">
      <alignment horizontal="left"/>
    </xf>
    <xf numFmtId="0" fontId="6" fillId="0" borderId="8" xfId="0" applyFont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57" applyNumberFormat="1" applyFont="1" applyFill="1" applyBorder="1" applyAlignment="1" applyProtection="1">
      <alignment horizontal="center" vertical="center" wrapText="1"/>
    </xf>
    <xf numFmtId="0" fontId="6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left"/>
    </xf>
    <xf numFmtId="0" fontId="6" fillId="0" borderId="8" xfId="57" applyNumberFormat="1" applyFont="1" applyFill="1" applyBorder="1" applyAlignment="1" applyProtection="1">
      <alignment horizontal="center"/>
    </xf>
    <xf numFmtId="0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wrapText="1"/>
    </xf>
    <xf numFmtId="0" fontId="7" fillId="0" borderId="8" xfId="57" applyNumberFormat="1" applyFont="1" applyFill="1" applyBorder="1" applyAlignment="1" applyProtection="1">
      <alignment horizontal="center" vertical="center" wrapText="1"/>
    </xf>
    <xf numFmtId="3" fontId="6" fillId="0" borderId="8" xfId="57" applyNumberFormat="1" applyFont="1" applyFill="1" applyBorder="1" applyProtection="1">
      <alignment horizontal="center" vertical="center" wrapText="1"/>
    </xf>
    <xf numFmtId="3" fontId="7" fillId="7" borderId="0" xfId="94" applyNumberFormat="1" applyFont="1" applyFill="1" applyAlignment="1" applyProtection="1">
      <alignment horizontal="left"/>
    </xf>
    <xf numFmtId="9" fontId="39" fillId="7" borderId="0" xfId="95" applyNumberFormat="1" applyFont="1" applyFill="1" applyProtection="1"/>
    <xf numFmtId="0" fontId="6" fillId="0" borderId="8" xfId="0" applyFont="1" applyFill="1" applyBorder="1" applyAlignment="1">
      <alignment horizontal="center" vertical="center" wrapText="1"/>
    </xf>
    <xf numFmtId="0" fontId="6" fillId="0" borderId="8" xfId="96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7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8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99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0"/>
    <cellStyle name="NoFormating" xfId="51"/>
    <cellStyle name="Normal" xfId="0" builtinId="0"/>
    <cellStyle name="Normal 2" xfId="52"/>
    <cellStyle name="Normal 3" xfId="53"/>
    <cellStyle name="Normal 3 2" xfId="101"/>
    <cellStyle name="Normal 4" xfId="94"/>
    <cellStyle name="Normal 5" xfId="105"/>
    <cellStyle name="Normal_AllianzLife_2004_4_01_L" xfId="54"/>
    <cellStyle name="Normal_Book1" xfId="55"/>
    <cellStyle name="Normal_FORMI" xfId="56"/>
    <cellStyle name="Normal_Reserves" xfId="96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2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3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4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3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1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.0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5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.2019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Premiums!$C$24:$C$30</c:f>
              <c:numCache>
                <c:formatCode>0%</c:formatCode>
                <c:ptCount val="7"/>
                <c:pt idx="0">
                  <c:v>0.49153600199257075</c:v>
                </c:pt>
                <c:pt idx="1">
                  <c:v>1.4128043874642421E-2</c:v>
                </c:pt>
                <c:pt idx="2">
                  <c:v>0.17180181358922242</c:v>
                </c:pt>
                <c:pt idx="3">
                  <c:v>0</c:v>
                </c:pt>
                <c:pt idx="4">
                  <c:v>5.7490116541689416E-2</c:v>
                </c:pt>
                <c:pt idx="5">
                  <c:v>3.6781327554501676E-2</c:v>
                </c:pt>
                <c:pt idx="6" formatCode="0.0%">
                  <c:v>0.2282626964473734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31.05.2019  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Payments!$C$24:$C$30</c:f>
              <c:numCache>
                <c:formatCode>0.0%</c:formatCode>
                <c:ptCount val="7"/>
                <c:pt idx="0">
                  <c:v>0.66969996977716517</c:v>
                </c:pt>
                <c:pt idx="1">
                  <c:v>3.2149680770549791E-2</c:v>
                </c:pt>
                <c:pt idx="2">
                  <c:v>6.9958266872407901E-2</c:v>
                </c:pt>
                <c:pt idx="3">
                  <c:v>0</c:v>
                </c:pt>
                <c:pt idx="4">
                  <c:v>3.4830209405359608E-2</c:v>
                </c:pt>
                <c:pt idx="5">
                  <c:v>2.0110718422247129E-2</c:v>
                </c:pt>
                <c:pt idx="6">
                  <c:v>0.17325115475227049</c:v>
                </c:pt>
              </c:numCache>
            </c:numRef>
          </c:cat>
          <c:val>
            <c:numRef>
              <c:f>Payments!$C$24:$C$30</c:f>
              <c:numCache>
                <c:formatCode>0.0%</c:formatCode>
                <c:ptCount val="7"/>
                <c:pt idx="0">
                  <c:v>0.66969996977716517</c:v>
                </c:pt>
                <c:pt idx="1">
                  <c:v>3.2149680770549791E-2</c:v>
                </c:pt>
                <c:pt idx="2">
                  <c:v>6.9958266872407901E-2</c:v>
                </c:pt>
                <c:pt idx="3">
                  <c:v>0</c:v>
                </c:pt>
                <c:pt idx="4">
                  <c:v>3.4830209405359608E-2</c:v>
                </c:pt>
                <c:pt idx="5">
                  <c:v>2.0110718422247129E-2</c:v>
                </c:pt>
                <c:pt idx="6">
                  <c:v>0.17325115475227049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515710</xdr:colOff>
      <xdr:row>20</xdr:row>
      <xdr:rowOff>123825</xdr:rowOff>
    </xdr:from>
    <xdr:to>
      <xdr:col>10</xdr:col>
      <xdr:colOff>466725</xdr:colOff>
      <xdr:row>47</xdr:row>
      <xdr:rowOff>114301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89647</xdr:colOff>
      <xdr:row>20</xdr:row>
      <xdr:rowOff>121663</xdr:rowOff>
    </xdr:from>
    <xdr:to>
      <xdr:col>11</xdr:col>
      <xdr:colOff>291353</xdr:colOff>
      <xdr:row>47</xdr:row>
      <xdr:rowOff>102610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view="pageBreakPreview" zoomScaleNormal="70" zoomScaleSheetLayoutView="100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activeCell="E9" sqref="E9"/>
    </sheetView>
  </sheetViews>
  <sheetFormatPr defaultColWidth="9.140625" defaultRowHeight="15.75"/>
  <cols>
    <col min="1" max="1" width="8.7109375" style="81" customWidth="1"/>
    <col min="2" max="2" width="36.7109375" style="75" customWidth="1"/>
    <col min="3" max="6" width="15.5703125" style="75" customWidth="1"/>
    <col min="7" max="8" width="15.5703125" style="81" customWidth="1"/>
    <col min="9" max="9" width="15.5703125" style="75" customWidth="1"/>
    <col min="10" max="10" width="15.5703125" style="81" customWidth="1"/>
    <col min="11" max="11" width="15.5703125" style="75" customWidth="1"/>
    <col min="12" max="13" width="15.5703125" style="81" customWidth="1"/>
    <col min="14" max="14" width="15.5703125" style="75" customWidth="1"/>
    <col min="15" max="15" width="15.5703125" style="81" customWidth="1"/>
    <col min="16" max="16" width="9.140625" style="81"/>
    <col min="17" max="17" width="9.28515625" style="81" bestFit="1" customWidth="1"/>
    <col min="18" max="16384" width="9.140625" style="81"/>
  </cols>
  <sheetData>
    <row r="1" spans="1:18" ht="18.75">
      <c r="A1" s="162" t="s">
        <v>650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83"/>
      <c r="Q1" s="83"/>
      <c r="R1" s="83"/>
    </row>
    <row r="2" spans="1:18">
      <c r="A2" s="138"/>
      <c r="B2" s="138"/>
      <c r="C2" s="138"/>
      <c r="D2" s="138"/>
      <c r="E2" s="138"/>
      <c r="F2" s="81"/>
      <c r="G2" s="138"/>
      <c r="I2" s="138"/>
      <c r="J2" s="138"/>
      <c r="K2" s="81"/>
      <c r="L2" s="138"/>
      <c r="M2" s="138"/>
      <c r="N2" s="82" t="s">
        <v>83</v>
      </c>
      <c r="O2" s="138"/>
      <c r="P2" s="83"/>
      <c r="Q2" s="83"/>
      <c r="R2" s="83"/>
    </row>
    <row r="3" spans="1:18" s="70" customFormat="1" ht="63">
      <c r="A3" s="68" t="s">
        <v>374</v>
      </c>
      <c r="B3" s="68" t="s">
        <v>375</v>
      </c>
      <c r="C3" s="156" t="s">
        <v>392</v>
      </c>
      <c r="D3" s="155" t="s">
        <v>395</v>
      </c>
      <c r="E3" s="155" t="s">
        <v>393</v>
      </c>
      <c r="F3" s="155" t="s">
        <v>394</v>
      </c>
      <c r="G3" s="155" t="s">
        <v>396</v>
      </c>
      <c r="H3" s="155" t="s">
        <v>649</v>
      </c>
      <c r="I3" s="155" t="s">
        <v>397</v>
      </c>
      <c r="J3" s="155" t="s">
        <v>398</v>
      </c>
      <c r="K3" s="155" t="s">
        <v>401</v>
      </c>
      <c r="L3" s="155" t="s">
        <v>400</v>
      </c>
      <c r="M3" s="155" t="s">
        <v>399</v>
      </c>
      <c r="N3" s="155" t="s">
        <v>390</v>
      </c>
    </row>
    <row r="4" spans="1:18" ht="15.75" customHeight="1">
      <c r="A4" s="92" t="s">
        <v>1</v>
      </c>
      <c r="B4" s="93" t="s">
        <v>378</v>
      </c>
      <c r="C4" s="86">
        <v>24813918.413400002</v>
      </c>
      <c r="D4" s="86">
        <v>22130255.614999995</v>
      </c>
      <c r="E4" s="86">
        <v>16805947.580000002</v>
      </c>
      <c r="F4" s="86">
        <v>23145955.160000004</v>
      </c>
      <c r="G4" s="86">
        <v>9526985.2100000009</v>
      </c>
      <c r="H4" s="86">
        <v>4555697</v>
      </c>
      <c r="I4" s="86">
        <v>4585243.9799999995</v>
      </c>
      <c r="J4" s="86">
        <v>1468503.44</v>
      </c>
      <c r="K4" s="86">
        <v>579000</v>
      </c>
      <c r="L4" s="86">
        <v>739712.39502257376</v>
      </c>
      <c r="M4" s="86">
        <v>113317.24</v>
      </c>
      <c r="N4" s="87">
        <v>108464536.03342259</v>
      </c>
      <c r="O4" s="71"/>
      <c r="P4" s="72"/>
    </row>
    <row r="5" spans="1:18" ht="15.75" customHeight="1">
      <c r="A5" s="92"/>
      <c r="B5" s="94" t="s">
        <v>379</v>
      </c>
      <c r="C5" s="86">
        <v>14181043.633400001</v>
      </c>
      <c r="D5" s="86">
        <v>22126220.614999995</v>
      </c>
      <c r="E5" s="86">
        <v>10978286.350000001</v>
      </c>
      <c r="F5" s="86">
        <v>23145644.160000004</v>
      </c>
      <c r="G5" s="86">
        <v>9526985.2100000009</v>
      </c>
      <c r="H5" s="86">
        <v>4555697</v>
      </c>
      <c r="I5" s="86">
        <v>4585243.9799999995</v>
      </c>
      <c r="J5" s="86">
        <v>1468503.14</v>
      </c>
      <c r="K5" s="86">
        <v>579000</v>
      </c>
      <c r="L5" s="86">
        <v>739712.39502257376</v>
      </c>
      <c r="M5" s="86">
        <v>113317.24</v>
      </c>
      <c r="N5" s="87">
        <v>91999653.723422572</v>
      </c>
      <c r="P5" s="72"/>
    </row>
    <row r="6" spans="1:18" ht="15.75" customHeight="1">
      <c r="A6" s="92"/>
      <c r="B6" s="94" t="s">
        <v>380</v>
      </c>
      <c r="C6" s="86">
        <v>8090700.6333999997</v>
      </c>
      <c r="D6" s="86">
        <v>15770228.112999996</v>
      </c>
      <c r="E6" s="86">
        <v>9043288.660000002</v>
      </c>
      <c r="F6" s="86">
        <v>5424848.9700000007</v>
      </c>
      <c r="G6" s="86">
        <v>9526985.2100000009</v>
      </c>
      <c r="H6" s="86">
        <v>303945</v>
      </c>
      <c r="I6" s="86">
        <v>133095.04999999999</v>
      </c>
      <c r="J6" s="86">
        <v>1257201.45</v>
      </c>
      <c r="K6" s="86">
        <v>402307</v>
      </c>
      <c r="L6" s="86">
        <v>214290.19399540001</v>
      </c>
      <c r="M6" s="86">
        <v>113317.24</v>
      </c>
      <c r="N6" s="87">
        <v>50280207.520395398</v>
      </c>
      <c r="P6" s="72"/>
    </row>
    <row r="7" spans="1:18">
      <c r="A7" s="92"/>
      <c r="B7" s="94" t="s">
        <v>381</v>
      </c>
      <c r="C7" s="86">
        <v>6090343</v>
      </c>
      <c r="D7" s="86">
        <v>6355992.5020000003</v>
      </c>
      <c r="E7" s="86">
        <v>1934997.6900000002</v>
      </c>
      <c r="F7" s="86">
        <v>17720795.190000005</v>
      </c>
      <c r="G7" s="86">
        <v>0</v>
      </c>
      <c r="H7" s="86">
        <v>4251752</v>
      </c>
      <c r="I7" s="86">
        <v>4452148.93</v>
      </c>
      <c r="J7" s="86">
        <v>211301.69</v>
      </c>
      <c r="K7" s="86">
        <v>176693</v>
      </c>
      <c r="L7" s="86">
        <v>525422.20102717378</v>
      </c>
      <c r="M7" s="86">
        <v>0</v>
      </c>
      <c r="N7" s="87">
        <v>41719446.203027181</v>
      </c>
      <c r="P7" s="72"/>
    </row>
    <row r="8" spans="1:18" ht="15.75" customHeight="1">
      <c r="A8" s="92"/>
      <c r="B8" s="94" t="s">
        <v>382</v>
      </c>
      <c r="C8" s="86">
        <v>10632874.779999999</v>
      </c>
      <c r="D8" s="86">
        <v>4035</v>
      </c>
      <c r="E8" s="86">
        <v>5827661.2299999995</v>
      </c>
      <c r="F8" s="86">
        <v>311</v>
      </c>
      <c r="G8" s="86">
        <v>0</v>
      </c>
      <c r="H8" s="86">
        <v>0</v>
      </c>
      <c r="I8" s="86">
        <v>0</v>
      </c>
      <c r="J8" s="86">
        <v>0.3</v>
      </c>
      <c r="K8" s="86">
        <v>0</v>
      </c>
      <c r="L8" s="86">
        <v>0</v>
      </c>
      <c r="M8" s="86">
        <v>0</v>
      </c>
      <c r="N8" s="87">
        <v>16464882.309999999</v>
      </c>
      <c r="P8" s="72"/>
    </row>
    <row r="9" spans="1:18" ht="15.75" customHeight="1">
      <c r="A9" s="92" t="s">
        <v>2</v>
      </c>
      <c r="B9" s="93" t="s">
        <v>383</v>
      </c>
      <c r="C9" s="86">
        <v>296760.5919</v>
      </c>
      <c r="D9" s="86">
        <v>112265.56599999999</v>
      </c>
      <c r="E9" s="86">
        <v>1860229.56</v>
      </c>
      <c r="F9" s="86">
        <v>583085.03999999992</v>
      </c>
      <c r="G9" s="86">
        <v>0</v>
      </c>
      <c r="H9" s="86">
        <v>0</v>
      </c>
      <c r="I9" s="86">
        <v>85016.049999999988</v>
      </c>
      <c r="J9" s="86">
        <v>180200.64</v>
      </c>
      <c r="K9" s="86">
        <v>0</v>
      </c>
      <c r="L9" s="86">
        <v>0</v>
      </c>
      <c r="M9" s="86">
        <v>0</v>
      </c>
      <c r="N9" s="87">
        <v>3117557.4479</v>
      </c>
      <c r="O9" s="71"/>
      <c r="P9" s="72"/>
    </row>
    <row r="10" spans="1:18" ht="28.5" customHeight="1">
      <c r="A10" s="92" t="s">
        <v>3</v>
      </c>
      <c r="B10" s="93" t="s">
        <v>384</v>
      </c>
      <c r="C10" s="86">
        <v>5312861.9726999998</v>
      </c>
      <c r="D10" s="86">
        <v>12498236.569500001</v>
      </c>
      <c r="E10" s="86">
        <v>17865278.140000001</v>
      </c>
      <c r="F10" s="86">
        <v>987721.33000000007</v>
      </c>
      <c r="G10" s="86">
        <v>986635.4</v>
      </c>
      <c r="H10" s="86">
        <v>19558</v>
      </c>
      <c r="I10" s="86">
        <v>0</v>
      </c>
      <c r="J10" s="86">
        <v>237856.36</v>
      </c>
      <c r="K10" s="86">
        <v>0</v>
      </c>
      <c r="L10" s="86">
        <v>2410</v>
      </c>
      <c r="M10" s="86">
        <v>0</v>
      </c>
      <c r="N10" s="87">
        <v>37910557.772199996</v>
      </c>
      <c r="O10" s="71"/>
      <c r="P10" s="72"/>
    </row>
    <row r="11" spans="1:18" ht="15.75" customHeight="1">
      <c r="A11" s="92" t="s">
        <v>4</v>
      </c>
      <c r="B11" s="95" t="s">
        <v>385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7">
        <v>0</v>
      </c>
      <c r="O11" s="71"/>
      <c r="P11" s="72"/>
    </row>
    <row r="12" spans="1:18" ht="15.75" customHeight="1">
      <c r="A12" s="92" t="s">
        <v>5</v>
      </c>
      <c r="B12" s="96" t="s">
        <v>386</v>
      </c>
      <c r="C12" s="86">
        <v>8189940.4172</v>
      </c>
      <c r="D12" s="86">
        <v>2575305.2895000004</v>
      </c>
      <c r="E12" s="86">
        <v>0</v>
      </c>
      <c r="F12" s="86">
        <v>0</v>
      </c>
      <c r="G12" s="86">
        <v>515179.71</v>
      </c>
      <c r="H12" s="86">
        <v>0</v>
      </c>
      <c r="I12" s="86">
        <v>0</v>
      </c>
      <c r="J12" s="86">
        <v>80456.84</v>
      </c>
      <c r="K12" s="86">
        <v>0</v>
      </c>
      <c r="L12" s="86">
        <v>370804.04615816369</v>
      </c>
      <c r="M12" s="86">
        <v>954340.34</v>
      </c>
      <c r="N12" s="87">
        <v>12686026.642858164</v>
      </c>
      <c r="O12" s="71"/>
      <c r="P12" s="72"/>
    </row>
    <row r="13" spans="1:18" ht="15.75" customHeight="1">
      <c r="A13" s="97" t="s">
        <v>6</v>
      </c>
      <c r="B13" s="96" t="s">
        <v>387</v>
      </c>
      <c r="C13" s="86">
        <v>856871</v>
      </c>
      <c r="D13" s="86">
        <v>2609961.7799999993</v>
      </c>
      <c r="E13" s="86">
        <v>467518.51</v>
      </c>
      <c r="F13" s="86">
        <v>2545702.4699999997</v>
      </c>
      <c r="G13" s="86">
        <v>0</v>
      </c>
      <c r="H13" s="86">
        <v>658632.16</v>
      </c>
      <c r="I13" s="86">
        <v>251800.1</v>
      </c>
      <c r="J13" s="86">
        <v>43833.48</v>
      </c>
      <c r="K13" s="86">
        <v>682013</v>
      </c>
      <c r="L13" s="86" t="s">
        <v>373</v>
      </c>
      <c r="M13" s="86">
        <v>0</v>
      </c>
      <c r="N13" s="87">
        <v>8116332.4999999991</v>
      </c>
      <c r="O13" s="71"/>
      <c r="P13" s="72"/>
    </row>
    <row r="14" spans="1:18" ht="31.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 t="s">
        <v>373</v>
      </c>
      <c r="M14" s="86">
        <v>0</v>
      </c>
      <c r="N14" s="87">
        <v>0</v>
      </c>
      <c r="O14" s="71"/>
      <c r="P14" s="72"/>
    </row>
    <row r="15" spans="1:18" ht="15.75" customHeight="1">
      <c r="A15" s="97" t="s">
        <v>7</v>
      </c>
      <c r="B15" s="96" t="s">
        <v>389</v>
      </c>
      <c r="C15" s="86">
        <v>35883811</v>
      </c>
      <c r="D15" s="86">
        <v>6681920.4299999988</v>
      </c>
      <c r="E15" s="86">
        <v>1758423.14</v>
      </c>
      <c r="F15" s="86">
        <v>5255364.8800000008</v>
      </c>
      <c r="G15" s="86">
        <v>69179.27</v>
      </c>
      <c r="H15" s="86">
        <v>0</v>
      </c>
      <c r="I15" s="86">
        <v>0</v>
      </c>
      <c r="J15" s="86">
        <v>0</v>
      </c>
      <c r="K15" s="86">
        <v>704146</v>
      </c>
      <c r="L15" s="86" t="s">
        <v>373</v>
      </c>
      <c r="M15" s="86">
        <v>16624.38</v>
      </c>
      <c r="N15" s="87">
        <v>50369469.100000009</v>
      </c>
      <c r="O15" s="71"/>
      <c r="P15" s="72"/>
    </row>
    <row r="16" spans="1:18" s="70" customFormat="1" ht="16.5" customHeight="1">
      <c r="A16" s="158" t="s">
        <v>390</v>
      </c>
      <c r="B16" s="159"/>
      <c r="C16" s="88">
        <v>75354163.395199999</v>
      </c>
      <c r="D16" s="88">
        <v>46607945.249999993</v>
      </c>
      <c r="E16" s="88">
        <v>38757396.93</v>
      </c>
      <c r="F16" s="88">
        <v>32517828.880000003</v>
      </c>
      <c r="G16" s="88">
        <v>11097979.590000002</v>
      </c>
      <c r="H16" s="88">
        <v>5233887.16</v>
      </c>
      <c r="I16" s="88">
        <v>4922060.129999999</v>
      </c>
      <c r="J16" s="88">
        <v>2010850.76</v>
      </c>
      <c r="K16" s="88">
        <v>1965159</v>
      </c>
      <c r="L16" s="88">
        <v>1112926.4411807375</v>
      </c>
      <c r="M16" s="88">
        <v>1084281.96</v>
      </c>
      <c r="N16" s="87">
        <v>220664479.49638072</v>
      </c>
      <c r="P16" s="73"/>
    </row>
    <row r="17" spans="1:16" ht="30" customHeight="1">
      <c r="A17" s="160" t="s">
        <v>391</v>
      </c>
      <c r="B17" s="161"/>
      <c r="C17" s="89">
        <v>0.3414875088513552</v>
      </c>
      <c r="D17" s="89">
        <v>0.21121634690083613</v>
      </c>
      <c r="E17" s="89">
        <v>0.17563949131484793</v>
      </c>
      <c r="F17" s="89">
        <v>0.14736322290843984</v>
      </c>
      <c r="G17" s="89">
        <v>5.0293457358106558E-2</v>
      </c>
      <c r="H17" s="89">
        <v>2.3718756965077584E-2</v>
      </c>
      <c r="I17" s="89">
        <v>2.2305629529653093E-2</v>
      </c>
      <c r="J17" s="89">
        <v>9.1127070591031922E-3</v>
      </c>
      <c r="K17" s="89">
        <v>8.9056426502582258E-3</v>
      </c>
      <c r="L17" s="89">
        <v>5.0435232880287444E-3</v>
      </c>
      <c r="M17" s="89">
        <v>4.9137131742935727E-3</v>
      </c>
      <c r="N17" s="89">
        <v>0.99999999999999989</v>
      </c>
      <c r="P17" s="72"/>
    </row>
    <row r="18" spans="1:16" ht="10.5" customHeight="1">
      <c r="A18" s="74"/>
      <c r="G18" s="76"/>
      <c r="H18" s="76"/>
      <c r="J18" s="76"/>
      <c r="L18" s="76"/>
      <c r="M18" s="76"/>
      <c r="P18" s="76"/>
    </row>
    <row r="19" spans="1:16">
      <c r="A19" s="91" t="s">
        <v>376</v>
      </c>
      <c r="G19" s="76"/>
      <c r="H19" s="76"/>
      <c r="J19" s="76"/>
      <c r="L19" s="76"/>
      <c r="M19" s="76"/>
      <c r="P19" s="76"/>
    </row>
    <row r="20" spans="1:16" ht="15.75" customHeight="1">
      <c r="A20" s="91" t="s">
        <v>377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6"/>
    </row>
    <row r="22" spans="1:16">
      <c r="C22" s="81"/>
    </row>
    <row r="23" spans="1:16">
      <c r="C23" s="134"/>
      <c r="D23" s="135"/>
      <c r="E23" s="135"/>
      <c r="F23" s="135"/>
    </row>
    <row r="24" spans="1:16">
      <c r="C24" s="154">
        <f t="shared" ref="C24:C30" si="0">E24/$E$31</f>
        <v>0.49153600199257075</v>
      </c>
      <c r="D24" s="134" t="s">
        <v>378</v>
      </c>
      <c r="E24" s="139">
        <f>N4</f>
        <v>108464536.03342259</v>
      </c>
      <c r="F24" s="135"/>
    </row>
    <row r="25" spans="1:16">
      <c r="C25" s="154">
        <f t="shared" si="0"/>
        <v>1.4128043874642421E-2</v>
      </c>
      <c r="D25" s="134" t="s">
        <v>383</v>
      </c>
      <c r="E25" s="139">
        <f>N9</f>
        <v>3117557.4479</v>
      </c>
      <c r="F25" s="135"/>
    </row>
    <row r="26" spans="1:16">
      <c r="C26" s="154">
        <f t="shared" si="0"/>
        <v>0.17180181358922242</v>
      </c>
      <c r="D26" s="134" t="s">
        <v>384</v>
      </c>
      <c r="E26" s="139">
        <f>N10</f>
        <v>37910557.772199996</v>
      </c>
      <c r="F26" s="135"/>
    </row>
    <row r="27" spans="1:16">
      <c r="C27" s="154">
        <f t="shared" si="0"/>
        <v>0</v>
      </c>
      <c r="D27" s="134" t="s">
        <v>385</v>
      </c>
      <c r="E27" s="139">
        <f>N11</f>
        <v>0</v>
      </c>
      <c r="F27" s="135"/>
    </row>
    <row r="28" spans="1:16">
      <c r="C28" s="154">
        <f t="shared" si="0"/>
        <v>5.7490116541689416E-2</v>
      </c>
      <c r="D28" s="134" t="s">
        <v>386</v>
      </c>
      <c r="E28" s="139">
        <f>N12</f>
        <v>12686026.642858164</v>
      </c>
      <c r="F28" s="135"/>
    </row>
    <row r="29" spans="1:16">
      <c r="C29" s="154">
        <f t="shared" si="0"/>
        <v>3.6781327554501676E-2</v>
      </c>
      <c r="D29" s="135" t="s">
        <v>387</v>
      </c>
      <c r="E29" s="139">
        <f>N13</f>
        <v>8116332.4999999991</v>
      </c>
      <c r="F29" s="135"/>
    </row>
    <row r="30" spans="1:16">
      <c r="C30" s="140">
        <f t="shared" si="0"/>
        <v>0.2282626964473734</v>
      </c>
      <c r="D30" s="135" t="s">
        <v>389</v>
      </c>
      <c r="E30" s="139">
        <f>N15</f>
        <v>50369469.100000009</v>
      </c>
      <c r="F30" s="135"/>
    </row>
    <row r="31" spans="1:16">
      <c r="C31" s="134"/>
      <c r="D31" s="135"/>
      <c r="E31" s="141">
        <f>SUM(E24:E30)</f>
        <v>220664479.49638075</v>
      </c>
      <c r="F31" s="135"/>
    </row>
    <row r="32" spans="1:16">
      <c r="C32" s="135"/>
      <c r="D32" s="135"/>
      <c r="E32" s="135"/>
      <c r="F32" s="135"/>
    </row>
    <row r="34" spans="11:14">
      <c r="K34" s="81"/>
      <c r="N34" s="81"/>
    </row>
    <row r="35" spans="11:14">
      <c r="K35" s="73"/>
      <c r="N35" s="84"/>
    </row>
    <row r="36" spans="11:14">
      <c r="K36" s="73"/>
      <c r="N36" s="84"/>
    </row>
    <row r="64" spans="1:6">
      <c r="A64" s="134"/>
      <c r="B64" s="135"/>
      <c r="C64" s="135"/>
      <c r="D64" s="135"/>
      <c r="E64" s="135"/>
      <c r="F64" s="135"/>
    </row>
    <row r="65" spans="1:6">
      <c r="A65" s="134"/>
      <c r="B65" s="135"/>
      <c r="C65" s="135"/>
      <c r="D65" s="135"/>
      <c r="E65" s="135"/>
      <c r="F65" s="135"/>
    </row>
    <row r="66" spans="1:6">
      <c r="E66" s="135"/>
      <c r="F66" s="135"/>
    </row>
    <row r="67" spans="1:6">
      <c r="E67" s="135"/>
      <c r="F67" s="135"/>
    </row>
    <row r="68" spans="1:6">
      <c r="E68" s="135"/>
      <c r="F68" s="135"/>
    </row>
    <row r="69" spans="1:6">
      <c r="E69" s="135"/>
      <c r="F69" s="135"/>
    </row>
    <row r="70" spans="1:6">
      <c r="E70" s="135"/>
      <c r="F70" s="135"/>
    </row>
    <row r="71" spans="1:6">
      <c r="E71" s="135"/>
      <c r="F71" s="135"/>
    </row>
    <row r="72" spans="1:6">
      <c r="E72" s="135"/>
      <c r="F72" s="135"/>
    </row>
    <row r="73" spans="1:6">
      <c r="E73" s="135"/>
      <c r="F73" s="135"/>
    </row>
    <row r="74" spans="1:6">
      <c r="E74" s="135"/>
      <c r="F74" s="135"/>
    </row>
    <row r="75" spans="1:6">
      <c r="E75" s="135"/>
      <c r="F75" s="135"/>
    </row>
    <row r="76" spans="1:6">
      <c r="E76" s="135"/>
      <c r="F76" s="135"/>
    </row>
    <row r="77" spans="1:6">
      <c r="E77" s="135"/>
      <c r="F77" s="135"/>
    </row>
    <row r="78" spans="1:6">
      <c r="C78" s="153">
        <f>E31-N16</f>
        <v>0</v>
      </c>
      <c r="E78" s="135"/>
      <c r="F78" s="135"/>
    </row>
    <row r="79" spans="1:6">
      <c r="B79" s="81"/>
      <c r="C79" s="81"/>
      <c r="E79" s="135"/>
      <c r="F79" s="135"/>
    </row>
    <row r="80" spans="1:6">
      <c r="E80" s="135"/>
      <c r="F80" s="135"/>
    </row>
    <row r="81" spans="5:6">
      <c r="E81" s="135"/>
      <c r="F81" s="135"/>
    </row>
    <row r="82" spans="5:6">
      <c r="E82" s="135"/>
      <c r="F82" s="135"/>
    </row>
    <row r="83" spans="5:6">
      <c r="E83" s="135"/>
      <c r="F83" s="135"/>
    </row>
    <row r="84" spans="5:6">
      <c r="E84" s="135"/>
      <c r="F84" s="135"/>
    </row>
  </sheetData>
  <sortState columnSort="1" ref="C3:M17">
    <sortCondition descending="1" ref="C17:M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view="pageBreakPreview" zoomScale="85" zoomScaleNormal="70" zoomScaleSheetLayoutView="85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activeCell="F10" sqref="F10"/>
    </sheetView>
  </sheetViews>
  <sheetFormatPr defaultColWidth="9.140625" defaultRowHeight="15.75"/>
  <cols>
    <col min="1" max="1" width="8.7109375" style="81" customWidth="1"/>
    <col min="2" max="2" width="36.5703125" style="75" customWidth="1"/>
    <col min="3" max="3" width="17.28515625" style="75" customWidth="1"/>
    <col min="4" max="4" width="18.140625" style="81" customWidth="1"/>
    <col min="5" max="5" width="17.28515625" style="81" customWidth="1"/>
    <col min="6" max="6" width="20.140625" style="81" customWidth="1"/>
    <col min="7" max="7" width="18.5703125" style="81" customWidth="1"/>
    <col min="8" max="8" width="18.7109375" style="81" customWidth="1"/>
    <col min="9" max="10" width="17.28515625" style="81" customWidth="1"/>
    <col min="11" max="11" width="18.7109375" style="81" customWidth="1"/>
    <col min="12" max="13" width="15.7109375" style="81" customWidth="1"/>
    <col min="14" max="14" width="20.140625" style="81" customWidth="1"/>
    <col min="15" max="15" width="15.28515625" style="70" customWidth="1"/>
    <col min="16" max="16384" width="9.140625" style="81"/>
  </cols>
  <sheetData>
    <row r="1" spans="1:16" ht="15.75" customHeight="1">
      <c r="A1" s="165" t="s">
        <v>651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6" ht="15.75" customHeight="1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37" t="s">
        <v>83</v>
      </c>
      <c r="O2" s="157"/>
    </row>
    <row r="3" spans="1:16" s="85" customFormat="1" ht="63">
      <c r="A3" s="68" t="s">
        <v>374</v>
      </c>
      <c r="B3" s="68" t="s">
        <v>375</v>
      </c>
      <c r="C3" s="133" t="s">
        <v>393</v>
      </c>
      <c r="D3" s="133" t="s">
        <v>392</v>
      </c>
      <c r="E3" s="133" t="s">
        <v>395</v>
      </c>
      <c r="F3" s="133" t="s">
        <v>394</v>
      </c>
      <c r="G3" s="133" t="s">
        <v>396</v>
      </c>
      <c r="H3" s="133" t="s">
        <v>398</v>
      </c>
      <c r="I3" s="133" t="s">
        <v>397</v>
      </c>
      <c r="J3" s="133" t="s">
        <v>649</v>
      </c>
      <c r="K3" s="133" t="s">
        <v>401</v>
      </c>
      <c r="L3" s="133" t="s">
        <v>399</v>
      </c>
      <c r="M3" s="133" t="s">
        <v>400</v>
      </c>
      <c r="N3" s="69" t="s">
        <v>390</v>
      </c>
    </row>
    <row r="4" spans="1:16" ht="15.75" customHeight="1">
      <c r="A4" s="92" t="s">
        <v>1</v>
      </c>
      <c r="B4" s="93" t="s">
        <v>378</v>
      </c>
      <c r="C4" s="79">
        <v>13756264.24</v>
      </c>
      <c r="D4" s="79">
        <v>8018883.4199999999</v>
      </c>
      <c r="E4" s="79">
        <v>8839206.8898391519</v>
      </c>
      <c r="F4" s="79">
        <v>3253247.9099999997</v>
      </c>
      <c r="G4" s="79">
        <v>3063282.37</v>
      </c>
      <c r="H4" s="79">
        <v>1388319.9599999997</v>
      </c>
      <c r="I4" s="79">
        <v>1476059.78</v>
      </c>
      <c r="J4" s="79">
        <v>1042083</v>
      </c>
      <c r="K4" s="79">
        <v>183381</v>
      </c>
      <c r="L4" s="79">
        <v>21558.3</v>
      </c>
      <c r="M4" s="79">
        <v>129803.73049799999</v>
      </c>
      <c r="N4" s="80">
        <v>41172090.600337148</v>
      </c>
      <c r="O4" s="81"/>
    </row>
    <row r="5" spans="1:16" ht="15.75" customHeight="1">
      <c r="A5" s="92"/>
      <c r="B5" s="94" t="s">
        <v>379</v>
      </c>
      <c r="C5" s="79">
        <v>8305069.8600000013</v>
      </c>
      <c r="D5" s="79">
        <v>4269075.91</v>
      </c>
      <c r="E5" s="79">
        <v>8820863.2702683751</v>
      </c>
      <c r="F5" s="79">
        <v>3253247.9099999997</v>
      </c>
      <c r="G5" s="79">
        <v>3063282.37</v>
      </c>
      <c r="H5" s="79">
        <v>1378321.9599999997</v>
      </c>
      <c r="I5" s="79">
        <v>1476059.78</v>
      </c>
      <c r="J5" s="79">
        <v>1042083</v>
      </c>
      <c r="K5" s="79">
        <v>183381</v>
      </c>
      <c r="L5" s="79">
        <v>21558.3</v>
      </c>
      <c r="M5" s="79">
        <v>129803.73049799999</v>
      </c>
      <c r="N5" s="80">
        <v>31942747.090766381</v>
      </c>
      <c r="O5" s="72"/>
    </row>
    <row r="6" spans="1:16" ht="15.75" customHeight="1">
      <c r="A6" s="92"/>
      <c r="B6" s="94" t="s">
        <v>380</v>
      </c>
      <c r="C6" s="79">
        <v>7630315.7000000011</v>
      </c>
      <c r="D6" s="79">
        <v>3189367</v>
      </c>
      <c r="E6" s="79">
        <v>7756377.0607629102</v>
      </c>
      <c r="F6" s="79">
        <v>2357260.9799999995</v>
      </c>
      <c r="G6" s="79">
        <v>3063282.37</v>
      </c>
      <c r="H6" s="79">
        <v>1342636.0599999998</v>
      </c>
      <c r="I6" s="79">
        <v>205007.80000000002</v>
      </c>
      <c r="J6" s="79">
        <v>243911</v>
      </c>
      <c r="K6" s="79">
        <v>152651</v>
      </c>
      <c r="L6" s="79">
        <v>21558.3</v>
      </c>
      <c r="M6" s="79">
        <v>81142.490497999999</v>
      </c>
      <c r="N6" s="80">
        <v>26043509.761260912</v>
      </c>
      <c r="O6" s="72"/>
    </row>
    <row r="7" spans="1:16">
      <c r="A7" s="92"/>
      <c r="B7" s="94" t="s">
        <v>381</v>
      </c>
      <c r="C7" s="79">
        <v>674754.16</v>
      </c>
      <c r="D7" s="79">
        <v>1079708.9099999999</v>
      </c>
      <c r="E7" s="79">
        <v>1064486.2095054651</v>
      </c>
      <c r="F7" s="79">
        <v>895986.92999999993</v>
      </c>
      <c r="G7" s="79">
        <v>0</v>
      </c>
      <c r="H7" s="79">
        <v>35685.9</v>
      </c>
      <c r="I7" s="79">
        <v>1271051.98</v>
      </c>
      <c r="J7" s="79">
        <v>798172</v>
      </c>
      <c r="K7" s="79">
        <v>30730</v>
      </c>
      <c r="L7" s="79">
        <v>0</v>
      </c>
      <c r="M7" s="79">
        <v>48661.24</v>
      </c>
      <c r="N7" s="80">
        <v>5899237.329505465</v>
      </c>
      <c r="O7" s="72"/>
    </row>
    <row r="8" spans="1:16" ht="16.5" customHeight="1">
      <c r="A8" s="92"/>
      <c r="B8" s="94" t="s">
        <v>382</v>
      </c>
      <c r="C8" s="79">
        <v>5451194.379999999</v>
      </c>
      <c r="D8" s="79">
        <v>3749807.51</v>
      </c>
      <c r="E8" s="79">
        <v>18343.619570774594</v>
      </c>
      <c r="F8" s="79">
        <v>0</v>
      </c>
      <c r="G8" s="79">
        <v>0</v>
      </c>
      <c r="H8" s="79">
        <v>9998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80">
        <v>9229343.5095707737</v>
      </c>
      <c r="O8" s="72"/>
    </row>
    <row r="9" spans="1:16" ht="16.5" customHeight="1">
      <c r="A9" s="92" t="s">
        <v>2</v>
      </c>
      <c r="B9" s="93" t="s">
        <v>383</v>
      </c>
      <c r="C9" s="79">
        <v>1263253.3599999999</v>
      </c>
      <c r="D9" s="79">
        <v>65298</v>
      </c>
      <c r="E9" s="79">
        <v>259993.96729545805</v>
      </c>
      <c r="F9" s="79">
        <v>223577.44999999998</v>
      </c>
      <c r="G9" s="79">
        <v>0</v>
      </c>
      <c r="H9" s="79">
        <v>90296.4</v>
      </c>
      <c r="I9" s="79">
        <v>74092.14</v>
      </c>
      <c r="J9" s="79">
        <v>0</v>
      </c>
      <c r="K9" s="79">
        <v>0</v>
      </c>
      <c r="L9" s="79">
        <v>0</v>
      </c>
      <c r="M9" s="79">
        <v>0</v>
      </c>
      <c r="N9" s="80">
        <v>1976511.3172954577</v>
      </c>
      <c r="O9" s="72"/>
    </row>
    <row r="10" spans="1:16" ht="28.5" customHeight="1">
      <c r="A10" s="92" t="s">
        <v>3</v>
      </c>
      <c r="B10" s="93" t="s">
        <v>384</v>
      </c>
      <c r="C10" s="79">
        <v>2615374.5999999996</v>
      </c>
      <c r="D10" s="79">
        <v>28147.52</v>
      </c>
      <c r="E10" s="79">
        <v>658789.6375278976</v>
      </c>
      <c r="F10" s="79">
        <v>56295.539999999994</v>
      </c>
      <c r="G10" s="79">
        <v>265606.12</v>
      </c>
      <c r="H10" s="79">
        <v>357066.73</v>
      </c>
      <c r="I10" s="79">
        <v>0</v>
      </c>
      <c r="J10" s="79">
        <v>319643</v>
      </c>
      <c r="K10" s="79">
        <v>0</v>
      </c>
      <c r="L10" s="79">
        <v>0</v>
      </c>
      <c r="M10" s="79">
        <v>0</v>
      </c>
      <c r="N10" s="80">
        <v>4300923.1475278977</v>
      </c>
      <c r="O10" s="72"/>
    </row>
    <row r="11" spans="1:16" ht="15.75" customHeight="1">
      <c r="A11" s="92" t="s">
        <v>4</v>
      </c>
      <c r="B11" s="95" t="s">
        <v>385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80">
        <v>0</v>
      </c>
      <c r="O11" s="72"/>
    </row>
    <row r="12" spans="1:16" ht="15.75" customHeight="1">
      <c r="A12" s="92" t="s">
        <v>5</v>
      </c>
      <c r="B12" s="96" t="s">
        <v>386</v>
      </c>
      <c r="C12" s="79">
        <v>0</v>
      </c>
      <c r="D12" s="79">
        <v>1068343.8400000001</v>
      </c>
      <c r="E12" s="79">
        <v>899123.54999999958</v>
      </c>
      <c r="F12" s="79">
        <v>0</v>
      </c>
      <c r="G12" s="79">
        <v>7627.58</v>
      </c>
      <c r="H12" s="79">
        <v>7505.13</v>
      </c>
      <c r="I12" s="79">
        <v>0</v>
      </c>
      <c r="J12" s="79">
        <v>0</v>
      </c>
      <c r="K12" s="79">
        <v>0</v>
      </c>
      <c r="L12" s="79">
        <v>107985.37</v>
      </c>
      <c r="M12" s="79">
        <v>50720.490851900002</v>
      </c>
      <c r="N12" s="80">
        <v>2141305.9608518998</v>
      </c>
      <c r="O12" s="72"/>
    </row>
    <row r="13" spans="1:16" ht="15.75" customHeight="1">
      <c r="A13" s="97" t="s">
        <v>6</v>
      </c>
      <c r="B13" s="96" t="s">
        <v>387</v>
      </c>
      <c r="C13" s="86">
        <v>79029.98</v>
      </c>
      <c r="D13" s="86">
        <v>36312.44</v>
      </c>
      <c r="E13" s="86">
        <v>350622.411036862</v>
      </c>
      <c r="F13" s="86">
        <v>581972.71</v>
      </c>
      <c r="G13" s="86">
        <v>0</v>
      </c>
      <c r="H13" s="86">
        <v>3705.83</v>
      </c>
      <c r="I13" s="86">
        <v>79190</v>
      </c>
      <c r="J13" s="86">
        <v>17402</v>
      </c>
      <c r="K13" s="86">
        <v>88139.66</v>
      </c>
      <c r="L13" s="86">
        <v>0</v>
      </c>
      <c r="M13" s="86" t="s">
        <v>373</v>
      </c>
      <c r="N13" s="87">
        <v>1236375.0310368619</v>
      </c>
      <c r="O13" s="71"/>
      <c r="P13" s="72"/>
    </row>
    <row r="14" spans="1:16" ht="47.2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 t="s">
        <v>373</v>
      </c>
      <c r="N14" s="87">
        <v>0</v>
      </c>
      <c r="O14" s="71"/>
      <c r="P14" s="72"/>
    </row>
    <row r="15" spans="1:16" ht="15.75" customHeight="1">
      <c r="A15" s="97" t="s">
        <v>7</v>
      </c>
      <c r="B15" s="96" t="s">
        <v>389</v>
      </c>
      <c r="C15" s="86">
        <v>0</v>
      </c>
      <c r="D15" s="86">
        <v>5981598.3399999999</v>
      </c>
      <c r="E15" s="86">
        <v>2016153.4463284274</v>
      </c>
      <c r="F15" s="86">
        <v>2072160.6400000001</v>
      </c>
      <c r="G15" s="86">
        <v>17419.78</v>
      </c>
      <c r="H15" s="86">
        <v>0</v>
      </c>
      <c r="I15" s="86">
        <v>0</v>
      </c>
      <c r="J15" s="86">
        <v>0</v>
      </c>
      <c r="K15" s="86">
        <v>465201</v>
      </c>
      <c r="L15" s="86">
        <v>98672.65</v>
      </c>
      <c r="M15" s="86" t="s">
        <v>373</v>
      </c>
      <c r="N15" s="87">
        <v>10651205.856328428</v>
      </c>
      <c r="O15" s="71"/>
      <c r="P15" s="72"/>
    </row>
    <row r="16" spans="1:16" s="70" customFormat="1" ht="15.75" customHeight="1">
      <c r="A16" s="158" t="s">
        <v>390</v>
      </c>
      <c r="B16" s="159"/>
      <c r="C16" s="88">
        <v>17713922.18</v>
      </c>
      <c r="D16" s="88">
        <v>15198583.559999999</v>
      </c>
      <c r="E16" s="88">
        <v>13023889.902027797</v>
      </c>
      <c r="F16" s="88">
        <v>6187254.25</v>
      </c>
      <c r="G16" s="88">
        <v>3353935.85</v>
      </c>
      <c r="H16" s="88">
        <v>1846894.0499999996</v>
      </c>
      <c r="I16" s="88">
        <v>1629341.92</v>
      </c>
      <c r="J16" s="88">
        <v>1379128</v>
      </c>
      <c r="K16" s="88">
        <v>736721.66</v>
      </c>
      <c r="L16" s="88">
        <v>228216.32000000001</v>
      </c>
      <c r="M16" s="88">
        <v>180524.22134990001</v>
      </c>
      <c r="N16" s="80">
        <v>61478411.913377695</v>
      </c>
      <c r="O16" s="73"/>
    </row>
    <row r="17" spans="1:17" ht="30" customHeight="1">
      <c r="A17" s="163" t="s">
        <v>403</v>
      </c>
      <c r="B17" s="164"/>
      <c r="C17" s="89">
        <v>0.28813239686410075</v>
      </c>
      <c r="D17" s="89">
        <v>0.24721821997312832</v>
      </c>
      <c r="E17" s="89">
        <v>0.21184493054860123</v>
      </c>
      <c r="F17" s="89">
        <v>0.10064108778082562</v>
      </c>
      <c r="G17" s="89">
        <v>5.4554692380890599E-2</v>
      </c>
      <c r="H17" s="89">
        <v>3.0041342847343715E-2</v>
      </c>
      <c r="I17" s="89">
        <v>2.650266767293407E-2</v>
      </c>
      <c r="J17" s="89">
        <v>2.2432719991908281E-2</v>
      </c>
      <c r="K17" s="89">
        <v>1.198342047348314E-2</v>
      </c>
      <c r="L17" s="89">
        <v>3.7121375275853564E-3</v>
      </c>
      <c r="M17" s="89">
        <v>2.9363839391989559E-3</v>
      </c>
      <c r="N17" s="89">
        <v>1</v>
      </c>
      <c r="O17" s="81"/>
      <c r="Q17" s="72"/>
    </row>
    <row r="18" spans="1:17" ht="8.25" customHeight="1">
      <c r="A18" s="74"/>
      <c r="B18" s="81"/>
      <c r="C18" s="8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7">
      <c r="A19" s="91" t="s">
        <v>376</v>
      </c>
      <c r="B19" s="81"/>
      <c r="C19" s="81"/>
    </row>
    <row r="20" spans="1:17">
      <c r="A20" s="91" t="s">
        <v>377</v>
      </c>
      <c r="B20" s="81"/>
    </row>
    <row r="22" spans="1:17">
      <c r="B22" s="135"/>
      <c r="C22" s="134"/>
      <c r="D22" s="135"/>
      <c r="E22" s="135"/>
      <c r="F22" s="134"/>
    </row>
    <row r="23" spans="1:17">
      <c r="B23" s="135"/>
      <c r="C23" s="134"/>
      <c r="D23" s="135"/>
      <c r="E23" s="139"/>
      <c r="F23" s="134"/>
    </row>
    <row r="24" spans="1:17">
      <c r="B24" s="135"/>
      <c r="C24" s="140">
        <f t="shared" ref="C24:C30" si="0">E24/$E$31</f>
        <v>0.66969996977716517</v>
      </c>
      <c r="D24" s="134" t="s">
        <v>378</v>
      </c>
      <c r="E24" s="139">
        <f>N4</f>
        <v>41172090.600337148</v>
      </c>
      <c r="F24" s="134"/>
    </row>
    <row r="25" spans="1:17">
      <c r="B25" s="135"/>
      <c r="C25" s="140">
        <f t="shared" si="0"/>
        <v>3.2149680770549791E-2</v>
      </c>
      <c r="D25" s="134" t="s">
        <v>383</v>
      </c>
      <c r="E25" s="139">
        <f>N9</f>
        <v>1976511.3172954577</v>
      </c>
      <c r="F25" s="134"/>
    </row>
    <row r="26" spans="1:17">
      <c r="B26" s="135"/>
      <c r="C26" s="140">
        <f t="shared" si="0"/>
        <v>6.9958266872407901E-2</v>
      </c>
      <c r="D26" s="134" t="s">
        <v>384</v>
      </c>
      <c r="E26" s="139">
        <f>N10</f>
        <v>4300923.1475278977</v>
      </c>
      <c r="F26" s="134"/>
    </row>
    <row r="27" spans="1:17">
      <c r="B27" s="135"/>
      <c r="C27" s="140">
        <f t="shared" si="0"/>
        <v>0</v>
      </c>
      <c r="D27" s="134" t="s">
        <v>385</v>
      </c>
      <c r="E27" s="139">
        <f>N11</f>
        <v>0</v>
      </c>
      <c r="F27" s="134"/>
    </row>
    <row r="28" spans="1:17">
      <c r="B28" s="135"/>
      <c r="C28" s="140">
        <f t="shared" si="0"/>
        <v>3.4830209405359608E-2</v>
      </c>
      <c r="D28" s="134" t="s">
        <v>386</v>
      </c>
      <c r="E28" s="139">
        <f>N12</f>
        <v>2141305.9608518998</v>
      </c>
      <c r="F28" s="134"/>
    </row>
    <row r="29" spans="1:17">
      <c r="B29" s="135"/>
      <c r="C29" s="140">
        <f t="shared" si="0"/>
        <v>2.0110718422247129E-2</v>
      </c>
      <c r="D29" s="135" t="s">
        <v>387</v>
      </c>
      <c r="E29" s="139">
        <f>N13</f>
        <v>1236375.0310368619</v>
      </c>
      <c r="F29" s="134"/>
    </row>
    <row r="30" spans="1:17">
      <c r="B30" s="135"/>
      <c r="C30" s="140">
        <f t="shared" si="0"/>
        <v>0.17325115475227049</v>
      </c>
      <c r="D30" s="135" t="s">
        <v>389</v>
      </c>
      <c r="E30" s="139">
        <f>N15</f>
        <v>10651205.856328428</v>
      </c>
      <c r="F30" s="134"/>
    </row>
    <row r="31" spans="1:17">
      <c r="B31" s="135"/>
      <c r="C31" s="134"/>
      <c r="D31" s="135"/>
      <c r="E31" s="141">
        <f>SUM(E24:E30)</f>
        <v>61478411.913377687</v>
      </c>
      <c r="F31" s="134"/>
    </row>
    <row r="32" spans="1:17">
      <c r="B32" s="135"/>
      <c r="C32" s="134"/>
      <c r="D32" s="135"/>
      <c r="E32" s="141">
        <f>E31-N16</f>
        <v>0</v>
      </c>
      <c r="F32" s="134"/>
    </row>
    <row r="64" spans="1:6">
      <c r="A64" s="134"/>
      <c r="B64" s="135"/>
      <c r="C64" s="135"/>
      <c r="D64" s="134"/>
      <c r="E64" s="134"/>
      <c r="F64" s="134"/>
    </row>
    <row r="65" spans="1:6">
      <c r="A65" s="134"/>
      <c r="B65" s="135"/>
      <c r="C65" s="135"/>
      <c r="D65" s="134"/>
      <c r="E65" s="134"/>
      <c r="F65" s="134"/>
    </row>
    <row r="66" spans="1:6">
      <c r="F66" s="134"/>
    </row>
    <row r="67" spans="1:6">
      <c r="F67" s="134"/>
    </row>
    <row r="68" spans="1:6">
      <c r="F68" s="134"/>
    </row>
    <row r="69" spans="1:6">
      <c r="F69" s="134"/>
    </row>
    <row r="70" spans="1:6">
      <c r="F70" s="134"/>
    </row>
    <row r="71" spans="1:6">
      <c r="F71" s="134"/>
    </row>
    <row r="72" spans="1:6">
      <c r="F72" s="134"/>
    </row>
    <row r="73" spans="1:6">
      <c r="F73" s="134"/>
    </row>
    <row r="74" spans="1:6">
      <c r="F74" s="134"/>
    </row>
    <row r="75" spans="1:6">
      <c r="F75" s="134"/>
    </row>
    <row r="76" spans="1:6">
      <c r="F76" s="134"/>
    </row>
    <row r="77" spans="1:6">
      <c r="F77" s="134"/>
    </row>
    <row r="78" spans="1:6">
      <c r="F78" s="134"/>
    </row>
    <row r="79" spans="1:6">
      <c r="F79" s="134"/>
    </row>
    <row r="80" spans="1:6">
      <c r="F80" s="134"/>
    </row>
    <row r="81" spans="6:6">
      <c r="F81" s="134"/>
    </row>
    <row r="82" spans="6:6">
      <c r="F82" s="134"/>
    </row>
  </sheetData>
  <sortState columnSort="1" ref="C3:M17">
    <sortCondition descending="1" ref="C17:M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landscape" r:id="rId1"/>
  <headerFooter alignWithMargins="0"/>
  <rowBreaks count="1" manualBreakCount="1">
    <brk id="66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view="pageBreakPreview" zoomScaleNormal="70" zoomScaleSheetLayoutView="100" workbookViewId="0">
      <pane xSplit="1" ySplit="5" topLeftCell="B6" activePane="bottomRight" state="frozen"/>
      <selection activeCell="D17" sqref="D17"/>
      <selection pane="topRight" activeCell="D17" sqref="D17"/>
      <selection pane="bottomLeft" activeCell="D17" sqref="D17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71" t="s">
        <v>652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2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70" t="s">
        <v>375</v>
      </c>
      <c r="B3" s="170" t="s">
        <v>410</v>
      </c>
      <c r="C3" s="170" t="s">
        <v>411</v>
      </c>
      <c r="D3" s="170"/>
      <c r="E3" s="170"/>
      <c r="F3" s="170"/>
      <c r="G3" s="170"/>
      <c r="H3" s="170" t="s">
        <v>418</v>
      </c>
      <c r="I3" s="175" t="s">
        <v>419</v>
      </c>
      <c r="J3" s="175"/>
      <c r="K3" s="175"/>
      <c r="L3" s="175"/>
      <c r="M3" s="175"/>
      <c r="N3" s="175"/>
      <c r="O3" s="175"/>
      <c r="P3" s="175"/>
      <c r="Q3" s="175"/>
      <c r="R3" s="174" t="s">
        <v>429</v>
      </c>
      <c r="S3" s="174"/>
      <c r="T3" s="174"/>
      <c r="U3" s="174"/>
      <c r="V3" s="174"/>
      <c r="W3" s="174"/>
      <c r="X3" s="174"/>
    </row>
    <row r="4" spans="1:41" ht="15.6" customHeight="1">
      <c r="A4" s="170"/>
      <c r="B4" s="170"/>
      <c r="C4" s="169" t="s">
        <v>412</v>
      </c>
      <c r="D4" s="169" t="s">
        <v>413</v>
      </c>
      <c r="E4" s="170" t="s">
        <v>414</v>
      </c>
      <c r="F4" s="170" t="s">
        <v>415</v>
      </c>
      <c r="G4" s="172"/>
      <c r="H4" s="170"/>
      <c r="I4" s="168" t="s">
        <v>422</v>
      </c>
      <c r="J4" s="168" t="s">
        <v>423</v>
      </c>
      <c r="K4" s="168" t="s">
        <v>424</v>
      </c>
      <c r="L4" s="168" t="s">
        <v>425</v>
      </c>
      <c r="M4" s="168" t="s">
        <v>420</v>
      </c>
      <c r="N4" s="168"/>
      <c r="O4" s="168"/>
      <c r="P4" s="173" t="s">
        <v>421</v>
      </c>
      <c r="Q4" s="173"/>
      <c r="R4" s="170" t="s">
        <v>430</v>
      </c>
      <c r="S4" s="170" t="s">
        <v>431</v>
      </c>
      <c r="T4" s="170"/>
      <c r="U4" s="170"/>
      <c r="V4" s="170" t="s">
        <v>435</v>
      </c>
      <c r="W4" s="170" t="s">
        <v>436</v>
      </c>
      <c r="X4" s="166" t="s">
        <v>409</v>
      </c>
    </row>
    <row r="5" spans="1:41" s="43" customFormat="1" ht="108" customHeight="1">
      <c r="A5" s="170"/>
      <c r="B5" s="170"/>
      <c r="C5" s="169"/>
      <c r="D5" s="169"/>
      <c r="E5" s="170"/>
      <c r="F5" s="90" t="s">
        <v>416</v>
      </c>
      <c r="G5" s="66" t="s">
        <v>417</v>
      </c>
      <c r="H5" s="170"/>
      <c r="I5" s="168"/>
      <c r="J5" s="168"/>
      <c r="K5" s="168"/>
      <c r="L5" s="168"/>
      <c r="M5" s="101" t="s">
        <v>426</v>
      </c>
      <c r="N5" s="101" t="s">
        <v>427</v>
      </c>
      <c r="O5" s="67" t="s">
        <v>428</v>
      </c>
      <c r="P5" s="101" t="s">
        <v>426</v>
      </c>
      <c r="Q5" s="101" t="s">
        <v>427</v>
      </c>
      <c r="R5" s="170"/>
      <c r="S5" s="66" t="s">
        <v>432</v>
      </c>
      <c r="T5" s="66" t="s">
        <v>433</v>
      </c>
      <c r="U5" s="66" t="s">
        <v>434</v>
      </c>
      <c r="V5" s="170"/>
      <c r="W5" s="170"/>
      <c r="X5" s="167"/>
    </row>
    <row r="6" spans="1:41" s="46" customFormat="1">
      <c r="A6" s="93" t="s">
        <v>404</v>
      </c>
      <c r="B6" s="44">
        <v>1350506</v>
      </c>
      <c r="C6" s="44">
        <v>87855867.0545623</v>
      </c>
      <c r="D6" s="44">
        <v>87855867.0545623</v>
      </c>
      <c r="E6" s="44">
        <v>1522294.8099999998</v>
      </c>
      <c r="F6" s="44">
        <v>16997520.468400005</v>
      </c>
      <c r="G6" s="44">
        <v>40380780.719192661</v>
      </c>
      <c r="H6" s="44">
        <v>80427467.555983886</v>
      </c>
      <c r="I6" s="44">
        <v>18004920.471499801</v>
      </c>
      <c r="J6" s="44">
        <v>9010904.3136776984</v>
      </c>
      <c r="K6" s="44">
        <v>4054043.3399999994</v>
      </c>
      <c r="L6" s="44">
        <v>2010069.1400000004</v>
      </c>
      <c r="M6" s="44">
        <v>12153</v>
      </c>
      <c r="N6" s="44">
        <v>33099494.5651775</v>
      </c>
      <c r="O6" s="44">
        <v>49336.210000000006</v>
      </c>
      <c r="P6" s="44">
        <v>1675</v>
      </c>
      <c r="Q6" s="44">
        <v>4961375.9200000009</v>
      </c>
      <c r="R6" s="44">
        <v>76178.091988943313</v>
      </c>
      <c r="S6" s="44">
        <v>13935422.651459346</v>
      </c>
      <c r="T6" s="44">
        <v>914117.29049822269</v>
      </c>
      <c r="U6" s="44">
        <v>601191.86594628205</v>
      </c>
      <c r="V6" s="44">
        <v>9405727.4189630523</v>
      </c>
      <c r="W6" s="44">
        <v>4111964.8928083475</v>
      </c>
      <c r="X6" s="44">
        <v>27529293.055219688</v>
      </c>
    </row>
    <row r="7" spans="1:41" s="46" customFormat="1">
      <c r="A7" s="94" t="s">
        <v>379</v>
      </c>
      <c r="B7" s="47">
        <v>1308370</v>
      </c>
      <c r="C7" s="47">
        <v>74246703.394562289</v>
      </c>
      <c r="D7" s="47">
        <v>74246703.394562289</v>
      </c>
      <c r="E7" s="47">
        <v>1522294.8099999998</v>
      </c>
      <c r="F7" s="47">
        <v>16780769.8884</v>
      </c>
      <c r="G7" s="47">
        <v>37798019.029192664</v>
      </c>
      <c r="H7" s="47">
        <v>72385103.355983898</v>
      </c>
      <c r="I7" s="47">
        <v>11418322.3314998</v>
      </c>
      <c r="J7" s="47">
        <v>8092860.7736776993</v>
      </c>
      <c r="K7" s="47">
        <v>3984996.9999999995</v>
      </c>
      <c r="L7" s="47">
        <v>1993501.7400000002</v>
      </c>
      <c r="M7" s="47">
        <v>11325</v>
      </c>
      <c r="N7" s="47">
        <v>25509239.145177502</v>
      </c>
      <c r="O7" s="47">
        <v>49336.210000000006</v>
      </c>
      <c r="P7" s="47">
        <v>544</v>
      </c>
      <c r="Q7" s="47">
        <v>2837043.45</v>
      </c>
      <c r="R7" s="47">
        <v>69832.012500549608</v>
      </c>
      <c r="S7" s="47">
        <v>13672424.865808705</v>
      </c>
      <c r="T7" s="47">
        <v>680201.44530262263</v>
      </c>
      <c r="U7" s="47">
        <v>589468.44216318196</v>
      </c>
      <c r="V7" s="47">
        <v>8436936.5999640394</v>
      </c>
      <c r="W7" s="47">
        <v>3992362.7540664617</v>
      </c>
      <c r="X7" s="47">
        <v>26171556.232339758</v>
      </c>
    </row>
    <row r="8" spans="1:41" s="46" customFormat="1">
      <c r="A8" s="94" t="s">
        <v>380</v>
      </c>
      <c r="B8" s="47">
        <v>159304</v>
      </c>
      <c r="C8" s="47">
        <v>41102050.841269292</v>
      </c>
      <c r="D8" s="47">
        <v>41102050.841269292</v>
      </c>
      <c r="E8" s="47">
        <v>79951.97</v>
      </c>
      <c r="F8" s="47">
        <v>693421.95550000016</v>
      </c>
      <c r="G8" s="47">
        <v>22880275.555992667</v>
      </c>
      <c r="H8" s="47">
        <v>38318380.217326276</v>
      </c>
      <c r="I8" s="47">
        <v>11418322.3314998</v>
      </c>
      <c r="J8" s="47">
        <v>8092860.7736776993</v>
      </c>
      <c r="K8" s="47">
        <v>638962.05999999994</v>
      </c>
      <c r="L8" s="47">
        <v>1253905.1500000001</v>
      </c>
      <c r="M8" s="47">
        <v>10067</v>
      </c>
      <c r="N8" s="47">
        <v>21423607.615177501</v>
      </c>
      <c r="O8" s="47">
        <v>46655</v>
      </c>
      <c r="P8" s="47">
        <v>317</v>
      </c>
      <c r="Q8" s="47">
        <v>1329528.5400000003</v>
      </c>
      <c r="R8" s="47">
        <v>36835.215236098556</v>
      </c>
      <c r="S8" s="47">
        <v>3105184.1259872112</v>
      </c>
      <c r="T8" s="47">
        <v>499128.19766182266</v>
      </c>
      <c r="U8" s="47">
        <v>245446.44216318199</v>
      </c>
      <c r="V8" s="47">
        <v>5111274.0479146186</v>
      </c>
      <c r="W8" s="47">
        <v>299620.00971207157</v>
      </c>
      <c r="X8" s="47">
        <v>8552913.3988499995</v>
      </c>
    </row>
    <row r="9" spans="1:41" s="46" customFormat="1">
      <c r="A9" s="94" t="s">
        <v>381</v>
      </c>
      <c r="B9" s="47">
        <v>1149066</v>
      </c>
      <c r="C9" s="47">
        <v>33144652.553292975</v>
      </c>
      <c r="D9" s="47">
        <v>33144652.553292975</v>
      </c>
      <c r="E9" s="47">
        <v>1442342.8399999999</v>
      </c>
      <c r="F9" s="47">
        <v>16087347.932900002</v>
      </c>
      <c r="G9" s="47">
        <v>14917743.473200001</v>
      </c>
      <c r="H9" s="47">
        <v>34066723.138657607</v>
      </c>
      <c r="I9" s="47">
        <v>0</v>
      </c>
      <c r="J9" s="47">
        <v>0</v>
      </c>
      <c r="K9" s="47">
        <v>3346034.94</v>
      </c>
      <c r="L9" s="47">
        <v>739596.59000000008</v>
      </c>
      <c r="M9" s="47">
        <v>1258</v>
      </c>
      <c r="N9" s="47">
        <v>4085631.53</v>
      </c>
      <c r="O9" s="47">
        <v>2681.21</v>
      </c>
      <c r="P9" s="47">
        <v>227</v>
      </c>
      <c r="Q9" s="47">
        <v>1507514.91</v>
      </c>
      <c r="R9" s="47">
        <v>32996.797264451059</v>
      </c>
      <c r="S9" s="47">
        <v>10567240.739821495</v>
      </c>
      <c r="T9" s="47">
        <v>181073.24764079999</v>
      </c>
      <c r="U9" s="47">
        <v>344022</v>
      </c>
      <c r="V9" s="47">
        <v>3325662.5520494226</v>
      </c>
      <c r="W9" s="47">
        <v>3692742.7443543896</v>
      </c>
      <c r="X9" s="47">
        <v>17618642.833489753</v>
      </c>
    </row>
    <row r="10" spans="1:41" s="46" customFormat="1">
      <c r="A10" s="94" t="s">
        <v>382</v>
      </c>
      <c r="B10" s="47">
        <v>42136</v>
      </c>
      <c r="C10" s="47">
        <v>13609163.66</v>
      </c>
      <c r="D10" s="47">
        <v>13609163.66</v>
      </c>
      <c r="E10" s="47">
        <v>0</v>
      </c>
      <c r="F10" s="47">
        <v>216750.58</v>
      </c>
      <c r="G10" s="47">
        <v>2582761.6900000004</v>
      </c>
      <c r="H10" s="47">
        <v>8042364.2000000002</v>
      </c>
      <c r="I10" s="47">
        <v>6586598.1400000006</v>
      </c>
      <c r="J10" s="47">
        <v>918043.53999999992</v>
      </c>
      <c r="K10" s="47">
        <v>69046.34</v>
      </c>
      <c r="L10" s="47">
        <v>16567.400000000001</v>
      </c>
      <c r="M10" s="47">
        <v>828</v>
      </c>
      <c r="N10" s="47">
        <v>7590255.419999999</v>
      </c>
      <c r="O10" s="47">
        <v>0</v>
      </c>
      <c r="P10" s="47">
        <v>1131</v>
      </c>
      <c r="Q10" s="47">
        <v>2124332.4700000002</v>
      </c>
      <c r="R10" s="47">
        <v>6346.0794883937033</v>
      </c>
      <c r="S10" s="47">
        <v>262997.78565063945</v>
      </c>
      <c r="T10" s="47">
        <v>233915.84519560001</v>
      </c>
      <c r="U10" s="47">
        <v>11723.423783099999</v>
      </c>
      <c r="V10" s="47">
        <v>968790.81899900909</v>
      </c>
      <c r="W10" s="47">
        <v>119602.13874188595</v>
      </c>
      <c r="X10" s="47">
        <v>1357736.8228799282</v>
      </c>
    </row>
    <row r="11" spans="1:41" s="46" customFormat="1">
      <c r="A11" s="93" t="s">
        <v>405</v>
      </c>
      <c r="B11" s="44">
        <v>25458</v>
      </c>
      <c r="C11" s="44">
        <v>2570853.2618999998</v>
      </c>
      <c r="D11" s="44">
        <v>2570853.2618999998</v>
      </c>
      <c r="E11" s="44">
        <v>2158.0700000000006</v>
      </c>
      <c r="F11" s="44">
        <v>2128.12</v>
      </c>
      <c r="G11" s="44">
        <v>813312.8772000001</v>
      </c>
      <c r="H11" s="44">
        <v>2672344.86</v>
      </c>
      <c r="I11" s="44">
        <v>1180150.58</v>
      </c>
      <c r="J11" s="44">
        <v>402759.49</v>
      </c>
      <c r="K11" s="44">
        <v>0</v>
      </c>
      <c r="L11" s="44">
        <v>31724.57</v>
      </c>
      <c r="M11" s="44">
        <v>539</v>
      </c>
      <c r="N11" s="44">
        <v>1614634.6400000001</v>
      </c>
      <c r="O11" s="44">
        <v>0</v>
      </c>
      <c r="P11" s="44">
        <v>28</v>
      </c>
      <c r="Q11" s="44">
        <v>110206.74999999999</v>
      </c>
      <c r="R11" s="44">
        <v>1924.0279163589814</v>
      </c>
      <c r="S11" s="44">
        <v>124944.32840089676</v>
      </c>
      <c r="T11" s="44">
        <v>106696.02338147734</v>
      </c>
      <c r="U11" s="44">
        <v>8896.4098464213876</v>
      </c>
      <c r="V11" s="44">
        <v>634027.87700905977</v>
      </c>
      <c r="W11" s="44">
        <v>66814.070618172525</v>
      </c>
      <c r="X11" s="44">
        <v>827710.30394448806</v>
      </c>
    </row>
    <row r="12" spans="1:41" s="46" customFormat="1">
      <c r="A12" s="93" t="s">
        <v>406</v>
      </c>
      <c r="B12" s="44">
        <v>22271</v>
      </c>
      <c r="C12" s="44">
        <v>32723579.888499998</v>
      </c>
      <c r="D12" s="44">
        <v>3915545.0644999985</v>
      </c>
      <c r="E12" s="44">
        <v>1426.2500000000002</v>
      </c>
      <c r="F12" s="44">
        <v>18139834.100299999</v>
      </c>
      <c r="G12" s="44">
        <v>3687482.5957102273</v>
      </c>
      <c r="H12" s="44">
        <v>29148669.555862926</v>
      </c>
      <c r="I12" s="44">
        <v>876918.12999999989</v>
      </c>
      <c r="J12" s="44">
        <v>2040590.53</v>
      </c>
      <c r="K12" s="44">
        <v>162238.63999999996</v>
      </c>
      <c r="L12" s="44">
        <v>15200.11</v>
      </c>
      <c r="M12" s="44">
        <v>427</v>
      </c>
      <c r="N12" s="44">
        <v>3094947.41</v>
      </c>
      <c r="O12" s="44">
        <v>0</v>
      </c>
      <c r="P12" s="44">
        <v>16</v>
      </c>
      <c r="Q12" s="44">
        <v>147896.77000000002</v>
      </c>
      <c r="R12" s="44">
        <v>10524.612288955444</v>
      </c>
      <c r="S12" s="44">
        <v>1473497.5582592892</v>
      </c>
      <c r="T12" s="44">
        <v>0</v>
      </c>
      <c r="U12" s="44">
        <v>77328.63187859772</v>
      </c>
      <c r="V12" s="44">
        <v>855174.82773662556</v>
      </c>
      <c r="W12" s="44">
        <v>38199.807536770386</v>
      </c>
      <c r="X12" s="44">
        <v>2377396.8058216404</v>
      </c>
    </row>
    <row r="13" spans="1:41" s="46" customFormat="1">
      <c r="A13" s="95" t="s">
        <v>407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6" t="s">
        <v>408</v>
      </c>
      <c r="B14" s="44">
        <v>481358</v>
      </c>
      <c r="C14" s="44">
        <v>9710185.4867355153</v>
      </c>
      <c r="D14" s="44">
        <v>9710185.4867355153</v>
      </c>
      <c r="E14" s="44">
        <v>1446822.53</v>
      </c>
      <c r="F14" s="44">
        <v>910660.50960000046</v>
      </c>
      <c r="G14" s="44">
        <v>2939076.5667298362</v>
      </c>
      <c r="H14" s="44">
        <v>6443960.7058348218</v>
      </c>
      <c r="I14" s="44">
        <v>0</v>
      </c>
      <c r="J14" s="44">
        <v>0</v>
      </c>
      <c r="K14" s="44">
        <v>174961.02000000002</v>
      </c>
      <c r="L14" s="44">
        <v>1551675.7424999997</v>
      </c>
      <c r="M14" s="44">
        <v>2948</v>
      </c>
      <c r="N14" s="44">
        <v>1726636.7624999997</v>
      </c>
      <c r="O14" s="44">
        <v>172249.24</v>
      </c>
      <c r="P14" s="44">
        <v>294</v>
      </c>
      <c r="Q14" s="44">
        <v>314795.31000000006</v>
      </c>
      <c r="R14" s="44">
        <v>15335.710000000001</v>
      </c>
      <c r="S14" s="44">
        <v>2834682.8539286144</v>
      </c>
      <c r="T14" s="44">
        <v>0</v>
      </c>
      <c r="U14" s="44">
        <v>0</v>
      </c>
      <c r="V14" s="44">
        <v>803652.30341875949</v>
      </c>
      <c r="W14" s="44">
        <v>11671.604387276</v>
      </c>
      <c r="X14" s="44">
        <v>3665342.4717346509</v>
      </c>
    </row>
    <row r="15" spans="1:41" s="46" customFormat="1">
      <c r="A15" s="100" t="s">
        <v>390</v>
      </c>
      <c r="B15" s="44">
        <v>1879593</v>
      </c>
      <c r="C15" s="44">
        <v>132860485.69169779</v>
      </c>
      <c r="D15" s="44">
        <v>104052450.86769781</v>
      </c>
      <c r="E15" s="44">
        <v>2972701.66</v>
      </c>
      <c r="F15" s="44">
        <v>36050143.198299997</v>
      </c>
      <c r="G15" s="44">
        <v>47820652.758832745</v>
      </c>
      <c r="H15" s="44">
        <v>118692442.67768164</v>
      </c>
      <c r="I15" s="44">
        <v>20061989.181499798</v>
      </c>
      <c r="J15" s="44">
        <v>11454254.333677702</v>
      </c>
      <c r="K15" s="44">
        <v>4391243</v>
      </c>
      <c r="L15" s="44">
        <v>3608669.5624999995</v>
      </c>
      <c r="M15" s="44">
        <v>16067</v>
      </c>
      <c r="N15" s="44">
        <v>39535713.377677485</v>
      </c>
      <c r="O15" s="44">
        <v>221585.44999999998</v>
      </c>
      <c r="P15" s="44">
        <v>2013</v>
      </c>
      <c r="Q15" s="44">
        <v>5534274.7500000009</v>
      </c>
      <c r="R15" s="44">
        <v>103962.44219425775</v>
      </c>
      <c r="S15" s="44">
        <v>18368547.392048147</v>
      </c>
      <c r="T15" s="44">
        <v>1020813.3138797</v>
      </c>
      <c r="U15" s="44">
        <v>687416.90767130116</v>
      </c>
      <c r="V15" s="44">
        <v>11698582.427127494</v>
      </c>
      <c r="W15" s="44">
        <v>4228650.3753505666</v>
      </c>
      <c r="X15" s="44">
        <v>34399742.636720456</v>
      </c>
    </row>
    <row r="16" spans="1:41" ht="11.25" customHeight="1"/>
    <row r="17" spans="1:1" ht="15.75" customHeight="1">
      <c r="A17" s="91" t="s">
        <v>377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sqref="A1:C1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77" t="s">
        <v>654</v>
      </c>
      <c r="B1" s="177"/>
      <c r="C1" s="177"/>
    </row>
    <row r="2" spans="1:5">
      <c r="A2" s="49"/>
      <c r="B2" s="50"/>
      <c r="C2" s="50"/>
    </row>
    <row r="3" spans="1:5" ht="21" customHeight="1">
      <c r="A3" s="178" t="s">
        <v>437</v>
      </c>
      <c r="B3" s="178"/>
      <c r="C3" s="180" t="s">
        <v>557</v>
      </c>
    </row>
    <row r="4" spans="1:5">
      <c r="A4" s="178"/>
      <c r="B4" s="178"/>
      <c r="C4" s="181"/>
    </row>
    <row r="5" spans="1:5">
      <c r="A5" s="178"/>
      <c r="B5" s="178"/>
      <c r="C5" s="182"/>
    </row>
    <row r="6" spans="1:5">
      <c r="A6" s="179">
        <v>1</v>
      </c>
      <c r="B6" s="179"/>
      <c r="C6" s="52">
        <v>2</v>
      </c>
    </row>
    <row r="7" spans="1:5">
      <c r="A7" s="142" t="s">
        <v>18</v>
      </c>
      <c r="B7" s="143" t="s">
        <v>438</v>
      </c>
      <c r="C7" s="47">
        <v>25549.970010000001</v>
      </c>
      <c r="D7" s="45"/>
      <c r="E7" s="45"/>
    </row>
    <row r="8" spans="1:5">
      <c r="A8" s="142" t="s">
        <v>11</v>
      </c>
      <c r="B8" s="144" t="s">
        <v>439</v>
      </c>
      <c r="C8" s="47">
        <v>2929.2766200000001</v>
      </c>
    </row>
    <row r="9" spans="1:5">
      <c r="A9" s="142" t="s">
        <v>11</v>
      </c>
      <c r="B9" s="144" t="s">
        <v>440</v>
      </c>
      <c r="C9" s="47">
        <v>2041.02583</v>
      </c>
    </row>
    <row r="10" spans="1:5">
      <c r="A10" s="142" t="s">
        <v>11</v>
      </c>
      <c r="B10" s="144" t="s">
        <v>441</v>
      </c>
      <c r="C10" s="47">
        <v>20579.667560000002</v>
      </c>
    </row>
    <row r="11" spans="1:5">
      <c r="A11" s="145" t="s">
        <v>442</v>
      </c>
      <c r="B11" s="146" t="s">
        <v>443</v>
      </c>
      <c r="C11" s="47">
        <v>0</v>
      </c>
    </row>
    <row r="12" spans="1:5">
      <c r="A12" s="142" t="s">
        <v>0</v>
      </c>
      <c r="B12" s="144" t="s">
        <v>444</v>
      </c>
      <c r="C12" s="47">
        <v>46784.195909999995</v>
      </c>
    </row>
    <row r="13" spans="1:5">
      <c r="A13" s="102">
        <v>1</v>
      </c>
      <c r="B13" s="103" t="s">
        <v>445</v>
      </c>
      <c r="C13" s="47">
        <v>14190.912909999999</v>
      </c>
    </row>
    <row r="14" spans="1:5" ht="31.5">
      <c r="A14" s="142" t="s">
        <v>8</v>
      </c>
      <c r="B14" s="144" t="s">
        <v>446</v>
      </c>
      <c r="C14" s="47">
        <v>123784.16099999999</v>
      </c>
      <c r="D14" s="45"/>
      <c r="E14" s="45"/>
    </row>
    <row r="15" spans="1:5">
      <c r="A15" s="142" t="s">
        <v>1</v>
      </c>
      <c r="B15" s="144" t="s">
        <v>447</v>
      </c>
      <c r="C15" s="47">
        <v>123596.16099999999</v>
      </c>
    </row>
    <row r="16" spans="1:5" ht="31.5">
      <c r="A16" s="142" t="s">
        <v>2</v>
      </c>
      <c r="B16" s="144" t="s">
        <v>448</v>
      </c>
      <c r="C16" s="47">
        <v>0</v>
      </c>
    </row>
    <row r="17" spans="1:5">
      <c r="A17" s="142" t="s">
        <v>3</v>
      </c>
      <c r="B17" s="144" t="s">
        <v>449</v>
      </c>
      <c r="C17" s="47">
        <v>188</v>
      </c>
    </row>
    <row r="18" spans="1:5" ht="31.5">
      <c r="A18" s="142" t="s">
        <v>4</v>
      </c>
      <c r="B18" s="144" t="s">
        <v>450</v>
      </c>
      <c r="C18" s="47">
        <v>0</v>
      </c>
    </row>
    <row r="19" spans="1:5">
      <c r="A19" s="142" t="s">
        <v>9</v>
      </c>
      <c r="B19" s="144" t="s">
        <v>451</v>
      </c>
      <c r="C19" s="47">
        <v>1108637.9945700001</v>
      </c>
      <c r="D19" s="45"/>
      <c r="E19" s="45"/>
    </row>
    <row r="20" spans="1:5">
      <c r="A20" s="142" t="s">
        <v>1</v>
      </c>
      <c r="B20" s="144" t="s">
        <v>452</v>
      </c>
      <c r="C20" s="47">
        <v>150819.11971999999</v>
      </c>
    </row>
    <row r="21" spans="1:5">
      <c r="A21" s="142" t="s">
        <v>2</v>
      </c>
      <c r="B21" s="144" t="s">
        <v>453</v>
      </c>
      <c r="C21" s="47">
        <v>929045.7591100001</v>
      </c>
    </row>
    <row r="22" spans="1:5">
      <c r="A22" s="142"/>
      <c r="B22" s="144" t="s">
        <v>454</v>
      </c>
      <c r="C22" s="47">
        <v>752211.91113999998</v>
      </c>
    </row>
    <row r="23" spans="1:5">
      <c r="A23" s="142" t="s">
        <v>3</v>
      </c>
      <c r="B23" s="144" t="s">
        <v>455</v>
      </c>
      <c r="C23" s="47">
        <v>0</v>
      </c>
    </row>
    <row r="24" spans="1:5">
      <c r="A24" s="142" t="s">
        <v>4</v>
      </c>
      <c r="B24" s="144" t="s">
        <v>456</v>
      </c>
      <c r="C24" s="47">
        <v>0</v>
      </c>
    </row>
    <row r="25" spans="1:5">
      <c r="A25" s="142" t="s">
        <v>5</v>
      </c>
      <c r="B25" s="144" t="s">
        <v>457</v>
      </c>
      <c r="C25" s="47">
        <v>4205.7085900000002</v>
      </c>
    </row>
    <row r="26" spans="1:5">
      <c r="A26" s="142" t="s">
        <v>6</v>
      </c>
      <c r="B26" s="144" t="s">
        <v>458</v>
      </c>
      <c r="C26" s="47">
        <v>24109.018150000004</v>
      </c>
    </row>
    <row r="27" spans="1:5">
      <c r="A27" s="142" t="s">
        <v>7</v>
      </c>
      <c r="B27" s="144" t="s">
        <v>441</v>
      </c>
      <c r="C27" s="47">
        <v>458.38900000000001</v>
      </c>
    </row>
    <row r="28" spans="1:5">
      <c r="A28" s="142" t="s">
        <v>10</v>
      </c>
      <c r="B28" s="144" t="s">
        <v>459</v>
      </c>
      <c r="C28" s="47">
        <v>0</v>
      </c>
    </row>
    <row r="29" spans="1:5">
      <c r="A29" s="142"/>
      <c r="B29" s="146" t="s">
        <v>460</v>
      </c>
      <c r="C29" s="47">
        <v>1279206.3514799997</v>
      </c>
      <c r="D29" s="45"/>
      <c r="E29" s="45"/>
    </row>
    <row r="30" spans="1:5">
      <c r="A30" s="145" t="s">
        <v>461</v>
      </c>
      <c r="B30" s="146" t="s">
        <v>462</v>
      </c>
      <c r="C30" s="47">
        <v>268455.46951000002</v>
      </c>
    </row>
    <row r="31" spans="1:5" s="53" customFormat="1">
      <c r="A31" s="145" t="s">
        <v>463</v>
      </c>
      <c r="B31" s="146" t="s">
        <v>464</v>
      </c>
      <c r="C31" s="47">
        <v>68503.373670000001</v>
      </c>
      <c r="D31" s="45"/>
      <c r="E31" s="45"/>
    </row>
    <row r="32" spans="1:5" s="53" customFormat="1">
      <c r="A32" s="145" t="s">
        <v>0</v>
      </c>
      <c r="B32" s="144" t="s">
        <v>465</v>
      </c>
      <c r="C32" s="47">
        <v>0</v>
      </c>
    </row>
    <row r="33" spans="1:5" s="53" customFormat="1">
      <c r="A33" s="145" t="s">
        <v>1</v>
      </c>
      <c r="B33" s="144" t="s">
        <v>466</v>
      </c>
      <c r="C33" s="47">
        <v>55430.96542</v>
      </c>
      <c r="D33" s="45"/>
      <c r="E33" s="45"/>
    </row>
    <row r="34" spans="1:5" s="53" customFormat="1">
      <c r="A34" s="145" t="s">
        <v>11</v>
      </c>
      <c r="B34" s="144" t="s">
        <v>467</v>
      </c>
      <c r="C34" s="47">
        <v>0</v>
      </c>
    </row>
    <row r="35" spans="1:5" s="53" customFormat="1">
      <c r="A35" s="145" t="s">
        <v>11</v>
      </c>
      <c r="B35" s="144" t="s">
        <v>468</v>
      </c>
      <c r="C35" s="47">
        <v>0</v>
      </c>
    </row>
    <row r="36" spans="1:5">
      <c r="A36" s="145" t="s">
        <v>2</v>
      </c>
      <c r="B36" s="144" t="s">
        <v>469</v>
      </c>
      <c r="C36" s="47">
        <v>233</v>
      </c>
    </row>
    <row r="37" spans="1:5">
      <c r="A37" s="145" t="s">
        <v>11</v>
      </c>
      <c r="B37" s="144" t="s">
        <v>467</v>
      </c>
      <c r="C37" s="47">
        <v>0</v>
      </c>
    </row>
    <row r="38" spans="1:5">
      <c r="A38" s="145" t="s">
        <v>11</v>
      </c>
      <c r="B38" s="144" t="s">
        <v>468</v>
      </c>
      <c r="C38" s="47">
        <v>0</v>
      </c>
    </row>
    <row r="39" spans="1:5">
      <c r="A39" s="145" t="s">
        <v>231</v>
      </c>
      <c r="B39" s="146" t="s">
        <v>470</v>
      </c>
      <c r="C39" s="47">
        <v>55663.96542</v>
      </c>
      <c r="D39" s="45"/>
      <c r="E39" s="45"/>
    </row>
    <row r="40" spans="1:5">
      <c r="A40" s="142" t="s">
        <v>8</v>
      </c>
      <c r="B40" s="144" t="s">
        <v>471</v>
      </c>
      <c r="C40" s="47">
        <v>2568.0697700000001</v>
      </c>
    </row>
    <row r="41" spans="1:5">
      <c r="A41" s="142" t="s">
        <v>11</v>
      </c>
      <c r="B41" s="144" t="s">
        <v>467</v>
      </c>
      <c r="C41" s="47">
        <v>0</v>
      </c>
    </row>
    <row r="42" spans="1:5">
      <c r="A42" s="142" t="s">
        <v>11</v>
      </c>
      <c r="B42" s="144" t="s">
        <v>468</v>
      </c>
      <c r="C42" s="47">
        <v>0</v>
      </c>
    </row>
    <row r="43" spans="1:5">
      <c r="A43" s="142" t="s">
        <v>9</v>
      </c>
      <c r="B43" s="144" t="s">
        <v>472</v>
      </c>
      <c r="C43" s="47">
        <v>10271.33848</v>
      </c>
    </row>
    <row r="44" spans="1:5">
      <c r="A44" s="142" t="s">
        <v>11</v>
      </c>
      <c r="B44" s="144" t="s">
        <v>467</v>
      </c>
      <c r="C44" s="47">
        <v>66</v>
      </c>
    </row>
    <row r="45" spans="1:5">
      <c r="A45" s="142" t="s">
        <v>11</v>
      </c>
      <c r="B45" s="144" t="s">
        <v>468</v>
      </c>
      <c r="C45" s="47">
        <v>0</v>
      </c>
    </row>
    <row r="46" spans="1:5">
      <c r="A46" s="142" t="s">
        <v>473</v>
      </c>
      <c r="B46" s="104" t="s">
        <v>474</v>
      </c>
      <c r="C46" s="47">
        <v>0</v>
      </c>
    </row>
    <row r="47" spans="1:5">
      <c r="A47" s="142" t="s">
        <v>1</v>
      </c>
      <c r="B47" s="105" t="s">
        <v>475</v>
      </c>
      <c r="C47" s="47">
        <v>20282.714918968381</v>
      </c>
    </row>
    <row r="48" spans="1:5">
      <c r="A48" s="142">
        <v>2</v>
      </c>
      <c r="B48" s="105" t="s">
        <v>476</v>
      </c>
      <c r="C48" s="47">
        <v>0</v>
      </c>
    </row>
    <row r="49" spans="1:5">
      <c r="A49" s="142">
        <v>3</v>
      </c>
      <c r="B49" s="105" t="s">
        <v>477</v>
      </c>
      <c r="C49" s="47">
        <v>251.00091795445095</v>
      </c>
    </row>
    <row r="50" spans="1:5">
      <c r="A50" s="142">
        <v>4</v>
      </c>
      <c r="B50" s="105" t="s">
        <v>478</v>
      </c>
      <c r="C50" s="47">
        <v>6230.1457969431176</v>
      </c>
    </row>
    <row r="51" spans="1:5">
      <c r="A51" s="142">
        <v>5</v>
      </c>
      <c r="B51" s="105" t="s">
        <v>479</v>
      </c>
      <c r="C51" s="47">
        <v>0</v>
      </c>
    </row>
    <row r="52" spans="1:5">
      <c r="A52" s="142">
        <v>6</v>
      </c>
      <c r="B52" s="105" t="s">
        <v>480</v>
      </c>
      <c r="C52" s="47">
        <v>0</v>
      </c>
    </row>
    <row r="53" spans="1:5" ht="31.5">
      <c r="A53" s="142">
        <v>7</v>
      </c>
      <c r="B53" s="105" t="s">
        <v>481</v>
      </c>
      <c r="C53" s="47">
        <v>0</v>
      </c>
    </row>
    <row r="54" spans="1:5">
      <c r="A54" s="142">
        <v>8</v>
      </c>
      <c r="B54" s="105" t="s">
        <v>482</v>
      </c>
      <c r="C54" s="47">
        <v>0</v>
      </c>
    </row>
    <row r="55" spans="1:5">
      <c r="A55" s="142"/>
      <c r="B55" s="106" t="s">
        <v>483</v>
      </c>
      <c r="C55" s="47">
        <v>26763.861633865949</v>
      </c>
      <c r="D55" s="45"/>
      <c r="E55" s="45"/>
    </row>
    <row r="56" spans="1:5">
      <c r="A56" s="145" t="s">
        <v>484</v>
      </c>
      <c r="B56" s="146" t="s">
        <v>485</v>
      </c>
      <c r="C56" s="47">
        <v>0</v>
      </c>
    </row>
    <row r="57" spans="1:5">
      <c r="A57" s="145" t="s">
        <v>0</v>
      </c>
      <c r="B57" s="144" t="s">
        <v>486</v>
      </c>
      <c r="C57" s="47">
        <v>6305.3640099999993</v>
      </c>
      <c r="D57" s="45"/>
      <c r="E57" s="45"/>
    </row>
    <row r="58" spans="1:5">
      <c r="A58" s="145" t="s">
        <v>1</v>
      </c>
      <c r="B58" s="144" t="s">
        <v>487</v>
      </c>
      <c r="C58" s="47">
        <v>1181.9170899999997</v>
      </c>
    </row>
    <row r="59" spans="1:5">
      <c r="A59" s="145" t="s">
        <v>2</v>
      </c>
      <c r="B59" s="144" t="s">
        <v>441</v>
      </c>
      <c r="C59" s="47">
        <v>5123.4469200000003</v>
      </c>
    </row>
    <row r="60" spans="1:5">
      <c r="A60" s="145" t="s">
        <v>8</v>
      </c>
      <c r="B60" s="144" t="s">
        <v>488</v>
      </c>
      <c r="C60" s="47">
        <v>0</v>
      </c>
    </row>
    <row r="61" spans="1:5">
      <c r="A61" s="145" t="s">
        <v>1</v>
      </c>
      <c r="B61" s="144" t="s">
        <v>489</v>
      </c>
      <c r="C61" s="47">
        <v>72746.334170000002</v>
      </c>
    </row>
    <row r="62" spans="1:5">
      <c r="A62" s="145" t="s">
        <v>2</v>
      </c>
      <c r="B62" s="144" t="s">
        <v>490</v>
      </c>
      <c r="C62" s="47">
        <v>431.08060999999998</v>
      </c>
    </row>
    <row r="63" spans="1:5">
      <c r="A63" s="145" t="s">
        <v>3</v>
      </c>
      <c r="B63" s="144" t="s">
        <v>491</v>
      </c>
      <c r="C63" s="47">
        <v>2</v>
      </c>
    </row>
    <row r="64" spans="1:5">
      <c r="A64" s="142"/>
      <c r="B64" s="146" t="s">
        <v>492</v>
      </c>
      <c r="C64" s="47">
        <v>73179.414780000006</v>
      </c>
      <c r="D64" s="45"/>
      <c r="E64" s="45"/>
    </row>
    <row r="65" spans="1:6">
      <c r="A65" s="142" t="s">
        <v>232</v>
      </c>
      <c r="B65" s="144" t="s">
        <v>441</v>
      </c>
      <c r="C65" s="47">
        <v>345.93394000000001</v>
      </c>
    </row>
    <row r="66" spans="1:6">
      <c r="A66" s="142"/>
      <c r="B66" s="146" t="s">
        <v>493</v>
      </c>
      <c r="C66" s="47">
        <v>79830.712729999999</v>
      </c>
      <c r="D66" s="45"/>
      <c r="E66" s="45"/>
    </row>
    <row r="67" spans="1:6">
      <c r="A67" s="145" t="s">
        <v>494</v>
      </c>
      <c r="B67" s="146" t="s">
        <v>495</v>
      </c>
      <c r="C67" s="47">
        <v>0</v>
      </c>
    </row>
    <row r="68" spans="1:6">
      <c r="A68" s="145" t="s">
        <v>0</v>
      </c>
      <c r="B68" s="144" t="s">
        <v>496</v>
      </c>
      <c r="C68" s="47">
        <v>0</v>
      </c>
    </row>
    <row r="69" spans="1:6">
      <c r="A69" s="145" t="s">
        <v>8</v>
      </c>
      <c r="B69" s="144" t="s">
        <v>497</v>
      </c>
      <c r="C69" s="47">
        <v>44372.791310906032</v>
      </c>
    </row>
    <row r="70" spans="1:6">
      <c r="A70" s="145" t="s">
        <v>9</v>
      </c>
      <c r="B70" s="144" t="s">
        <v>498</v>
      </c>
      <c r="C70" s="47">
        <v>1044.1268400000001</v>
      </c>
    </row>
    <row r="71" spans="1:6">
      <c r="A71" s="145"/>
      <c r="B71" s="146" t="s">
        <v>499</v>
      </c>
      <c r="C71" s="47">
        <v>45416.918150906036</v>
      </c>
      <c r="D71" s="45"/>
      <c r="E71" s="45"/>
      <c r="F71" s="53"/>
    </row>
    <row r="72" spans="1:6">
      <c r="A72" s="145"/>
      <c r="B72" s="147" t="s">
        <v>500</v>
      </c>
      <c r="C72" s="47">
        <v>1793726.6571847722</v>
      </c>
      <c r="D72" s="45"/>
      <c r="E72" s="45"/>
      <c r="F72" s="54"/>
    </row>
    <row r="73" spans="1:6">
      <c r="A73" s="145" t="s">
        <v>501</v>
      </c>
      <c r="B73" s="146" t="s">
        <v>502</v>
      </c>
      <c r="C73" s="47">
        <v>382.12792999999999</v>
      </c>
      <c r="F73" s="53"/>
    </row>
    <row r="74" spans="1:6">
      <c r="A74" s="176" t="s">
        <v>503</v>
      </c>
      <c r="B74" s="176"/>
      <c r="C74" s="47">
        <v>0</v>
      </c>
    </row>
    <row r="75" spans="1:6">
      <c r="A75" s="148" t="s">
        <v>504</v>
      </c>
      <c r="B75" s="149" t="s">
        <v>505</v>
      </c>
      <c r="C75" s="47">
        <v>0</v>
      </c>
    </row>
    <row r="76" spans="1:6">
      <c r="A76" s="145" t="s">
        <v>0</v>
      </c>
      <c r="B76" s="150" t="s">
        <v>506</v>
      </c>
      <c r="C76" s="47">
        <v>161121.755</v>
      </c>
    </row>
    <row r="77" spans="1:6">
      <c r="A77" s="151" t="s">
        <v>11</v>
      </c>
      <c r="B77" s="144" t="s">
        <v>507</v>
      </c>
      <c r="C77" s="47">
        <v>0</v>
      </c>
    </row>
    <row r="78" spans="1:6">
      <c r="A78" s="151" t="s">
        <v>11</v>
      </c>
      <c r="B78" s="144" t="s">
        <v>508</v>
      </c>
      <c r="C78" s="47">
        <v>0</v>
      </c>
    </row>
    <row r="79" spans="1:6">
      <c r="A79" s="145" t="s">
        <v>8</v>
      </c>
      <c r="B79" s="144" t="s">
        <v>509</v>
      </c>
      <c r="C79" s="47">
        <v>766</v>
      </c>
    </row>
    <row r="80" spans="1:6">
      <c r="A80" s="145" t="s">
        <v>9</v>
      </c>
      <c r="B80" s="144" t="s">
        <v>510</v>
      </c>
      <c r="C80" s="47">
        <v>83767.872900000002</v>
      </c>
    </row>
    <row r="81" spans="1:5">
      <c r="A81" s="145" t="s">
        <v>10</v>
      </c>
      <c r="B81" s="144" t="s">
        <v>511</v>
      </c>
      <c r="C81" s="47">
        <v>63529.1944</v>
      </c>
    </row>
    <row r="82" spans="1:5">
      <c r="A82" s="145" t="s">
        <v>12</v>
      </c>
      <c r="B82" s="144" t="s">
        <v>512</v>
      </c>
      <c r="C82" s="47">
        <v>162021.06234999999</v>
      </c>
    </row>
    <row r="83" spans="1:5">
      <c r="A83" s="145" t="s">
        <v>15</v>
      </c>
      <c r="B83" s="144" t="s">
        <v>513</v>
      </c>
      <c r="C83" s="47">
        <v>-4897.32168</v>
      </c>
    </row>
    <row r="84" spans="1:5">
      <c r="A84" s="145" t="s">
        <v>16</v>
      </c>
      <c r="B84" s="144" t="s">
        <v>514</v>
      </c>
      <c r="C84" s="47">
        <v>20529.828560999969</v>
      </c>
    </row>
    <row r="85" spans="1:5">
      <c r="A85" s="151"/>
      <c r="B85" s="146" t="s">
        <v>515</v>
      </c>
      <c r="C85" s="47">
        <v>486838.39153099997</v>
      </c>
      <c r="D85" s="45"/>
      <c r="E85" s="45"/>
    </row>
    <row r="86" spans="1:5">
      <c r="A86" s="145" t="s">
        <v>442</v>
      </c>
      <c r="B86" s="146" t="s">
        <v>516</v>
      </c>
      <c r="C86" s="47">
        <v>1950</v>
      </c>
    </row>
    <row r="87" spans="1:5">
      <c r="A87" s="142" t="s">
        <v>517</v>
      </c>
      <c r="B87" s="104" t="s">
        <v>518</v>
      </c>
      <c r="C87" s="47">
        <v>0</v>
      </c>
    </row>
    <row r="88" spans="1:5">
      <c r="A88" s="142" t="s">
        <v>461</v>
      </c>
      <c r="B88" s="146" t="s">
        <v>519</v>
      </c>
      <c r="C88" s="47">
        <v>0</v>
      </c>
    </row>
    <row r="89" spans="1:5">
      <c r="A89" s="142" t="s">
        <v>1</v>
      </c>
      <c r="B89" s="105" t="s">
        <v>520</v>
      </c>
      <c r="C89" s="47">
        <v>105849.54762353034</v>
      </c>
    </row>
    <row r="90" spans="1:5">
      <c r="A90" s="142" t="s">
        <v>2</v>
      </c>
      <c r="B90" s="105" t="s">
        <v>521</v>
      </c>
      <c r="C90" s="47">
        <v>0</v>
      </c>
    </row>
    <row r="91" spans="1:5">
      <c r="A91" s="142" t="s">
        <v>3</v>
      </c>
      <c r="B91" s="105" t="s">
        <v>522</v>
      </c>
      <c r="C91" s="47">
        <v>710862.28064136731</v>
      </c>
    </row>
    <row r="92" spans="1:5">
      <c r="A92" s="142" t="s">
        <v>4</v>
      </c>
      <c r="B92" s="105" t="s">
        <v>523</v>
      </c>
      <c r="C92" s="47">
        <v>50395.568395925991</v>
      </c>
    </row>
    <row r="93" spans="1:5">
      <c r="A93" s="142" t="s">
        <v>5</v>
      </c>
      <c r="B93" s="105" t="s">
        <v>524</v>
      </c>
      <c r="C93" s="47">
        <v>174</v>
      </c>
    </row>
    <row r="94" spans="1:5">
      <c r="A94" s="142" t="s">
        <v>6</v>
      </c>
      <c r="B94" s="105" t="s">
        <v>525</v>
      </c>
      <c r="C94" s="47">
        <v>88534.620997400008</v>
      </c>
    </row>
    <row r="95" spans="1:5">
      <c r="A95" s="142" t="s">
        <v>7</v>
      </c>
      <c r="B95" s="105" t="s">
        <v>526</v>
      </c>
      <c r="C95" s="47">
        <v>3603.833722266223</v>
      </c>
    </row>
    <row r="96" spans="1:5">
      <c r="A96" s="142" t="s">
        <v>19</v>
      </c>
      <c r="B96" s="105" t="s">
        <v>527</v>
      </c>
      <c r="C96" s="47">
        <v>599.70417751126649</v>
      </c>
    </row>
    <row r="97" spans="1:5">
      <c r="A97" s="142" t="s">
        <v>17</v>
      </c>
      <c r="B97" s="105" t="s">
        <v>528</v>
      </c>
      <c r="C97" s="47">
        <v>8524.1954556129258</v>
      </c>
    </row>
    <row r="98" spans="1:5">
      <c r="A98" s="107"/>
      <c r="B98" s="104" t="s">
        <v>529</v>
      </c>
      <c r="C98" s="47">
        <v>968543.751013614</v>
      </c>
      <c r="D98" s="45"/>
      <c r="E98" s="45"/>
    </row>
    <row r="99" spans="1:5">
      <c r="A99" s="142" t="s">
        <v>463</v>
      </c>
      <c r="B99" s="104" t="s">
        <v>530</v>
      </c>
      <c r="C99" s="47">
        <v>267701.2582854809</v>
      </c>
    </row>
    <row r="100" spans="1:5">
      <c r="A100" s="102" t="s">
        <v>531</v>
      </c>
      <c r="B100" s="106" t="s">
        <v>532</v>
      </c>
      <c r="C100" s="47">
        <v>152.934</v>
      </c>
      <c r="D100" s="45"/>
      <c r="E100" s="45"/>
    </row>
    <row r="101" spans="1:5">
      <c r="A101" s="108" t="s">
        <v>1</v>
      </c>
      <c r="B101" s="103" t="s">
        <v>533</v>
      </c>
      <c r="C101" s="47">
        <v>152.934</v>
      </c>
    </row>
    <row r="102" spans="1:5">
      <c r="A102" s="108" t="s">
        <v>2</v>
      </c>
      <c r="B102" s="103" t="s">
        <v>534</v>
      </c>
      <c r="C102" s="47">
        <v>0</v>
      </c>
    </row>
    <row r="103" spans="1:5">
      <c r="A103" s="108" t="s">
        <v>3</v>
      </c>
      <c r="B103" s="103" t="s">
        <v>535</v>
      </c>
      <c r="C103" s="47">
        <v>0</v>
      </c>
    </row>
    <row r="104" spans="1:5">
      <c r="A104" s="145" t="s">
        <v>484</v>
      </c>
      <c r="B104" s="146" t="s">
        <v>536</v>
      </c>
      <c r="C104" s="47">
        <v>1526.069</v>
      </c>
    </row>
    <row r="105" spans="1:5">
      <c r="A105" s="145" t="s">
        <v>494</v>
      </c>
      <c r="B105" s="146" t="s">
        <v>537</v>
      </c>
      <c r="C105" s="47">
        <v>66101.148360000007</v>
      </c>
      <c r="D105" s="45"/>
      <c r="E105" s="45"/>
    </row>
    <row r="106" spans="1:5">
      <c r="A106" s="145" t="s">
        <v>0</v>
      </c>
      <c r="B106" s="144" t="s">
        <v>538</v>
      </c>
      <c r="C106" s="47">
        <v>30244.986980000001</v>
      </c>
    </row>
    <row r="107" spans="1:5">
      <c r="A107" s="145" t="s">
        <v>11</v>
      </c>
      <c r="B107" s="144" t="s">
        <v>539</v>
      </c>
      <c r="C107" s="47">
        <v>0</v>
      </c>
    </row>
    <row r="108" spans="1:5">
      <c r="A108" s="145" t="s">
        <v>11</v>
      </c>
      <c r="B108" s="144" t="s">
        <v>540</v>
      </c>
      <c r="C108" s="47">
        <v>0</v>
      </c>
    </row>
    <row r="109" spans="1:5">
      <c r="A109" s="145" t="s">
        <v>8</v>
      </c>
      <c r="B109" s="144" t="s">
        <v>541</v>
      </c>
      <c r="C109" s="47">
        <v>6587.8523700000005</v>
      </c>
    </row>
    <row r="110" spans="1:5">
      <c r="A110" s="145" t="s">
        <v>11</v>
      </c>
      <c r="B110" s="144" t="s">
        <v>539</v>
      </c>
      <c r="C110" s="47">
        <v>0</v>
      </c>
    </row>
    <row r="111" spans="1:5">
      <c r="A111" s="145" t="s">
        <v>11</v>
      </c>
      <c r="B111" s="144" t="s">
        <v>540</v>
      </c>
      <c r="C111" s="47">
        <v>0</v>
      </c>
    </row>
    <row r="112" spans="1:5">
      <c r="A112" s="145" t="s">
        <v>9</v>
      </c>
      <c r="B112" s="144" t="s">
        <v>542</v>
      </c>
      <c r="C112" s="47">
        <v>0</v>
      </c>
      <c r="D112" s="45"/>
      <c r="E112" s="45"/>
    </row>
    <row r="113" spans="1:3">
      <c r="A113" s="145" t="s">
        <v>1</v>
      </c>
      <c r="B113" s="144" t="s">
        <v>543</v>
      </c>
      <c r="C113" s="47">
        <v>0</v>
      </c>
    </row>
    <row r="114" spans="1:3">
      <c r="A114" s="145" t="s">
        <v>11</v>
      </c>
      <c r="B114" s="144" t="s">
        <v>539</v>
      </c>
      <c r="C114" s="47">
        <v>0</v>
      </c>
    </row>
    <row r="115" spans="1:3">
      <c r="A115" s="145" t="s">
        <v>11</v>
      </c>
      <c r="B115" s="144" t="s">
        <v>540</v>
      </c>
      <c r="C115" s="47">
        <v>0</v>
      </c>
    </row>
    <row r="116" spans="1:3">
      <c r="A116" s="145" t="s">
        <v>2</v>
      </c>
      <c r="B116" s="144" t="s">
        <v>544</v>
      </c>
      <c r="C116" s="47">
        <v>0</v>
      </c>
    </row>
    <row r="117" spans="1:3">
      <c r="A117" s="145" t="s">
        <v>11</v>
      </c>
      <c r="B117" s="144" t="s">
        <v>539</v>
      </c>
      <c r="C117" s="47">
        <v>0</v>
      </c>
    </row>
    <row r="118" spans="1:3">
      <c r="A118" s="145" t="s">
        <v>11</v>
      </c>
      <c r="B118" s="144" t="s">
        <v>540</v>
      </c>
      <c r="C118" s="47">
        <v>0</v>
      </c>
    </row>
    <row r="119" spans="1:3">
      <c r="A119" s="145" t="s">
        <v>10</v>
      </c>
      <c r="B119" s="144" t="s">
        <v>545</v>
      </c>
      <c r="C119" s="47">
        <v>0</v>
      </c>
    </row>
    <row r="120" spans="1:3">
      <c r="A120" s="145" t="s">
        <v>11</v>
      </c>
      <c r="B120" s="144" t="s">
        <v>539</v>
      </c>
      <c r="C120" s="47">
        <v>0</v>
      </c>
    </row>
    <row r="121" spans="1:3">
      <c r="A121" s="145" t="s">
        <v>11</v>
      </c>
      <c r="B121" s="144" t="s">
        <v>540</v>
      </c>
      <c r="C121" s="47">
        <v>0</v>
      </c>
    </row>
    <row r="122" spans="1:3">
      <c r="A122" s="145" t="s">
        <v>12</v>
      </c>
      <c r="B122" s="144" t="s">
        <v>546</v>
      </c>
      <c r="C122" s="47">
        <v>29268.309009999997</v>
      </c>
    </row>
    <row r="123" spans="1:3">
      <c r="A123" s="145" t="s">
        <v>11</v>
      </c>
      <c r="B123" s="144" t="s">
        <v>539</v>
      </c>
      <c r="C123" s="47">
        <v>6</v>
      </c>
    </row>
    <row r="124" spans="1:3">
      <c r="A124" s="145" t="s">
        <v>11</v>
      </c>
      <c r="B124" s="144" t="s">
        <v>540</v>
      </c>
      <c r="C124" s="47">
        <v>0</v>
      </c>
    </row>
    <row r="125" spans="1:3">
      <c r="A125" s="145" t="s">
        <v>11</v>
      </c>
      <c r="B125" s="144" t="s">
        <v>547</v>
      </c>
      <c r="C125" s="47">
        <v>2903.6693399999999</v>
      </c>
    </row>
    <row r="126" spans="1:3">
      <c r="A126" s="145" t="s">
        <v>11</v>
      </c>
      <c r="B126" s="144" t="s">
        <v>548</v>
      </c>
      <c r="C126" s="47">
        <v>1261.5188000000001</v>
      </c>
    </row>
    <row r="127" spans="1:3">
      <c r="A127" s="145" t="s">
        <v>11</v>
      </c>
      <c r="B127" s="144" t="s">
        <v>549</v>
      </c>
      <c r="C127" s="47">
        <v>278.2595</v>
      </c>
    </row>
    <row r="128" spans="1:3">
      <c r="A128" s="145" t="s">
        <v>501</v>
      </c>
      <c r="B128" s="120" t="s">
        <v>550</v>
      </c>
      <c r="C128" s="47">
        <v>0</v>
      </c>
    </row>
    <row r="129" spans="1:5">
      <c r="A129" s="145" t="s">
        <v>0</v>
      </c>
      <c r="B129" s="144" t="s">
        <v>551</v>
      </c>
      <c r="C129" s="47">
        <v>913.12099999999998</v>
      </c>
    </row>
    <row r="130" spans="1:5">
      <c r="A130" s="145" t="s">
        <v>8</v>
      </c>
      <c r="B130" s="144" t="s">
        <v>552</v>
      </c>
      <c r="C130" s="47">
        <v>0</v>
      </c>
    </row>
    <row r="131" spans="1:5">
      <c r="A131" s="145"/>
      <c r="B131" s="146" t="s">
        <v>553</v>
      </c>
      <c r="C131" s="47">
        <v>913.12099999999998</v>
      </c>
      <c r="D131" s="45"/>
      <c r="E131" s="45"/>
    </row>
    <row r="132" spans="1:5">
      <c r="A132" s="118"/>
      <c r="B132" s="120" t="s">
        <v>554</v>
      </c>
      <c r="C132" s="47">
        <v>1793726.673190095</v>
      </c>
      <c r="D132" s="45"/>
      <c r="E132" s="45"/>
    </row>
    <row r="133" spans="1:5">
      <c r="A133" s="152" t="s">
        <v>555</v>
      </c>
      <c r="B133" s="120" t="s">
        <v>556</v>
      </c>
      <c r="C133" s="47">
        <v>382.12792999999999</v>
      </c>
    </row>
    <row r="134" spans="1:5">
      <c r="A134" s="55"/>
      <c r="B134" s="56"/>
      <c r="C134" s="53"/>
    </row>
    <row r="135" spans="1:5" ht="24.95" customHeight="1">
      <c r="A135" s="77" t="s">
        <v>376</v>
      </c>
      <c r="B135" s="99"/>
      <c r="C135" s="99"/>
    </row>
    <row r="136" spans="1:5">
      <c r="A136" s="77" t="s">
        <v>402</v>
      </c>
      <c r="B136" s="99"/>
      <c r="C136" s="99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  <row r="771" spans="1:2">
      <c r="A771" s="55"/>
      <c r="B771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activeCell="C7" sqref="C7:C122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83" t="s">
        <v>653</v>
      </c>
      <c r="B1" s="183"/>
      <c r="C1" s="183"/>
    </row>
    <row r="2" spans="1:5" ht="15.75">
      <c r="A2" s="49"/>
      <c r="B2" s="49"/>
      <c r="C2" s="49"/>
    </row>
    <row r="3" spans="1:5" ht="15.75">
      <c r="A3" s="184"/>
      <c r="B3" s="185"/>
      <c r="C3" s="59" t="s">
        <v>557</v>
      </c>
    </row>
    <row r="4" spans="1:5" ht="15.75">
      <c r="A4" s="186">
        <v>1</v>
      </c>
      <c r="B4" s="187"/>
      <c r="C4" s="60">
        <v>2</v>
      </c>
    </row>
    <row r="5" spans="1:5" ht="15.75">
      <c r="A5" s="109" t="s">
        <v>233</v>
      </c>
      <c r="B5" s="110" t="s">
        <v>558</v>
      </c>
      <c r="C5" s="61"/>
    </row>
    <row r="6" spans="1:5" ht="15.75">
      <c r="A6" s="111" t="s">
        <v>1</v>
      </c>
      <c r="B6" s="112" t="s">
        <v>559</v>
      </c>
      <c r="C6" s="62"/>
    </row>
    <row r="7" spans="1:5" ht="15.75">
      <c r="A7" s="113" t="s">
        <v>234</v>
      </c>
      <c r="B7" s="112" t="s">
        <v>560</v>
      </c>
      <c r="C7" s="136">
        <v>60349.292359999999</v>
      </c>
      <c r="D7" s="45"/>
      <c r="E7" s="45"/>
    </row>
    <row r="8" spans="1:5" ht="31.5">
      <c r="A8" s="113"/>
      <c r="B8" s="112" t="s">
        <v>561</v>
      </c>
      <c r="C8" s="136">
        <v>-593.21765999999991</v>
      </c>
    </row>
    <row r="9" spans="1:5" ht="15.75">
      <c r="A9" s="113" t="s">
        <v>562</v>
      </c>
      <c r="B9" s="112" t="s">
        <v>563</v>
      </c>
      <c r="C9" s="136">
        <v>-26620.446050000002</v>
      </c>
    </row>
    <row r="10" spans="1:5" ht="15.75">
      <c r="A10" s="113" t="s">
        <v>564</v>
      </c>
      <c r="B10" s="112" t="s">
        <v>565</v>
      </c>
      <c r="C10" s="136">
        <v>-11132.592698963412</v>
      </c>
    </row>
    <row r="11" spans="1:5" ht="15.75">
      <c r="A11" s="113"/>
      <c r="B11" s="112" t="s">
        <v>566</v>
      </c>
      <c r="C11" s="136">
        <v>0</v>
      </c>
    </row>
    <row r="12" spans="1:5" ht="15.75">
      <c r="A12" s="113" t="s">
        <v>567</v>
      </c>
      <c r="B12" s="112" t="s">
        <v>568</v>
      </c>
      <c r="C12" s="136">
        <v>5338.2922460608152</v>
      </c>
    </row>
    <row r="13" spans="1:5" ht="15.75">
      <c r="A13" s="114"/>
      <c r="B13" s="115" t="s">
        <v>569</v>
      </c>
      <c r="C13" s="136">
        <v>27934.545857097401</v>
      </c>
      <c r="D13" s="45"/>
      <c r="E13" s="45"/>
    </row>
    <row r="14" spans="1:5" ht="15.75">
      <c r="A14" s="116" t="s">
        <v>2</v>
      </c>
      <c r="B14" s="112" t="s">
        <v>570</v>
      </c>
      <c r="C14" s="136">
        <v>210.59584561410361</v>
      </c>
      <c r="D14" s="45"/>
      <c r="E14" s="45"/>
    </row>
    <row r="15" spans="1:5" ht="15.75">
      <c r="A15" s="116" t="s">
        <v>3</v>
      </c>
      <c r="B15" s="112" t="s">
        <v>571</v>
      </c>
      <c r="C15" s="136">
        <v>645.67867999999999</v>
      </c>
    </row>
    <row r="16" spans="1:5" ht="15.75">
      <c r="A16" s="111" t="s">
        <v>4</v>
      </c>
      <c r="B16" s="112" t="s">
        <v>572</v>
      </c>
      <c r="C16" s="63">
        <v>0</v>
      </c>
    </row>
    <row r="17" spans="1:5" ht="15.75">
      <c r="A17" s="113" t="s">
        <v>234</v>
      </c>
      <c r="B17" s="112" t="s">
        <v>573</v>
      </c>
      <c r="C17" s="63">
        <v>0</v>
      </c>
    </row>
    <row r="18" spans="1:5" ht="15.75">
      <c r="A18" s="113" t="s">
        <v>235</v>
      </c>
      <c r="B18" s="112" t="s">
        <v>574</v>
      </c>
      <c r="C18" s="136">
        <v>-12293.26412786798</v>
      </c>
    </row>
    <row r="19" spans="1:5" ht="15.75">
      <c r="A19" s="113" t="s">
        <v>575</v>
      </c>
      <c r="B19" s="112" t="s">
        <v>576</v>
      </c>
      <c r="C19" s="136">
        <v>1097.6179999999999</v>
      </c>
    </row>
    <row r="20" spans="1:5" ht="15.75">
      <c r="A20" s="114"/>
      <c r="B20" s="117" t="s">
        <v>577</v>
      </c>
      <c r="C20" s="136">
        <v>-11195.64612786798</v>
      </c>
      <c r="D20" s="45"/>
      <c r="E20" s="45"/>
    </row>
    <row r="21" spans="1:5" ht="15.75">
      <c r="A21" s="113" t="s">
        <v>562</v>
      </c>
      <c r="B21" s="112" t="s">
        <v>578</v>
      </c>
      <c r="C21" s="136">
        <v>-2626.8879800638292</v>
      </c>
    </row>
    <row r="22" spans="1:5" ht="15.75">
      <c r="A22" s="113" t="s">
        <v>564</v>
      </c>
      <c r="B22" s="112" t="s">
        <v>579</v>
      </c>
      <c r="C22" s="136">
        <v>2027.5568299680067</v>
      </c>
    </row>
    <row r="23" spans="1:5" ht="15.75">
      <c r="A23" s="114"/>
      <c r="B23" s="115" t="s">
        <v>580</v>
      </c>
      <c r="C23" s="136">
        <v>-11794.977277963802</v>
      </c>
      <c r="D23" s="45"/>
      <c r="E23" s="45"/>
    </row>
    <row r="24" spans="1:5" ht="15.75" customHeight="1">
      <c r="A24" s="111" t="s">
        <v>5</v>
      </c>
      <c r="B24" s="112" t="s">
        <v>581</v>
      </c>
      <c r="C24" s="63">
        <v>0</v>
      </c>
    </row>
    <row r="25" spans="1:5" ht="15.75">
      <c r="A25" s="113" t="s">
        <v>234</v>
      </c>
      <c r="B25" s="112" t="s">
        <v>582</v>
      </c>
      <c r="C25" s="136">
        <v>-1.6290802120119334</v>
      </c>
    </row>
    <row r="26" spans="1:5" ht="15.75">
      <c r="A26" s="113" t="s">
        <v>562</v>
      </c>
      <c r="B26" s="112" t="s">
        <v>583</v>
      </c>
      <c r="C26" s="136">
        <v>0</v>
      </c>
    </row>
    <row r="27" spans="1:5" ht="15.75">
      <c r="A27" s="111"/>
      <c r="B27" s="115" t="s">
        <v>584</v>
      </c>
      <c r="C27" s="136">
        <v>-1.6290802120119334</v>
      </c>
      <c r="D27" s="45"/>
      <c r="E27" s="45"/>
    </row>
    <row r="28" spans="1:5" ht="15.75">
      <c r="A28" s="111" t="s">
        <v>6</v>
      </c>
      <c r="B28" s="112" t="s">
        <v>585</v>
      </c>
      <c r="C28" s="136">
        <v>-434.75662999999986</v>
      </c>
    </row>
    <row r="29" spans="1:5" ht="15.75">
      <c r="A29" s="111" t="s">
        <v>7</v>
      </c>
      <c r="B29" s="112" t="s">
        <v>586</v>
      </c>
      <c r="C29" s="63">
        <v>0</v>
      </c>
    </row>
    <row r="30" spans="1:5" ht="15.75">
      <c r="A30" s="113" t="s">
        <v>234</v>
      </c>
      <c r="B30" s="112" t="s">
        <v>587</v>
      </c>
      <c r="C30" s="136">
        <v>-7840.2704305900434</v>
      </c>
    </row>
    <row r="31" spans="1:5" ht="15.75">
      <c r="A31" s="113" t="s">
        <v>562</v>
      </c>
      <c r="B31" s="112" t="s">
        <v>588</v>
      </c>
      <c r="C31" s="136">
        <v>148.5880703354957</v>
      </c>
    </row>
    <row r="32" spans="1:5" ht="15.75">
      <c r="A32" s="113" t="s">
        <v>564</v>
      </c>
      <c r="B32" s="112" t="s">
        <v>589</v>
      </c>
      <c r="C32" s="136">
        <v>-3922.3850363838555</v>
      </c>
    </row>
    <row r="33" spans="1:5" ht="15.75">
      <c r="A33" s="113" t="s">
        <v>567</v>
      </c>
      <c r="B33" s="112" t="s">
        <v>590</v>
      </c>
      <c r="C33" s="136">
        <v>236.63444999999999</v>
      </c>
    </row>
    <row r="34" spans="1:5" ht="15.75">
      <c r="A34" s="118"/>
      <c r="B34" s="115" t="s">
        <v>591</v>
      </c>
      <c r="C34" s="136">
        <v>-11377.432946638404</v>
      </c>
      <c r="D34" s="45"/>
      <c r="E34" s="45"/>
    </row>
    <row r="35" spans="1:5" ht="15.75">
      <c r="A35" s="111" t="s">
        <v>19</v>
      </c>
      <c r="B35" s="112" t="s">
        <v>592</v>
      </c>
      <c r="C35" s="136">
        <v>-1790.5579247736505</v>
      </c>
    </row>
    <row r="36" spans="1:5" ht="15.75" customHeight="1">
      <c r="A36" s="111"/>
      <c r="B36" s="112" t="s">
        <v>593</v>
      </c>
      <c r="C36" s="136">
        <v>-1580.81061</v>
      </c>
    </row>
    <row r="37" spans="1:5" ht="15.75">
      <c r="A37" s="111" t="s">
        <v>17</v>
      </c>
      <c r="B37" s="112" t="s">
        <v>594</v>
      </c>
      <c r="C37" s="136">
        <v>0</v>
      </c>
    </row>
    <row r="38" spans="1:5" ht="15.75">
      <c r="A38" s="111" t="s">
        <v>20</v>
      </c>
      <c r="B38" s="112" t="s">
        <v>595</v>
      </c>
      <c r="C38" s="136">
        <v>3391.4665231236368</v>
      </c>
      <c r="D38" s="45"/>
      <c r="E38" s="45"/>
    </row>
    <row r="39" spans="1:5" ht="15.75">
      <c r="A39" s="119" t="s">
        <v>8</v>
      </c>
      <c r="B39" s="120" t="s">
        <v>596</v>
      </c>
      <c r="C39" s="63">
        <v>0</v>
      </c>
    </row>
    <row r="40" spans="1:5" ht="15.75">
      <c r="A40" s="111" t="s">
        <v>1</v>
      </c>
      <c r="B40" s="112" t="s">
        <v>559</v>
      </c>
      <c r="C40" s="63">
        <v>0</v>
      </c>
    </row>
    <row r="41" spans="1:5" ht="15.75">
      <c r="A41" s="121" t="s">
        <v>234</v>
      </c>
      <c r="B41" s="122" t="s">
        <v>560</v>
      </c>
      <c r="C41" s="136">
        <v>129009.89930000002</v>
      </c>
    </row>
    <row r="42" spans="1:5" ht="31.5">
      <c r="A42" s="117"/>
      <c r="B42" s="112" t="s">
        <v>561</v>
      </c>
      <c r="C42" s="136">
        <v>-1827.42263</v>
      </c>
    </row>
    <row r="43" spans="1:5" ht="15.75">
      <c r="A43" s="121" t="s">
        <v>562</v>
      </c>
      <c r="B43" s="122" t="s">
        <v>563</v>
      </c>
      <c r="C43" s="136">
        <v>-5021.5635000000002</v>
      </c>
    </row>
    <row r="44" spans="1:5" ht="15.75">
      <c r="A44" s="121" t="s">
        <v>564</v>
      </c>
      <c r="B44" s="112" t="s">
        <v>597</v>
      </c>
      <c r="C44" s="136">
        <v>-1486.7668200011617</v>
      </c>
    </row>
    <row r="45" spans="1:5" ht="15.75">
      <c r="A45" s="121" t="s">
        <v>567</v>
      </c>
      <c r="B45" s="122" t="s">
        <v>568</v>
      </c>
      <c r="C45" s="136">
        <v>667.7030496964112</v>
      </c>
    </row>
    <row r="46" spans="1:5" ht="15.75">
      <c r="A46" s="114"/>
      <c r="B46" s="115" t="s">
        <v>598</v>
      </c>
      <c r="C46" s="136">
        <v>123169.27202969525</v>
      </c>
      <c r="D46" s="45"/>
      <c r="E46" s="45"/>
    </row>
    <row r="47" spans="1:5" ht="15.75">
      <c r="A47" s="118" t="s">
        <v>2</v>
      </c>
      <c r="B47" s="112" t="s">
        <v>599</v>
      </c>
      <c r="C47" s="63">
        <v>0</v>
      </c>
    </row>
    <row r="48" spans="1:5" ht="15.75">
      <c r="A48" s="121" t="s">
        <v>234</v>
      </c>
      <c r="B48" s="123" t="s">
        <v>600</v>
      </c>
      <c r="C48" s="136">
        <v>275.94499999999999</v>
      </c>
    </row>
    <row r="49" spans="1:5" ht="15.75">
      <c r="A49" s="124"/>
      <c r="B49" s="123" t="s">
        <v>601</v>
      </c>
      <c r="C49" s="136">
        <v>0</v>
      </c>
    </row>
    <row r="50" spans="1:5" ht="15.75">
      <c r="A50" s="124" t="s">
        <v>562</v>
      </c>
      <c r="B50" s="123" t="s">
        <v>602</v>
      </c>
      <c r="C50" s="63">
        <v>0</v>
      </c>
    </row>
    <row r="51" spans="1:5" ht="15.75">
      <c r="A51" s="124"/>
      <c r="B51" s="123" t="s">
        <v>601</v>
      </c>
      <c r="C51" s="136">
        <v>0</v>
      </c>
    </row>
    <row r="52" spans="1:5" ht="15.75">
      <c r="A52" s="125" t="s">
        <v>603</v>
      </c>
      <c r="B52" s="112" t="s">
        <v>604</v>
      </c>
      <c r="C52" s="136">
        <v>607.39943999999991</v>
      </c>
    </row>
    <row r="53" spans="1:5" ht="15.75">
      <c r="A53" s="125" t="s">
        <v>605</v>
      </c>
      <c r="B53" s="112" t="s">
        <v>606</v>
      </c>
      <c r="C53" s="136">
        <v>10098.827500000001</v>
      </c>
    </row>
    <row r="54" spans="1:5" ht="15.75">
      <c r="A54" s="126"/>
      <c r="B54" s="117" t="s">
        <v>607</v>
      </c>
      <c r="C54" s="136">
        <v>10706.22694</v>
      </c>
      <c r="D54" s="45"/>
      <c r="E54" s="45"/>
    </row>
    <row r="55" spans="1:5" ht="15.75">
      <c r="A55" s="124" t="s">
        <v>564</v>
      </c>
      <c r="B55" s="112" t="s">
        <v>608</v>
      </c>
      <c r="C55" s="136">
        <v>18537.98893</v>
      </c>
    </row>
    <row r="56" spans="1:5" ht="15.75">
      <c r="A56" s="124" t="s">
        <v>567</v>
      </c>
      <c r="B56" s="112" t="s">
        <v>609</v>
      </c>
      <c r="C56" s="136">
        <v>4580.5369899999996</v>
      </c>
    </row>
    <row r="57" spans="1:5" ht="15.75">
      <c r="A57" s="109"/>
      <c r="B57" s="115" t="s">
        <v>610</v>
      </c>
      <c r="C57" s="136">
        <v>34100.69786</v>
      </c>
      <c r="D57" s="45"/>
      <c r="E57" s="45"/>
    </row>
    <row r="58" spans="1:5" ht="15.75">
      <c r="A58" s="118" t="s">
        <v>3</v>
      </c>
      <c r="B58" s="126" t="s">
        <v>571</v>
      </c>
      <c r="C58" s="136">
        <v>2368.4484374517983</v>
      </c>
    </row>
    <row r="59" spans="1:5" ht="15.75">
      <c r="A59" s="118" t="s">
        <v>4</v>
      </c>
      <c r="B59" s="112" t="s">
        <v>572</v>
      </c>
      <c r="C59" s="63">
        <v>0</v>
      </c>
    </row>
    <row r="60" spans="1:5" ht="15.75">
      <c r="A60" s="121" t="s">
        <v>234</v>
      </c>
      <c r="B60" s="122" t="s">
        <v>611</v>
      </c>
      <c r="C60" s="63">
        <v>0</v>
      </c>
    </row>
    <row r="61" spans="1:5" ht="15.75">
      <c r="A61" s="121" t="s">
        <v>235</v>
      </c>
      <c r="B61" s="122" t="s">
        <v>574</v>
      </c>
      <c r="C61" s="136">
        <v>-46828.679904662509</v>
      </c>
    </row>
    <row r="62" spans="1:5" ht="15.75">
      <c r="A62" s="121" t="s">
        <v>575</v>
      </c>
      <c r="B62" s="123" t="s">
        <v>576</v>
      </c>
      <c r="C62" s="136">
        <v>284.26031999999998</v>
      </c>
    </row>
    <row r="63" spans="1:5" ht="15.75">
      <c r="A63" s="114"/>
      <c r="B63" s="117" t="s">
        <v>612</v>
      </c>
      <c r="C63" s="136">
        <v>-46544.419584662508</v>
      </c>
      <c r="D63" s="45"/>
      <c r="E63" s="45"/>
    </row>
    <row r="64" spans="1:5" ht="15.75">
      <c r="A64" s="124" t="s">
        <v>562</v>
      </c>
      <c r="B64" s="123" t="s">
        <v>613</v>
      </c>
      <c r="C64" s="63">
        <v>0</v>
      </c>
    </row>
    <row r="65" spans="1:5" ht="15.75">
      <c r="A65" s="125" t="s">
        <v>603</v>
      </c>
      <c r="B65" s="122" t="s">
        <v>574</v>
      </c>
      <c r="C65" s="136">
        <v>-1635.7647147268776</v>
      </c>
    </row>
    <row r="66" spans="1:5" ht="15.75">
      <c r="A66" s="125" t="s">
        <v>605</v>
      </c>
      <c r="B66" s="123" t="s">
        <v>576</v>
      </c>
      <c r="C66" s="136">
        <v>44.198041354983246</v>
      </c>
    </row>
    <row r="67" spans="1:5" ht="15.75">
      <c r="A67" s="114"/>
      <c r="B67" s="117" t="s">
        <v>614</v>
      </c>
      <c r="C67" s="136">
        <v>-1591.5666733718945</v>
      </c>
      <c r="D67" s="45"/>
      <c r="E67" s="45"/>
    </row>
    <row r="68" spans="1:5" ht="15.75">
      <c r="A68" s="118"/>
      <c r="B68" s="127" t="s">
        <v>580</v>
      </c>
      <c r="C68" s="136">
        <v>-48135.986258034398</v>
      </c>
      <c r="D68" s="45"/>
      <c r="E68" s="45"/>
    </row>
    <row r="69" spans="1:5" ht="15.75">
      <c r="A69" s="111">
        <v>5</v>
      </c>
      <c r="B69" s="112" t="s">
        <v>615</v>
      </c>
      <c r="C69" s="63">
        <v>0</v>
      </c>
    </row>
    <row r="70" spans="1:5" ht="15.75">
      <c r="A70" s="121" t="s">
        <v>234</v>
      </c>
      <c r="B70" s="128" t="s">
        <v>616</v>
      </c>
      <c r="C70" s="64">
        <v>0</v>
      </c>
    </row>
    <row r="71" spans="1:5" ht="15.75">
      <c r="A71" s="121" t="s">
        <v>235</v>
      </c>
      <c r="B71" s="122" t="s">
        <v>574</v>
      </c>
      <c r="C71" s="136">
        <v>-30656.197447451792</v>
      </c>
    </row>
    <row r="72" spans="1:5" ht="15.75">
      <c r="A72" s="121" t="s">
        <v>575</v>
      </c>
      <c r="B72" s="123" t="s">
        <v>576</v>
      </c>
      <c r="C72" s="136">
        <v>-8.2901400000000063</v>
      </c>
    </row>
    <row r="73" spans="1:5" ht="15.75">
      <c r="A73" s="114"/>
      <c r="B73" s="117" t="s">
        <v>612</v>
      </c>
      <c r="C73" s="136">
        <v>-30664.487587451793</v>
      </c>
      <c r="D73" s="45"/>
      <c r="E73" s="45"/>
    </row>
    <row r="74" spans="1:5" ht="15.75">
      <c r="A74" s="124" t="s">
        <v>562</v>
      </c>
      <c r="B74" s="123" t="s">
        <v>617</v>
      </c>
      <c r="C74" s="136">
        <v>-872.66786751126608</v>
      </c>
    </row>
    <row r="75" spans="1:5" ht="15.75">
      <c r="A75" s="114"/>
      <c r="B75" s="115" t="s">
        <v>618</v>
      </c>
      <c r="C75" s="136">
        <v>-31537.15545496306</v>
      </c>
      <c r="D75" s="45"/>
      <c r="E75" s="45"/>
    </row>
    <row r="76" spans="1:5" ht="15.75">
      <c r="A76" s="111">
        <v>6</v>
      </c>
      <c r="B76" s="112" t="s">
        <v>585</v>
      </c>
      <c r="C76" s="136">
        <v>-5294.9497200000005</v>
      </c>
    </row>
    <row r="77" spans="1:5" ht="15.75">
      <c r="A77" s="111">
        <v>7</v>
      </c>
      <c r="B77" s="112" t="s">
        <v>586</v>
      </c>
      <c r="C77" s="64">
        <v>0</v>
      </c>
    </row>
    <row r="78" spans="1:5" ht="15.75">
      <c r="A78" s="121" t="s">
        <v>234</v>
      </c>
      <c r="B78" s="112" t="s">
        <v>619</v>
      </c>
      <c r="C78" s="136">
        <v>-23897.997705205995</v>
      </c>
    </row>
    <row r="79" spans="1:5" ht="15.75">
      <c r="A79" s="121" t="s">
        <v>562</v>
      </c>
      <c r="B79" s="112" t="s">
        <v>588</v>
      </c>
      <c r="C79" s="136">
        <v>-275.6962552715147</v>
      </c>
    </row>
    <row r="80" spans="1:5" ht="15.75">
      <c r="A80" s="121" t="s">
        <v>564</v>
      </c>
      <c r="B80" s="112" t="s">
        <v>589</v>
      </c>
      <c r="C80" s="136">
        <v>-14297.22118514545</v>
      </c>
    </row>
    <row r="81" spans="1:5" ht="15.75">
      <c r="A81" s="121" t="s">
        <v>567</v>
      </c>
      <c r="B81" s="112" t="s">
        <v>620</v>
      </c>
      <c r="C81" s="136">
        <v>1242.7892199999999</v>
      </c>
    </row>
    <row r="82" spans="1:5" ht="15.75">
      <c r="A82" s="118"/>
      <c r="B82" s="115" t="s">
        <v>591</v>
      </c>
      <c r="C82" s="136">
        <v>-37228.12592562296</v>
      </c>
      <c r="D82" s="45"/>
      <c r="E82" s="45"/>
    </row>
    <row r="83" spans="1:5" ht="15.75">
      <c r="A83" s="111">
        <v>8</v>
      </c>
      <c r="B83" s="112" t="s">
        <v>621</v>
      </c>
      <c r="C83" s="64">
        <v>0</v>
      </c>
    </row>
    <row r="84" spans="1:5" ht="15.75">
      <c r="A84" s="121" t="s">
        <v>234</v>
      </c>
      <c r="B84" s="112" t="s">
        <v>622</v>
      </c>
      <c r="C84" s="136">
        <v>-318.10498000000001</v>
      </c>
    </row>
    <row r="85" spans="1:5" ht="15.75">
      <c r="A85" s="121" t="s">
        <v>562</v>
      </c>
      <c r="B85" s="112" t="s">
        <v>623</v>
      </c>
      <c r="C85" s="136">
        <v>-13275.270140000001</v>
      </c>
    </row>
    <row r="86" spans="1:5" ht="15.75">
      <c r="A86" s="121" t="s">
        <v>564</v>
      </c>
      <c r="B86" s="112" t="s">
        <v>624</v>
      </c>
      <c r="C86" s="136">
        <v>-1933.7975399999996</v>
      </c>
    </row>
    <row r="87" spans="1:5" ht="15.75">
      <c r="A87" s="117"/>
      <c r="B87" s="115" t="s">
        <v>625</v>
      </c>
      <c r="C87" s="136">
        <v>-15527.17266</v>
      </c>
      <c r="D87" s="45"/>
      <c r="E87" s="45"/>
    </row>
    <row r="88" spans="1:5" ht="15.75">
      <c r="A88" s="111">
        <v>9</v>
      </c>
      <c r="B88" s="123" t="s">
        <v>626</v>
      </c>
      <c r="C88" s="136">
        <v>-7692.962615226349</v>
      </c>
    </row>
    <row r="89" spans="1:5" ht="15.75" customHeight="1">
      <c r="A89" s="111"/>
      <c r="B89" s="112" t="s">
        <v>593</v>
      </c>
      <c r="C89" s="136">
        <v>-6654.1051699999998</v>
      </c>
    </row>
    <row r="90" spans="1:5" ht="15.75">
      <c r="A90" s="111" t="s">
        <v>20</v>
      </c>
      <c r="B90" s="112" t="s">
        <v>627</v>
      </c>
      <c r="C90" s="136">
        <v>-70.595845614103595</v>
      </c>
    </row>
    <row r="91" spans="1:5" ht="15.75">
      <c r="A91" s="111" t="s">
        <v>628</v>
      </c>
      <c r="B91" s="112" t="s">
        <v>629</v>
      </c>
      <c r="C91" s="136">
        <v>0</v>
      </c>
    </row>
    <row r="92" spans="1:5" ht="15.75">
      <c r="A92" s="111" t="s">
        <v>21</v>
      </c>
      <c r="B92" s="112" t="s">
        <v>630</v>
      </c>
      <c r="C92" s="136">
        <v>14151.469847686176</v>
      </c>
      <c r="D92" s="65"/>
      <c r="E92" s="65"/>
    </row>
    <row r="93" spans="1:5" ht="15.75">
      <c r="A93" s="109" t="s">
        <v>236</v>
      </c>
      <c r="B93" s="120" t="s">
        <v>631</v>
      </c>
      <c r="C93" s="64">
        <v>0</v>
      </c>
    </row>
    <row r="94" spans="1:5" ht="15.75">
      <c r="A94" s="111" t="s">
        <v>1</v>
      </c>
      <c r="B94" s="112" t="s">
        <v>632</v>
      </c>
      <c r="C94" s="136">
        <v>3391.4665231236368</v>
      </c>
      <c r="D94" s="45"/>
      <c r="E94" s="45"/>
    </row>
    <row r="95" spans="1:5" ht="15.75">
      <c r="A95" s="111" t="s">
        <v>2</v>
      </c>
      <c r="B95" s="112" t="s">
        <v>633</v>
      </c>
      <c r="C95" s="136">
        <v>14151.469847686176</v>
      </c>
      <c r="D95" s="45"/>
      <c r="E95" s="45"/>
    </row>
    <row r="96" spans="1:5" ht="15.75">
      <c r="A96" s="129" t="s">
        <v>3</v>
      </c>
      <c r="B96" s="112" t="s">
        <v>634</v>
      </c>
      <c r="C96" s="136">
        <v>0</v>
      </c>
    </row>
    <row r="97" spans="1:5" ht="15.75">
      <c r="A97" s="113" t="s">
        <v>234</v>
      </c>
      <c r="B97" s="112" t="s">
        <v>600</v>
      </c>
      <c r="C97" s="136">
        <v>11.256</v>
      </c>
    </row>
    <row r="98" spans="1:5" ht="15.75">
      <c r="A98" s="130"/>
      <c r="B98" s="112" t="s">
        <v>601</v>
      </c>
      <c r="C98" s="136">
        <v>0</v>
      </c>
    </row>
    <row r="99" spans="1:5" ht="15.75">
      <c r="A99" s="130" t="s">
        <v>562</v>
      </c>
      <c r="B99" s="112" t="s">
        <v>602</v>
      </c>
      <c r="C99" s="136">
        <v>0</v>
      </c>
    </row>
    <row r="100" spans="1:5" ht="15.75">
      <c r="A100" s="130"/>
      <c r="B100" s="112" t="s">
        <v>601</v>
      </c>
      <c r="C100" s="136">
        <v>0</v>
      </c>
    </row>
    <row r="101" spans="1:5" ht="15.75">
      <c r="A101" s="131" t="s">
        <v>603</v>
      </c>
      <c r="B101" s="112" t="s">
        <v>604</v>
      </c>
      <c r="C101" s="136">
        <v>0</v>
      </c>
    </row>
    <row r="102" spans="1:5" ht="15.75">
      <c r="A102" s="131" t="s">
        <v>605</v>
      </c>
      <c r="B102" s="112" t="s">
        <v>606</v>
      </c>
      <c r="C102" s="136">
        <v>4696.7342399999998</v>
      </c>
    </row>
    <row r="103" spans="1:5" ht="15.75">
      <c r="A103" s="126"/>
      <c r="B103" s="117" t="s">
        <v>607</v>
      </c>
      <c r="C103" s="136">
        <v>4696.7342399999998</v>
      </c>
    </row>
    <row r="104" spans="1:5" ht="15.75">
      <c r="A104" s="130" t="s">
        <v>564</v>
      </c>
      <c r="B104" s="112" t="s">
        <v>608</v>
      </c>
      <c r="C104" s="136">
        <v>315.05246999999997</v>
      </c>
    </row>
    <row r="105" spans="1:5" ht="15.75">
      <c r="A105" s="130" t="s">
        <v>567</v>
      </c>
      <c r="B105" s="112" t="s">
        <v>609</v>
      </c>
      <c r="C105" s="136">
        <v>268.26400000000001</v>
      </c>
    </row>
    <row r="106" spans="1:5" ht="15.75">
      <c r="A106" s="109"/>
      <c r="B106" s="115" t="s">
        <v>635</v>
      </c>
      <c r="C106" s="136">
        <v>5291.3067100000007</v>
      </c>
    </row>
    <row r="107" spans="1:5" ht="15.75" customHeight="1">
      <c r="A107" s="118" t="s">
        <v>4</v>
      </c>
      <c r="B107" s="112" t="s">
        <v>636</v>
      </c>
      <c r="C107" s="136">
        <v>-69.404154385896405</v>
      </c>
      <c r="D107" s="45"/>
      <c r="E107" s="45"/>
    </row>
    <row r="108" spans="1:5" ht="15.75">
      <c r="A108" s="132" t="s">
        <v>5</v>
      </c>
      <c r="B108" s="112" t="s">
        <v>637</v>
      </c>
      <c r="C108" s="63">
        <v>0</v>
      </c>
    </row>
    <row r="109" spans="1:5" ht="15.75">
      <c r="A109" s="113" t="s">
        <v>234</v>
      </c>
      <c r="B109" s="112" t="s">
        <v>638</v>
      </c>
      <c r="C109" s="136">
        <v>-745.52029000000005</v>
      </c>
    </row>
    <row r="110" spans="1:5" ht="15.75">
      <c r="A110" s="113" t="s">
        <v>562</v>
      </c>
      <c r="B110" s="112" t="s">
        <v>623</v>
      </c>
      <c r="C110" s="136">
        <v>-329.74314999999996</v>
      </c>
    </row>
    <row r="111" spans="1:5" ht="15.75">
      <c r="A111" s="113" t="s">
        <v>564</v>
      </c>
      <c r="B111" s="112" t="s">
        <v>624</v>
      </c>
      <c r="C111" s="136">
        <v>-21.35202</v>
      </c>
    </row>
    <row r="112" spans="1:5" ht="15.75">
      <c r="A112" s="117"/>
      <c r="B112" s="115" t="s">
        <v>618</v>
      </c>
      <c r="C112" s="136">
        <v>-1096.61546</v>
      </c>
      <c r="D112" s="45"/>
      <c r="E112" s="45"/>
    </row>
    <row r="113" spans="1:5" ht="15.75">
      <c r="A113" s="118" t="s">
        <v>6</v>
      </c>
      <c r="B113" s="112" t="s">
        <v>639</v>
      </c>
      <c r="C113" s="136">
        <v>-70.595845614103595</v>
      </c>
      <c r="D113" s="45"/>
      <c r="E113" s="45"/>
    </row>
    <row r="114" spans="1:5" ht="15.75">
      <c r="A114" s="118" t="s">
        <v>7</v>
      </c>
      <c r="B114" s="112" t="s">
        <v>640</v>
      </c>
      <c r="C114" s="136">
        <v>175.99896999999999</v>
      </c>
    </row>
    <row r="115" spans="1:5" ht="15.75">
      <c r="A115" s="118" t="s">
        <v>19</v>
      </c>
      <c r="B115" s="112" t="s">
        <v>641</v>
      </c>
      <c r="C115" s="136">
        <v>-180.9375</v>
      </c>
    </row>
    <row r="116" spans="1:5" ht="15.75">
      <c r="A116" s="118" t="s">
        <v>17</v>
      </c>
      <c r="B116" s="112" t="s">
        <v>642</v>
      </c>
      <c r="C116" s="136">
        <v>21592.68909080981</v>
      </c>
      <c r="D116" s="45"/>
      <c r="E116" s="45"/>
    </row>
    <row r="117" spans="1:5" ht="15.75">
      <c r="A117" s="118" t="s">
        <v>20</v>
      </c>
      <c r="B117" s="112" t="s">
        <v>643</v>
      </c>
      <c r="C117" s="136">
        <v>19.765600000000003</v>
      </c>
    </row>
    <row r="118" spans="1:5" ht="15.75">
      <c r="A118" s="118" t="s">
        <v>21</v>
      </c>
      <c r="B118" s="112" t="s">
        <v>644</v>
      </c>
      <c r="C118" s="136">
        <v>-0.25111</v>
      </c>
    </row>
    <row r="119" spans="1:5" ht="15.75">
      <c r="A119" s="118" t="s">
        <v>237</v>
      </c>
      <c r="B119" s="112" t="s">
        <v>645</v>
      </c>
      <c r="C119" s="136">
        <v>19.514490000000002</v>
      </c>
      <c r="D119" s="45"/>
      <c r="E119" s="45"/>
    </row>
    <row r="120" spans="1:5" ht="15.75">
      <c r="A120" s="118" t="s">
        <v>238</v>
      </c>
      <c r="B120" s="112" t="s">
        <v>646</v>
      </c>
      <c r="C120" s="136">
        <v>-1193.4694199999999</v>
      </c>
    </row>
    <row r="121" spans="1:5" ht="15.75">
      <c r="A121" s="118" t="s">
        <v>239</v>
      </c>
      <c r="B121" s="112" t="s">
        <v>647</v>
      </c>
      <c r="C121" s="136">
        <v>109.21854100000061</v>
      </c>
    </row>
    <row r="122" spans="1:5" ht="15.75">
      <c r="A122" s="118" t="s">
        <v>240</v>
      </c>
      <c r="B122" s="112" t="s">
        <v>648</v>
      </c>
      <c r="C122" s="136">
        <v>20527.952701809812</v>
      </c>
      <c r="D122" s="45"/>
      <c r="E122" s="45"/>
    </row>
    <row r="124" spans="1:5" ht="28.5" customHeight="1">
      <c r="A124" s="77" t="s">
        <v>376</v>
      </c>
      <c r="B124" s="77"/>
      <c r="C124" s="77"/>
    </row>
    <row r="125" spans="1:5" ht="15.75">
      <c r="A125" s="77" t="s">
        <v>402</v>
      </c>
      <c r="B125" s="77"/>
      <c r="C125" s="77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Mircho Stoyanov</cp:lastModifiedBy>
  <cp:lastPrinted>2019-09-04T12:51:25Z</cp:lastPrinted>
  <dcterms:created xsi:type="dcterms:W3CDTF">2004-10-05T13:09:46Z</dcterms:created>
  <dcterms:modified xsi:type="dcterms:W3CDTF">2019-09-04T12:55:18Z</dcterms:modified>
</cp:coreProperties>
</file>