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5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5" i="46" l="1"/>
  <c r="F36" i="46"/>
  <c r="D27" i="47" l="1"/>
  <c r="D26" i="47"/>
  <c r="D25" i="47"/>
  <c r="D24" i="47"/>
  <c r="D23" i="47"/>
  <c r="E30" i="46" l="1"/>
  <c r="E31" i="46"/>
  <c r="E32" i="46"/>
  <c r="E33" i="46"/>
  <c r="E34" i="46"/>
  <c r="E24" i="47" l="1"/>
  <c r="E23" i="47"/>
  <c r="E27" i="47"/>
  <c r="E25" i="47"/>
  <c r="F34" i="46"/>
  <c r="F33" i="46"/>
  <c r="E30" i="47" l="1"/>
  <c r="F30" i="46"/>
  <c r="C27" i="47"/>
  <c r="C23" i="47"/>
  <c r="C29" i="47"/>
  <c r="C24" i="47"/>
  <c r="C25" i="47"/>
  <c r="C26" i="47"/>
  <c r="C28" i="47"/>
  <c r="F32" i="46"/>
  <c r="F31" i="46"/>
  <c r="F37" i="46" l="1"/>
  <c r="C30" i="47"/>
  <c r="E31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<sst xmlns="http://schemas.openxmlformats.org/spreadsheetml/2006/main" count="1050" uniqueCount="660">
  <si>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</si>
  <si>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</si>
  <si>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</si>
  <si>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</si>
  <si>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</si>
  <si>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</si>
  <si>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</si>
  <si>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</si>
  <si>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</si>
  <si>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</si>
  <si>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</si>
  <si>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</si>
  <si>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</si>
  <si>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</si>
  <si>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</si>
  <si>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</si>
  <si>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</si>
  <si>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</si>
  <si>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</si>
  <si>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</si>
  <si>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</si>
  <si>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</si>
  <si>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</si>
  <si>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</si>
  <si>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</si>
  <si>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</si>
  <si>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</si>
  <si>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</si>
  <si>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</si>
  <si>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</si>
  <si>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</si>
  <si>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</si>
  <si>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</si>
  <si>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</si>
  <si>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</si>
  <si>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</si>
  <si>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</si>
  <si>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</si>
  <si>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</si>
  <si>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</si>
  <si>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</si>
  <si>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</si>
  <si>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</si>
  <si>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</si>
  <si>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</si>
  <si>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</si>
  <si>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</si>
  <si>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</si>
  <si>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</si>
  <si>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</si>
  <si>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</si>
  <si>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</si>
  <si>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</si>
  <si>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</si>
  <si>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</si>
  <si>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</si>
  <si>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</si>
  <si>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</si>
  <si>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</si>
  <si>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</si>
  <si>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</si>
  <si>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</si>
  <si>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</si>
  <si>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</si>
  <si>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</si>
  <si>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</si>
  <si>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</si>
  <si>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</si>
  <si>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</si>
  <si>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</si>
  <si>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</si>
  <si>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</si>
  <si>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</si>
  <si>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</si>
  <si>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</si>
  <si>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</si>
  <si>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</si>
  <si>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</si>
  <si>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</si>
  <si>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</si>
  <si>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</si>
  <si>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</si>
  <si>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</si>
  <si>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</si>
  <si>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</si>
  <si>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</si>
  <si>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</si>
  <si>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</si>
  <si>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</si>
  <si>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</si>
  <si>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</si>
  <si>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</si>
  <si>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</si>
  <si>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</si>
  <si>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</si>
  <si>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</si>
  <si>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</si>
  <si>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</si>
  <si>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</si>
  <si>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</si>
  <si>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</si>
  <si>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</si>
  <si>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</si>
  <si>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</si>
  <si>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</si>
  <si>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</si>
  <si>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</si>
  <si>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</si>
  <si>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</si>
  <si>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</si>
  <si>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</si>
  <si>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</si>
  <si>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</si>
  <si>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</si>
  <si>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</si>
  <si>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</si>
  <si>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</si>
  <si>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</si>
  <si>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</si>
  <si>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</si>
  <si>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</si>
  <si>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</si>
  <si>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</si>
  <si>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</si>
  <si>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</si>
  <si>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</si>
  <si>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</si>
  <si>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</si>
  <si>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</si>
  <si>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</si>
  <si>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</si>
  <si>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</si>
  <si>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</si>
  <si>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</si>
  <si>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</si>
  <si>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</si>
  <si>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</si>
  <si>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</si>
  <si>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</si>
  <si>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</si>
  <si>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</si>
  <si>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</si>
  <si>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</si>
  <si>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</si>
  <si>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</si>
  <si>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</si>
  <si>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</si>
  <si>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</si>
  <si>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</si>
  <si>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</si>
  <si>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</si>
  <si>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</si>
  <si>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</si>
  <si>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</si>
  <si>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</si>
  <si>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</si>
  <si>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</si>
  <si>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</si>
  <si>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</si>
  <si>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</si>
  <si>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</si>
  <si>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</si>
  <si>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</si>
  <si>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</si>
  <si>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</si>
  <si>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</si>
  <si>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</si>
  <si>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</si>
  <si>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</si>
  <si>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</si>
  <si>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</si>
  <si>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</si>
  <si>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</si>
  <si>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</si>
  <si>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</si>
  <si>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</si>
  <si>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</si>
  <si>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</si>
  <si>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</si>
  <si>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</si>
  <si>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</si>
  <si>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</si>
  <si>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</si>
  <si>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</si>
  <si>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</si>
  <si>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</si>
  <si>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</si>
  <si>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</si>
  <si>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</si>
  <si>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</si>
  <si>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</si>
  <si>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</si>
  <si>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</si>
  <si>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</si>
  <si>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</si>
  <si>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</si>
  <si>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</si>
  <si>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</si>
  <si>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</si>
  <si>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</si>
  <si>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</si>
  <si>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</si>
  <si>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</si>
  <si>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</si>
  <si>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</si>
  <si>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</si>
  <si>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</si>
  <si>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</si>
  <si>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</si>
  <si>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</si>
  <si>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</si>
  <si>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</si>
  <si>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</si>
  <si>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</si>
  <si>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</si>
  <si>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</si>
  <si>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</si>
  <si>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</si>
  <si>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</si>
  <si>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</si>
  <si>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</si>
  <si>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</si>
  <si>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</si>
  <si>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</si>
  <si>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</si>
  <si>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</si>
  <si>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</si>
  <si>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</si>
  <si>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</si>
  <si>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</si>
  <si>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</si>
  <si>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</si>
  <si>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</si>
  <si>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</si>
  <si>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</si>
  <si>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</si>
  <si>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</si>
  <si>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</si>
  <si>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</si>
  <si>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</si>
  <si>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</si>
  <si>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</si>
  <si>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</si>
  <si>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</si>
  <si>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</si>
  <si>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</si>
  <si>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</si>
  <si>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</si>
  <si>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</si>
  <si>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</si>
  <si>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</si>
  <si>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</si>
  <si>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</si>
  <si>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</si>
  <si>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</si>
  <si>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</si>
  <si>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</si>
  <si>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</si>
  <si>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</si>
  <si>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</si>
  <si>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</si>
  <si>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</si>
  <si>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</si>
  <si>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</si>
  <si>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</si>
  <si>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</si>
  <si>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</si>
  <si>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</si>
  <si>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</si>
  <si>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</si>
  <si>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</si>
  <si>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</si>
  <si>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</si>
  <si>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</si>
  <si>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</si>
  <si>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</si>
  <si>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</si>
  <si>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</si>
  <si>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</si>
  <si>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</si>
  <si>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</si>
  <si>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</si>
  <si>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</si>
  <si>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</si>
  <si>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</si>
  <si>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</si>
  <si>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</si>
  <si>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</si>
  <si>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</si>
  <si>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</si>
  <si>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</si>
  <si>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</si>
  <si>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</si>
  <si>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</si>
  <si>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</si>
  <si>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</si>
  <si>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</si>
  <si>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</si>
  <si>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</si>
  <si>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</si>
  <si>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</si>
  <si>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</si>
  <si>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</si>
  <si>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</si>
  <si>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</si>
  <si>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</si>
  <si>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</si>
  <si>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</si>
  <si>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</si>
  <si>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</si>
  <si>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</si>
  <si>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</si>
  <si>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</si>
  <si>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</si>
  <si>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</si>
  <si>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</si>
  <si>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</si>
  <si>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</si>
  <si>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</si>
  <si>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</si>
  <si>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</si>
  <si>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</si>
  <si>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</si>
  <si>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</si>
  <si>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</si>
  <si>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</si>
  <si>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</si>
  <si>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</si>
  <si>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</si>
  <si>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</si>
  <si>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</si>
  <si>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</si>
  <si>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</si>
  <si>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</si>
  <si>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</si>
  <si>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</si>
  <si>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</si>
  <si>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</si>
  <si>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</si>
  <si>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</si>
  <si>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</si>
  <si>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</si>
  <si>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</si>
  <si>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</si>
  <si>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</si>
  <si>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</si>
  <si>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</si>
  <si>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</si>
  <si>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</si>
  <si>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</si>
  <si>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</si>
  <si>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</si>
  <si>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</si>
  <si>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</si>
  <si>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</si>
  <si>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</si>
  <si>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</si>
  <si>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</si>
  <si>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</si>
  <si>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</si>
  <si>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</si>
  <si>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</si>
  <si>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</si>
  <si>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</si>
  <si>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</si>
  <si>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</si>
  <si>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</si>
  <si>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</si>
  <si>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</si>
  <si>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</si>
  <si>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</si>
  <si>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</si>
  <si>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</si>
  <si>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</si>
  <si>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</si>
  <si>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</si>
  <si>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</si>
  <si>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</si>
  <si>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</si>
  <si>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</si>
  <si>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</si>
  <si>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</si>
  <si>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</si>
  <si>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</si>
  <si>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</si>
  <si>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</si>
  <si>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</si>
  <si>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</si>
  <si>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</si>
  <si>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</si>
  <si>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</si>
  <si>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</si>
  <si>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</si>
  <si>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</si>
  <si>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</si>
  <si>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</si>
  <si>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</si>
  <si>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</si>
  <si>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</si>
  <si>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</si>
  <si>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</si>
  <si>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</si>
  <si>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</si>
  <si>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</si>
  <si>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</si>
  <si>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</si>
  <si>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</si>
  <si>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</si>
  <si>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</si>
  <si>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</si>
  <si>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</si>
  <si>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</si>
  <si>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</si>
  <si>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</si>
  <si>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</si>
  <si>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</si>
  <si>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</si>
  <si>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</si>
  <si>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</si>
  <si>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</si>
  <si>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</si>
  <si>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</si>
  <si>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</si>
  <si>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</si>
  <si>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</si>
  <si>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</si>
  <si>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</si>
  <si>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</si>
  <si>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</si>
  <si>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</si>
  <si>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</si>
  <si>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</si>
  <si>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</si>
  <si>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</si>
  <si>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</si>
  <si>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</si>
  <si>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</si>
  <si>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</si>
  <si>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</si>
  <si>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</si>
  <si>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</si>
  <si>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</si>
  <si>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</si>
  <si>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</si>
  <si>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</si>
  <si>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</si>
  <si>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</si>
  <si>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</si>
  <si>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</si>
  <si>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</si>
  <si>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</si>
  <si>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</si>
  <si>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</si>
  <si>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</si>
  <si>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</si>
  <si>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</si>
  <si>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</si>
  <si>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</si>
  <si>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</si>
  <si>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</si>
  <si>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</si>
  <si>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</si>
  <si>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</si>
  <si>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</si>
  <si>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</si>
  <si>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</si>
  <si>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</si>
  <si>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</si>
  <si>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</si>
  <si>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</si>
  <si>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</si>
  <si>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</si>
  <si>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</si>
  <si>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</si>
  <si>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</si>
  <si>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</si>
  <si>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</si>
  <si>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</si>
  <si>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</si>
  <si>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</si>
  <si>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</si>
  <si>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</si>
  <si>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</si>
  <si>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</si>
  <si>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</si>
  <si>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</si>
  <si>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</si>
  <si>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</si>
  <si>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</si>
  <si>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</si>
  <si>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</si>
  <si>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</si>
  <si>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</si>
  <si>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</si>
  <si>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</si>
  <si>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</si>
  <si>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</si>
  <si>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</si>
  <si>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</si>
  <si>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</si>
  <si>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</si>
  <si>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</si>
  <si>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</si>
  <si>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</si>
  <si>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</si>
  <si>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</si>
  <si>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</si>
  <si>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</si>
  <si>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</si>
  <si>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</si>
  <si>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</si>
  <si>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</si>
  <si>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</si>
  <si>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</si>
  <si>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</si>
  <si>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</si>
  <si>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</si>
  <si>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</si>
  <si>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</si>
  <si>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</si>
  <si>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</si>
  <si>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</si>
  <si>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</si>
  <si>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</si>
  <si>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</si>
  <si>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</si>
  <si>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</si>
  <si>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</si>
  <si>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</si>
  <si>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</si>
  <si>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</si>
  <si>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</si>
  <si>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</si>
  <si>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</si>
  <si>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</si>
  <si>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</si>
  <si>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</si>
  <si>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</si>
  <si>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</si>
  <si>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</si>
  <si>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</si>
  <si>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</si>
  <si>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</si>
  <si>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</si>
  <si>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</si>
  <si>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</si>
  <si>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</si>
  <si>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</si>
  <si>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</si>
  <si>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</si>
  <si>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</si>
  <si>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</si>
  <si>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</si>
  <si>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</si>
  <si>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</si>
  <si>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</si>
  <si>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</si>
  <si>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</si>
  <si>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</si>
  <si>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</si>
  <si>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</si>
  <si>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</si>
  <si>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</si>
  <si>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</si>
  <si>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</si>
  <si>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</si>
  <si>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</si>
  <si>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</si>
  <si>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</si>
  <si>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</si>
  <si>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</si>
  <si>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</si>
  <si>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</si>
  <si>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</si>
  <si>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</si>
  <si>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</si>
  <si>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</si>
  <si>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</si>
  <si>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</si>
  <si>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</si>
  <si>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</si>
  <si>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</si>
  <si>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</si>
  <si>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</si>
  <si>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</si>
  <si>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</si>
  <si>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</si>
  <si>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</si>
  <si>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</si>
  <si>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</si>
  <si>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</si>
  <si>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</si>
  <si>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</si>
  <si>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</si>
  <si>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</si>
  <si>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</si>
  <si>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</si>
  <si>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</si>
  <si>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</si>
  <si>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</si>
  <si>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</si>
  <si>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</si>
  <si>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</si>
  <si>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</si>
  <si>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</si>
  <si>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</si>
  <si>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</si>
  <si>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</si>
  <si>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</si>
  <si>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</si>
  <si>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</si>
  <si>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</si>
  <si>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</si>
  <si>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</si>
  <si>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</si>
  <si>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</si>
  <si>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</si>
  <si>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</si>
  <si>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</si>
  <si>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</si>
  <si>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</si>
  <si>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</si>
  <si>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</si>
  <si>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</si>
  <si>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</si>
  <si>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</si>
  <si>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</si>
  <si>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</si>
  <si>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</si>
  <si>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</si>
  <si>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</si>
  <si>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</si>
  <si>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</si>
  <si>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</si>
  <si>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</si>
  <si>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</si>
  <si>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</si>
  <si>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</si>
  <si>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</si>
  <si>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</si>
  <si>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</si>
  <si>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</si>
  <si>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</si>
  <si>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</si>
  <si>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</si>
  <si>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</si>
  <si>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</si>
  <si>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</si>
  <si>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</si>
  <si>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</si>
  <si>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</si>
  <si>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</si>
  <si>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</si>
  <si>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</si>
  <si>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ЗАД "ЕКСПРЕС ЖИВОТОЗАСТРАХОВАНЕ" 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</si>
  <si>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31.05.2019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</si>
  <si>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31.05.2019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</si>
  <si>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31.05.2019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</si>
  <si>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31.05.2019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</si>
  <si>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31.05.2019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</si>
</sst>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31.05.2019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108464536.03342259</c:v>
                </c:pt>
                <c:pt idx="1">
                  <c:v>3117557.4479</c:v>
                </c:pt>
                <c:pt idx="2">
                  <c:v>37910557.772199996</c:v>
                </c:pt>
                <c:pt idx="3">
                  <c:v>0</c:v>
                </c:pt>
                <c:pt idx="4">
                  <c:v>12686026.642858164</c:v>
                </c:pt>
                <c:pt idx="5">
                  <c:v>8116332.4999999991</c:v>
                </c:pt>
                <c:pt idx="6">
                  <c:v>50369469.100000009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30.0</a:t>
            </a:r>
            <a:r>
              <a:rPr lang="bg-BG" sz="1200" b="1" i="0" baseline="0">
                <a:effectLst/>
              </a:rPr>
              <a:t>5</a:t>
            </a:r>
            <a:r>
              <a:rPr lang="en-US" sz="1200" b="1" i="0" baseline="0">
                <a:effectLst/>
              </a:rPr>
              <a:t>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41 172 091</c:v>
                </c:pt>
                <c:pt idx="1">
                  <c:v>1 976 511</c:v>
                </c:pt>
                <c:pt idx="2">
                  <c:v>4 300 923</c:v>
                </c:pt>
                <c:pt idx="3">
                  <c:v>0</c:v>
                </c:pt>
                <c:pt idx="4">
                  <c:v>2 141 306</c:v>
                </c:pt>
                <c:pt idx="5">
                  <c:v>1 236 375</c:v>
                </c:pt>
                <c:pt idx="6">
                  <c:v>10 651 206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41172090.600337148</c:v>
                </c:pt>
                <c:pt idx="1">
                  <c:v>1976511.3172954577</c:v>
                </c:pt>
                <c:pt idx="2">
                  <c:v>4300923.1475278977</c:v>
                </c:pt>
                <c:pt idx="3">
                  <c:v>0</c:v>
                </c:pt>
                <c:pt idx="4">
                  <c:v>2141305.9608518998</c:v>
                </c:pt>
                <c:pt idx="5">
                  <c:v>1236375.0310368619</c:v>
                </c:pt>
                <c:pt idx="6">
                  <c:v>10651205.856328428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571502</xdr:colOff>
      <xdr:row>20</xdr:row>
      <xdr:rowOff>190499</xdr:rowOff>
    </xdr:from>
    <xdr:to>
      <xdr:col>11</xdr:col>
      <xdr:colOff>1019736</xdr:colOff>
      <xdr:row>47</xdr:row>
      <xdr:rowOff>183496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849083</xdr:colOff>
      <xdr:row>20</xdr:row>
      <xdr:rowOff>141517</xdr:rowOff>
    </xdr:from>
    <xdr:to>
      <xdr:col>11</xdr:col>
      <xdr:colOff>28573</xdr:colOff>
      <xdr:row>47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C3" sqref="C3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2"/>
      <c r="K2" s="114"/>
      <c r="L2" s="114"/>
      <c r="M2" s="114"/>
      <c r="N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3" t="s">
        <v>642</v>
      </c>
      <c r="D3" s="92" t="s">
        <v>640</v>
      </c>
      <c r="E3" s="92" t="s">
        <v>643</v>
      </c>
      <c r="F3" s="92" t="s">
        <v>641</v>
      </c>
      <c r="G3" s="92" t="s">
        <v>639</v>
      </c>
      <c r="H3" s="92" t="s">
        <v>654</v>
      </c>
      <c r="I3" s="94" t="s">
        <v>638</v>
      </c>
      <c r="J3" s="92" t="s">
        <v>635</v>
      </c>
      <c r="K3" s="95" t="s">
        <v>636</v>
      </c>
      <c r="L3" s="95" t="s">
        <v>634</v>
      </c>
      <c r="M3" s="95" t="s">
        <v>637</v>
      </c>
      <c r="N3" s="92" t="s">
        <v>39</v>
      </c>
      <c r="O3" s="96"/>
    </row>
    <row r="4" spans="1:18" ht="15.75" customHeight="1">
      <c r="A4" s="98">
        <v>1</v>
      </c>
      <c r="B4" s="119" t="s">
        <v>633</v>
      </c>
      <c r="C4" s="120">
        <v>24813918.413400002</v>
      </c>
      <c r="D4" s="120">
        <v>22130255.614999995</v>
      </c>
      <c r="E4" s="120">
        <v>16805947.580000002</v>
      </c>
      <c r="F4" s="120">
        <v>23145955.160000004</v>
      </c>
      <c r="G4" s="120">
        <v>9526985.2100000009</v>
      </c>
      <c r="H4" s="120">
        <v>4555697</v>
      </c>
      <c r="I4" s="120">
        <v>4585243.9799999995</v>
      </c>
      <c r="J4" s="120">
        <v>1468503.44</v>
      </c>
      <c r="K4" s="120">
        <v>579000</v>
      </c>
      <c r="L4" s="120">
        <v>739712.39502257376</v>
      </c>
      <c r="M4" s="120">
        <v>113317.24</v>
      </c>
      <c r="N4" s="121">
        <v>108464536.03342259</v>
      </c>
      <c r="O4" s="99"/>
      <c r="P4" s="100"/>
      <c r="Q4" s="101"/>
    </row>
    <row r="5" spans="1:18" ht="15.75" customHeight="1">
      <c r="A5" s="98" t="s">
        <v>632</v>
      </c>
      <c r="B5" s="122" t="s">
        <v>631</v>
      </c>
      <c r="C5" s="120">
        <v>14181043.633400001</v>
      </c>
      <c r="D5" s="120">
        <v>22126220.614999995</v>
      </c>
      <c r="E5" s="120">
        <v>10978286.350000001</v>
      </c>
      <c r="F5" s="120">
        <v>23145644.160000004</v>
      </c>
      <c r="G5" s="120">
        <v>9526985.2100000009</v>
      </c>
      <c r="H5" s="120">
        <v>4555697</v>
      </c>
      <c r="I5" s="120">
        <v>4585243.9799999995</v>
      </c>
      <c r="J5" s="120">
        <v>1468503.14</v>
      </c>
      <c r="K5" s="120">
        <v>579000</v>
      </c>
      <c r="L5" s="120">
        <v>739712.39502257376</v>
      </c>
      <c r="M5" s="120">
        <v>113317.24</v>
      </c>
      <c r="N5" s="121">
        <v>91999653.723422572</v>
      </c>
      <c r="O5" s="99"/>
      <c r="Q5" s="101"/>
    </row>
    <row r="6" spans="1:18" ht="15.75" customHeight="1">
      <c r="A6" s="98" t="s">
        <v>629</v>
      </c>
      <c r="B6" s="122" t="s">
        <v>630</v>
      </c>
      <c r="C6" s="120">
        <v>8090700.6333999997</v>
      </c>
      <c r="D6" s="120">
        <v>15770228.112999996</v>
      </c>
      <c r="E6" s="120">
        <v>9043288.660000002</v>
      </c>
      <c r="F6" s="120">
        <v>5424848.9700000007</v>
      </c>
      <c r="G6" s="120">
        <v>9526985.2100000009</v>
      </c>
      <c r="H6" s="120">
        <v>303945</v>
      </c>
      <c r="I6" s="120">
        <v>133095.04999999999</v>
      </c>
      <c r="J6" s="120">
        <v>1257201.45</v>
      </c>
      <c r="K6" s="120">
        <v>402307</v>
      </c>
      <c r="L6" s="120">
        <v>214290.19399540001</v>
      </c>
      <c r="M6" s="120">
        <v>113317.24</v>
      </c>
      <c r="N6" s="121">
        <v>50280207.520395398</v>
      </c>
      <c r="O6" s="99"/>
      <c r="Q6" s="101"/>
    </row>
    <row r="7" spans="1:18" ht="31.5">
      <c r="A7" s="98" t="s">
        <v>629</v>
      </c>
      <c r="B7" s="122" t="s">
        <v>628</v>
      </c>
      <c r="C7" s="120">
        <v>6090343</v>
      </c>
      <c r="D7" s="120">
        <v>6355992.5020000003</v>
      </c>
      <c r="E7" s="120">
        <v>1934997.6900000002</v>
      </c>
      <c r="F7" s="120">
        <v>17720795.190000005</v>
      </c>
      <c r="G7" s="120">
        <v>0</v>
      </c>
      <c r="H7" s="120">
        <v>4251752</v>
      </c>
      <c r="I7" s="120">
        <v>4452148.93</v>
      </c>
      <c r="J7" s="120">
        <v>211301.69</v>
      </c>
      <c r="K7" s="120">
        <v>176693</v>
      </c>
      <c r="L7" s="120">
        <v>525422.20102717378</v>
      </c>
      <c r="M7" s="120">
        <v>0</v>
      </c>
      <c r="N7" s="121">
        <v>41719446.203027181</v>
      </c>
      <c r="O7" s="99"/>
      <c r="Q7" s="101"/>
    </row>
    <row r="8" spans="1:18" ht="15.75" customHeight="1">
      <c r="A8" s="98" t="s">
        <v>627</v>
      </c>
      <c r="B8" s="122" t="s">
        <v>626</v>
      </c>
      <c r="C8" s="120">
        <v>10632874.779999999</v>
      </c>
      <c r="D8" s="120">
        <v>4035</v>
      </c>
      <c r="E8" s="120">
        <v>5827661.2299999995</v>
      </c>
      <c r="F8" s="120">
        <v>311</v>
      </c>
      <c r="G8" s="120">
        <v>0</v>
      </c>
      <c r="H8" s="120">
        <v>0</v>
      </c>
      <c r="I8" s="120">
        <v>0</v>
      </c>
      <c r="J8" s="120">
        <v>0.3</v>
      </c>
      <c r="K8" s="120">
        <v>0</v>
      </c>
      <c r="L8" s="120">
        <v>0</v>
      </c>
      <c r="M8" s="120">
        <v>0</v>
      </c>
      <c r="N8" s="121">
        <v>16464882.309999999</v>
      </c>
      <c r="O8" s="99"/>
      <c r="Q8" s="101"/>
    </row>
    <row r="9" spans="1:18" ht="15.75" customHeight="1">
      <c r="A9" s="98">
        <v>2</v>
      </c>
      <c r="B9" s="119" t="s">
        <v>625</v>
      </c>
      <c r="C9" s="120">
        <v>296760.5919</v>
      </c>
      <c r="D9" s="120">
        <v>112265.56599999999</v>
      </c>
      <c r="E9" s="120">
        <v>1860229.56</v>
      </c>
      <c r="F9" s="120">
        <v>583085.03999999992</v>
      </c>
      <c r="G9" s="120">
        <v>0</v>
      </c>
      <c r="H9" s="120">
        <v>0</v>
      </c>
      <c r="I9" s="120">
        <v>85016.049999999988</v>
      </c>
      <c r="J9" s="120">
        <v>180200.64</v>
      </c>
      <c r="K9" s="120">
        <v>0</v>
      </c>
      <c r="L9" s="120">
        <v>0</v>
      </c>
      <c r="M9" s="120">
        <v>0</v>
      </c>
      <c r="N9" s="121">
        <v>3117557.4479</v>
      </c>
      <c r="O9" s="99"/>
      <c r="P9" s="100"/>
      <c r="Q9" s="101"/>
    </row>
    <row r="10" spans="1:18" ht="28.5" customHeight="1">
      <c r="A10" s="98">
        <v>3</v>
      </c>
      <c r="B10" s="119" t="s">
        <v>624</v>
      </c>
      <c r="C10" s="120">
        <v>5312861.9726999998</v>
      </c>
      <c r="D10" s="120">
        <v>12498236.569500001</v>
      </c>
      <c r="E10" s="120">
        <v>17865278.140000001</v>
      </c>
      <c r="F10" s="120">
        <v>987721.33000000007</v>
      </c>
      <c r="G10" s="120">
        <v>986635.4</v>
      </c>
      <c r="H10" s="120">
        <v>19558</v>
      </c>
      <c r="I10" s="120">
        <v>0</v>
      </c>
      <c r="J10" s="120">
        <v>237856.36</v>
      </c>
      <c r="K10" s="120">
        <v>0</v>
      </c>
      <c r="L10" s="120">
        <v>2410</v>
      </c>
      <c r="M10" s="120">
        <v>0</v>
      </c>
      <c r="N10" s="121">
        <v>37910557.772199996</v>
      </c>
      <c r="O10" s="99"/>
      <c r="P10" s="100"/>
      <c r="Q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1">
        <v>0</v>
      </c>
      <c r="O11" s="99"/>
      <c r="P11" s="100"/>
      <c r="Q11" s="101"/>
    </row>
    <row r="12" spans="1:18" ht="15.75" customHeight="1">
      <c r="A12" s="98">
        <v>5</v>
      </c>
      <c r="B12" s="119" t="s">
        <v>622</v>
      </c>
      <c r="C12" s="120">
        <v>8189940.4172</v>
      </c>
      <c r="D12" s="120">
        <v>2575305.2895000004</v>
      </c>
      <c r="E12" s="120">
        <v>0</v>
      </c>
      <c r="F12" s="120">
        <v>0</v>
      </c>
      <c r="G12" s="120">
        <v>515179.71</v>
      </c>
      <c r="H12" s="120">
        <v>0</v>
      </c>
      <c r="I12" s="120">
        <v>0</v>
      </c>
      <c r="J12" s="120">
        <v>80456.84</v>
      </c>
      <c r="K12" s="120">
        <v>0</v>
      </c>
      <c r="L12" s="120">
        <v>370804.04615816369</v>
      </c>
      <c r="M12" s="120">
        <v>954340.34</v>
      </c>
      <c r="N12" s="121">
        <v>12686026.642858164</v>
      </c>
      <c r="O12" s="99"/>
      <c r="P12" s="100"/>
      <c r="Q12" s="101"/>
    </row>
    <row r="13" spans="1:18" ht="15.75" customHeight="1">
      <c r="A13" s="98">
        <v>6</v>
      </c>
      <c r="B13" s="125" t="s">
        <v>647</v>
      </c>
      <c r="C13" s="120">
        <v>856871</v>
      </c>
      <c r="D13" s="120">
        <v>2609961.7799999993</v>
      </c>
      <c r="E13" s="120">
        <v>467518.51</v>
      </c>
      <c r="F13" s="120">
        <v>2545702.4699999997</v>
      </c>
      <c r="G13" s="120">
        <v>0</v>
      </c>
      <c r="H13" s="120">
        <v>658632.16</v>
      </c>
      <c r="I13" s="120">
        <v>251800.1</v>
      </c>
      <c r="J13" s="120">
        <v>43833.48</v>
      </c>
      <c r="K13" s="120">
        <v>682013</v>
      </c>
      <c r="L13" s="120" t="s">
        <v>629</v>
      </c>
      <c r="M13" s="120">
        <v>0</v>
      </c>
      <c r="N13" s="121">
        <v>8116332.4999999991</v>
      </c>
      <c r="O13" s="99"/>
      <c r="P13" s="100"/>
      <c r="Q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 t="s">
        <v>629</v>
      </c>
      <c r="M14" s="120">
        <v>0</v>
      </c>
      <c r="N14" s="121">
        <v>0</v>
      </c>
      <c r="O14" s="102"/>
      <c r="P14" s="100"/>
      <c r="Q14" s="101"/>
    </row>
    <row r="15" spans="1:18" ht="15.75" customHeight="1">
      <c r="A15" s="98">
        <v>7</v>
      </c>
      <c r="B15" s="125" t="s">
        <v>649</v>
      </c>
      <c r="C15" s="120">
        <v>35883811</v>
      </c>
      <c r="D15" s="120">
        <v>6681920.4299999988</v>
      </c>
      <c r="E15" s="120">
        <v>1758423.14</v>
      </c>
      <c r="F15" s="120">
        <v>5255364.8800000008</v>
      </c>
      <c r="G15" s="120">
        <v>69179.27</v>
      </c>
      <c r="H15" s="120">
        <v>0</v>
      </c>
      <c r="I15" s="120">
        <v>0</v>
      </c>
      <c r="J15" s="120">
        <v>0</v>
      </c>
      <c r="K15" s="120">
        <v>704146</v>
      </c>
      <c r="L15" s="120" t="s">
        <v>629</v>
      </c>
      <c r="M15" s="120">
        <v>16624.38</v>
      </c>
      <c r="N15" s="121">
        <v>50369469.100000009</v>
      </c>
      <c r="O15" s="99"/>
      <c r="P15" s="100"/>
      <c r="Q15" s="101"/>
    </row>
    <row r="16" spans="1:18" s="97" customFormat="1" ht="16.5" customHeight="1">
      <c r="A16" s="153" t="s">
        <v>39</v>
      </c>
      <c r="B16" s="154"/>
      <c r="C16" s="123">
        <v>75354163.395199999</v>
      </c>
      <c r="D16" s="123">
        <v>46607945.249999993</v>
      </c>
      <c r="E16" s="123">
        <v>38757396.93</v>
      </c>
      <c r="F16" s="123">
        <v>32517828.880000003</v>
      </c>
      <c r="G16" s="123">
        <v>11097979.590000002</v>
      </c>
      <c r="H16" s="123">
        <v>5233887.16</v>
      </c>
      <c r="I16" s="123">
        <v>4922060.129999999</v>
      </c>
      <c r="J16" s="123">
        <v>2010850.76</v>
      </c>
      <c r="K16" s="123">
        <v>1965159</v>
      </c>
      <c r="L16" s="123">
        <v>1112926.4411807375</v>
      </c>
      <c r="M16" s="123">
        <v>1084281.96</v>
      </c>
      <c r="N16" s="121">
        <v>220664479.49638072</v>
      </c>
      <c r="O16" s="127"/>
      <c r="Q16" s="103"/>
    </row>
    <row r="17" spans="1:17" ht="30" customHeight="1">
      <c r="A17" s="155" t="s">
        <v>621</v>
      </c>
      <c r="B17" s="156"/>
      <c r="C17" s="124">
        <v>0.3414875088513552</v>
      </c>
      <c r="D17" s="124">
        <v>0.21121634690083613</v>
      </c>
      <c r="E17" s="124">
        <v>0.17563949131484793</v>
      </c>
      <c r="F17" s="124">
        <v>0.14736322290843984</v>
      </c>
      <c r="G17" s="124">
        <v>5.0293457358106558E-2</v>
      </c>
      <c r="H17" s="124">
        <v>2.3718756965077584E-2</v>
      </c>
      <c r="I17" s="124">
        <v>2.2305629529653093E-2</v>
      </c>
      <c r="J17" s="124">
        <v>9.1127070591031922E-3</v>
      </c>
      <c r="K17" s="124">
        <v>8.9056426502582258E-3</v>
      </c>
      <c r="L17" s="124">
        <v>5.0435232880287444E-3</v>
      </c>
      <c r="M17" s="124">
        <v>4.9137131742935727E-3</v>
      </c>
      <c r="N17" s="124">
        <v>0.99999999999999989</v>
      </c>
      <c r="O17" s="101"/>
      <c r="Q17" s="101"/>
    </row>
    <row r="18" spans="1:17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7">
      <c r="A19" s="107" t="s">
        <v>650</v>
      </c>
      <c r="G19" s="106"/>
      <c r="I19" s="106"/>
      <c r="K19" s="106"/>
      <c r="L19" s="106"/>
      <c r="O19" s="106"/>
      <c r="P19" s="106"/>
    </row>
    <row r="20" spans="1:17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7">
      <c r="N21" s="101"/>
    </row>
    <row r="27" spans="1:17">
      <c r="D27" s="145"/>
      <c r="E27" s="145"/>
      <c r="F27" s="145"/>
      <c r="G27" s="146"/>
      <c r="H27" s="145"/>
      <c r="I27" s="137"/>
    </row>
    <row r="28" spans="1:17">
      <c r="C28" s="147"/>
      <c r="D28" s="147"/>
      <c r="E28" s="147"/>
      <c r="F28" s="147"/>
      <c r="G28" s="146"/>
      <c r="H28" s="145"/>
      <c r="I28" s="137"/>
    </row>
    <row r="29" spans="1:17">
      <c r="C29" s="147"/>
      <c r="D29" s="148"/>
      <c r="E29" s="147"/>
      <c r="F29" s="147"/>
      <c r="G29" s="146"/>
      <c r="H29" s="145"/>
      <c r="I29" s="137"/>
    </row>
    <row r="30" spans="1:17">
      <c r="C30" s="147"/>
      <c r="D30" s="149">
        <f t="shared" ref="D30:D35" si="0">F30/$N$16</f>
        <v>0.4915360019925708</v>
      </c>
      <c r="E30" s="148" t="str">
        <f>B4</f>
        <v>Застраховка "Живот" и рента</v>
      </c>
      <c r="F30" s="150">
        <f>N4</f>
        <v>108464536.03342259</v>
      </c>
      <c r="G30" s="146"/>
      <c r="H30" s="145"/>
      <c r="I30" s="137"/>
    </row>
    <row r="31" spans="1:17">
      <c r="C31" s="147"/>
      <c r="D31" s="149">
        <f t="shared" si="0"/>
        <v>1.4128043874642423E-2</v>
      </c>
      <c r="E31" s="148" t="str">
        <f>B9</f>
        <v>Женитбена и детска застраховка</v>
      </c>
      <c r="F31" s="150">
        <f>N9</f>
        <v>3117557.4479</v>
      </c>
      <c r="G31" s="146"/>
      <c r="H31" s="145"/>
      <c r="I31" s="137"/>
    </row>
    <row r="32" spans="1:17">
      <c r="C32" s="147"/>
      <c r="D32" s="149">
        <f t="shared" si="0"/>
        <v>0.17180181358922245</v>
      </c>
      <c r="E32" s="148" t="str">
        <f>B10</f>
        <v>Застраховка "Живот", свързана с инвестиционен фонд</v>
      </c>
      <c r="F32" s="150">
        <f>N10</f>
        <v>37910557.772199996</v>
      </c>
      <c r="G32" s="146"/>
      <c r="H32" s="145"/>
      <c r="I32" s="137"/>
    </row>
    <row r="33" spans="3:13">
      <c r="C33" s="147"/>
      <c r="D33" s="149">
        <f t="shared" si="0"/>
        <v>0</v>
      </c>
      <c r="E33" s="148" t="str">
        <f>B11</f>
        <v>Изкупуване на капитал</v>
      </c>
      <c r="F33" s="150">
        <f>N11</f>
        <v>0</v>
      </c>
      <c r="G33" s="146"/>
      <c r="H33" s="145"/>
      <c r="I33" s="137"/>
    </row>
    <row r="34" spans="3:13">
      <c r="C34" s="147"/>
      <c r="D34" s="149">
        <f t="shared" si="0"/>
        <v>5.7490116541689423E-2</v>
      </c>
      <c r="E34" s="148" t="str">
        <f>B12</f>
        <v>Допълнителна застраховка</v>
      </c>
      <c r="F34" s="150">
        <f>N12</f>
        <v>12686026.642858164</v>
      </c>
      <c r="G34" s="146"/>
      <c r="H34" s="145"/>
      <c r="I34" s="137"/>
      <c r="J34" s="112"/>
      <c r="M34" s="112"/>
    </row>
    <row r="35" spans="3:13">
      <c r="C35" s="147"/>
      <c r="D35" s="149">
        <f t="shared" si="0"/>
        <v>3.6781327554501683E-2</v>
      </c>
      <c r="E35" s="147" t="s">
        <v>647</v>
      </c>
      <c r="F35" s="150">
        <f>N13</f>
        <v>8116332.4999999991</v>
      </c>
      <c r="G35" s="146"/>
      <c r="H35" s="145"/>
      <c r="I35" s="137"/>
      <c r="J35" s="103"/>
      <c r="M35" s="115"/>
    </row>
    <row r="36" spans="3:13">
      <c r="C36" s="147"/>
      <c r="D36" s="149">
        <f t="shared" ref="D36:D37" si="1">F36/$N$16</f>
        <v>0.22826269644737343</v>
      </c>
      <c r="E36" s="147" t="s">
        <v>649</v>
      </c>
      <c r="F36" s="150">
        <f>N15</f>
        <v>50369469.100000009</v>
      </c>
      <c r="G36" s="146"/>
      <c r="H36" s="145"/>
      <c r="I36" s="137"/>
      <c r="J36" s="103"/>
      <c r="M36" s="115"/>
    </row>
    <row r="37" spans="3:13">
      <c r="C37" s="147"/>
      <c r="D37" s="148">
        <f t="shared" si="1"/>
        <v>1.0000000000000002</v>
      </c>
      <c r="E37" s="147"/>
      <c r="F37" s="151">
        <f>SUM(F30:F36)</f>
        <v>220664479.49638075</v>
      </c>
      <c r="G37" s="146"/>
      <c r="H37" s="145"/>
      <c r="I37" s="137"/>
    </row>
    <row r="38" spans="3:13">
      <c r="C38" s="147"/>
      <c r="D38" s="148"/>
      <c r="E38" s="147"/>
      <c r="F38" s="152">
        <f>F37-N16</f>
        <v>0</v>
      </c>
      <c r="G38" s="146"/>
      <c r="H38" s="145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D7" sqref="D7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9" t="s">
        <v>656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7" ht="15.75" customHeight="1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2" t="s">
        <v>643</v>
      </c>
      <c r="D3" s="93" t="s">
        <v>642</v>
      </c>
      <c r="E3" s="92" t="s">
        <v>640</v>
      </c>
      <c r="F3" s="92" t="s">
        <v>641</v>
      </c>
      <c r="G3" s="92" t="s">
        <v>639</v>
      </c>
      <c r="H3" s="95" t="s">
        <v>635</v>
      </c>
      <c r="I3" s="94" t="s">
        <v>638</v>
      </c>
      <c r="J3" s="92" t="s">
        <v>654</v>
      </c>
      <c r="K3" s="92" t="s">
        <v>636</v>
      </c>
      <c r="L3" s="95" t="s">
        <v>637</v>
      </c>
      <c r="M3" s="95" t="s">
        <v>634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13756264.24</v>
      </c>
      <c r="D4" s="109">
        <v>8018883.4199999999</v>
      </c>
      <c r="E4" s="109">
        <v>8839206.8898391519</v>
      </c>
      <c r="F4" s="109">
        <v>3253247.9099999997</v>
      </c>
      <c r="G4" s="109">
        <v>3063282.37</v>
      </c>
      <c r="H4" s="109">
        <v>1388319.9599999997</v>
      </c>
      <c r="I4" s="109">
        <v>1476059.78</v>
      </c>
      <c r="J4" s="109">
        <v>1042083</v>
      </c>
      <c r="K4" s="109">
        <v>183381</v>
      </c>
      <c r="L4" s="109">
        <v>21558.3</v>
      </c>
      <c r="M4" s="109">
        <v>129803.73049799999</v>
      </c>
      <c r="N4" s="110">
        <v>41172090.600337148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8305069.8600000013</v>
      </c>
      <c r="D5" s="109">
        <v>4269075.91</v>
      </c>
      <c r="E5" s="109">
        <v>8820863.2702683751</v>
      </c>
      <c r="F5" s="109">
        <v>3253247.9099999997</v>
      </c>
      <c r="G5" s="109">
        <v>3063282.37</v>
      </c>
      <c r="H5" s="109">
        <v>1378321.9599999997</v>
      </c>
      <c r="I5" s="109">
        <v>1476059.78</v>
      </c>
      <c r="J5" s="109">
        <v>1042083</v>
      </c>
      <c r="K5" s="109">
        <v>183381</v>
      </c>
      <c r="L5" s="109">
        <v>21558.3</v>
      </c>
      <c r="M5" s="109">
        <v>129803.73049799999</v>
      </c>
      <c r="N5" s="110">
        <v>31942747.090766381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7630315.7000000011</v>
      </c>
      <c r="D6" s="109">
        <v>3189367</v>
      </c>
      <c r="E6" s="109">
        <v>7756377.0607629102</v>
      </c>
      <c r="F6" s="109">
        <v>2357260.9799999995</v>
      </c>
      <c r="G6" s="109">
        <v>3063282.37</v>
      </c>
      <c r="H6" s="109">
        <v>1342636.0599999998</v>
      </c>
      <c r="I6" s="109">
        <v>205007.80000000002</v>
      </c>
      <c r="J6" s="109">
        <v>243911</v>
      </c>
      <c r="K6" s="109">
        <v>152651</v>
      </c>
      <c r="L6" s="109">
        <v>21558.3</v>
      </c>
      <c r="M6" s="109">
        <v>81142.490497999999</v>
      </c>
      <c r="N6" s="110">
        <v>26043509.761260912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674754.16</v>
      </c>
      <c r="D7" s="109">
        <v>1079708.9099999999</v>
      </c>
      <c r="E7" s="109">
        <v>1064486.2095054651</v>
      </c>
      <c r="F7" s="109">
        <v>895986.92999999993</v>
      </c>
      <c r="G7" s="109">
        <v>0</v>
      </c>
      <c r="H7" s="109">
        <v>35685.9</v>
      </c>
      <c r="I7" s="109">
        <v>1271051.98</v>
      </c>
      <c r="J7" s="109">
        <v>798172</v>
      </c>
      <c r="K7" s="109">
        <v>30730</v>
      </c>
      <c r="L7" s="109">
        <v>0</v>
      </c>
      <c r="M7" s="109">
        <v>48661.24</v>
      </c>
      <c r="N7" s="110">
        <v>5899237.329505465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5451194.379999999</v>
      </c>
      <c r="D8" s="109">
        <v>3749807.51</v>
      </c>
      <c r="E8" s="109">
        <v>18343.619570774594</v>
      </c>
      <c r="F8" s="109">
        <v>0</v>
      </c>
      <c r="G8" s="109">
        <v>0</v>
      </c>
      <c r="H8" s="109">
        <v>9998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9229343.5095707737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1263253.3599999999</v>
      </c>
      <c r="D9" s="109">
        <v>65298</v>
      </c>
      <c r="E9" s="109">
        <v>259993.96729545805</v>
      </c>
      <c r="F9" s="109">
        <v>223577.44999999998</v>
      </c>
      <c r="G9" s="109">
        <v>0</v>
      </c>
      <c r="H9" s="109">
        <v>90296.4</v>
      </c>
      <c r="I9" s="109">
        <v>74092.14</v>
      </c>
      <c r="J9" s="109">
        <v>0</v>
      </c>
      <c r="K9" s="109">
        <v>0</v>
      </c>
      <c r="L9" s="109">
        <v>0</v>
      </c>
      <c r="M9" s="109">
        <v>0</v>
      </c>
      <c r="N9" s="110">
        <v>1976511.3172954577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2615374.5999999996</v>
      </c>
      <c r="D10" s="109">
        <v>28147.52</v>
      </c>
      <c r="E10" s="109">
        <v>658789.6375278976</v>
      </c>
      <c r="F10" s="109">
        <v>56295.539999999994</v>
      </c>
      <c r="G10" s="109">
        <v>265606.12</v>
      </c>
      <c r="H10" s="109">
        <v>357066.73</v>
      </c>
      <c r="I10" s="109">
        <v>0</v>
      </c>
      <c r="J10" s="109">
        <v>319643</v>
      </c>
      <c r="K10" s="109">
        <v>0</v>
      </c>
      <c r="L10" s="109">
        <v>0</v>
      </c>
      <c r="M10" s="109">
        <v>0</v>
      </c>
      <c r="N10" s="110">
        <v>4300923.1475278977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0</v>
      </c>
      <c r="D12" s="132">
        <v>1068343.8400000001</v>
      </c>
      <c r="E12" s="132">
        <v>899123.54999999958</v>
      </c>
      <c r="F12" s="132">
        <v>0</v>
      </c>
      <c r="G12" s="132">
        <v>7627.58</v>
      </c>
      <c r="H12" s="132">
        <v>7505.13</v>
      </c>
      <c r="I12" s="132">
        <v>0</v>
      </c>
      <c r="J12" s="132">
        <v>0</v>
      </c>
      <c r="K12" s="132">
        <v>0</v>
      </c>
      <c r="L12" s="132">
        <v>107985.37</v>
      </c>
      <c r="M12" s="132">
        <v>50720.490851900002</v>
      </c>
      <c r="N12" s="133">
        <v>2141305.9608518998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79029.98</v>
      </c>
      <c r="D13" s="120">
        <v>36312.44</v>
      </c>
      <c r="E13" s="120">
        <v>350622.411036862</v>
      </c>
      <c r="F13" s="120">
        <v>581972.71</v>
      </c>
      <c r="G13" s="120">
        <v>0</v>
      </c>
      <c r="H13" s="120">
        <v>3705.83</v>
      </c>
      <c r="I13" s="120">
        <v>79190</v>
      </c>
      <c r="J13" s="120">
        <v>17402</v>
      </c>
      <c r="K13" s="120">
        <v>88139.66</v>
      </c>
      <c r="L13" s="120">
        <v>0</v>
      </c>
      <c r="M13" s="120" t="s">
        <v>629</v>
      </c>
      <c r="N13" s="121">
        <v>1236375.0310368619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0</v>
      </c>
      <c r="D15" s="120">
        <v>5981598.3399999999</v>
      </c>
      <c r="E15" s="120">
        <v>2016153.4463284274</v>
      </c>
      <c r="F15" s="120">
        <v>2072160.6400000001</v>
      </c>
      <c r="G15" s="120">
        <v>17419.78</v>
      </c>
      <c r="H15" s="120">
        <v>0</v>
      </c>
      <c r="I15" s="120">
        <v>0</v>
      </c>
      <c r="J15" s="120">
        <v>0</v>
      </c>
      <c r="K15" s="120">
        <v>465201</v>
      </c>
      <c r="L15" s="120">
        <v>98672.65</v>
      </c>
      <c r="M15" s="120" t="s">
        <v>629</v>
      </c>
      <c r="N15" s="121">
        <v>10651205.856328428</v>
      </c>
      <c r="O15" s="99"/>
      <c r="P15" s="100"/>
      <c r="Q15" s="101"/>
    </row>
    <row r="16" spans="1:17" s="97" customFormat="1" ht="15.75" customHeight="1">
      <c r="A16" s="157" t="s">
        <v>39</v>
      </c>
      <c r="B16" s="157"/>
      <c r="C16" s="123">
        <v>17713922.18</v>
      </c>
      <c r="D16" s="123">
        <v>15198583.559999999</v>
      </c>
      <c r="E16" s="123">
        <v>13023889.902027797</v>
      </c>
      <c r="F16" s="123">
        <v>6187254.25</v>
      </c>
      <c r="G16" s="123">
        <v>3353935.85</v>
      </c>
      <c r="H16" s="123">
        <v>1846894.0499999996</v>
      </c>
      <c r="I16" s="123">
        <v>1629341.92</v>
      </c>
      <c r="J16" s="123">
        <v>1379128</v>
      </c>
      <c r="K16" s="123">
        <v>736721.66</v>
      </c>
      <c r="L16" s="123">
        <v>228216.32000000001</v>
      </c>
      <c r="M16" s="123">
        <v>180524.22134990001</v>
      </c>
      <c r="N16" s="110">
        <v>61478411.913377695</v>
      </c>
      <c r="O16" s="99"/>
      <c r="P16" s="103"/>
    </row>
    <row r="17" spans="1:18" ht="30" customHeight="1">
      <c r="A17" s="158" t="s">
        <v>653</v>
      </c>
      <c r="B17" s="158"/>
      <c r="C17" s="124">
        <v>0.28813239686410075</v>
      </c>
      <c r="D17" s="124">
        <v>0.24721821997312832</v>
      </c>
      <c r="E17" s="124">
        <v>0.21184493054860123</v>
      </c>
      <c r="F17" s="124">
        <v>0.10064108778082562</v>
      </c>
      <c r="G17" s="124">
        <v>5.4554692380890599E-2</v>
      </c>
      <c r="H17" s="124">
        <v>3.0041342847343715E-2</v>
      </c>
      <c r="I17" s="124">
        <v>2.650266767293407E-2</v>
      </c>
      <c r="J17" s="124">
        <v>2.2432719991908281E-2</v>
      </c>
      <c r="K17" s="124">
        <v>1.198342047348314E-2</v>
      </c>
      <c r="L17" s="124">
        <v>3.7121375275853564E-3</v>
      </c>
      <c r="M17" s="124">
        <v>2.9363839391989559E-3</v>
      </c>
      <c r="N17" s="124">
        <v>1</v>
      </c>
      <c r="R17" s="101"/>
    </row>
    <row r="18" spans="1:18" ht="18" customHeight="1">
      <c r="A18" s="104"/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>
      <c r="A19" s="107" t="s">
        <v>650</v>
      </c>
      <c r="B19" s="112"/>
      <c r="C19" s="112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8" ht="16.5">
      <c r="A20" s="107" t="s">
        <v>620</v>
      </c>
      <c r="B20" s="112"/>
      <c r="C20" s="112"/>
    </row>
    <row r="21" spans="1:18">
      <c r="C21" s="138"/>
      <c r="D21" s="137"/>
      <c r="E21" s="137"/>
      <c r="F21" s="137"/>
    </row>
    <row r="22" spans="1:18">
      <c r="C22" s="138"/>
      <c r="D22" s="137"/>
      <c r="E22" s="137"/>
      <c r="F22" s="137"/>
    </row>
    <row r="23" spans="1:18">
      <c r="C23" s="139">
        <f t="shared" ref="C23:C30" si="0">E23/$N$16</f>
        <v>0.66969996977716506</v>
      </c>
      <c r="D23" s="137" t="str">
        <f>B4</f>
        <v>Застраховка "Живот" и рента</v>
      </c>
      <c r="E23" s="140">
        <f>N4</f>
        <v>41172090.600337148</v>
      </c>
      <c r="F23" s="137"/>
    </row>
    <row r="24" spans="1:18">
      <c r="C24" s="139">
        <f t="shared" si="0"/>
        <v>3.2149680770549784E-2</v>
      </c>
      <c r="D24" s="137" t="str">
        <f>B9</f>
        <v>Женитбена и детска застраховка</v>
      </c>
      <c r="E24" s="140">
        <f>N9</f>
        <v>1976511.3172954577</v>
      </c>
      <c r="F24" s="137"/>
    </row>
    <row r="25" spans="1:18">
      <c r="C25" s="139">
        <f t="shared" si="0"/>
        <v>6.9958266872407901E-2</v>
      </c>
      <c r="D25" s="137" t="str">
        <f>B10</f>
        <v>Застраховка "Живот", свързана с инвестиционен фонд</v>
      </c>
      <c r="E25" s="140">
        <f>N10</f>
        <v>4300923.1475278977</v>
      </c>
      <c r="F25" s="137"/>
    </row>
    <row r="26" spans="1:18">
      <c r="C26" s="139">
        <f t="shared" si="0"/>
        <v>0</v>
      </c>
      <c r="D26" s="137" t="str">
        <f>B11</f>
        <v>Изкупуване на капитал</v>
      </c>
      <c r="E26" s="140">
        <f>N11</f>
        <v>0</v>
      </c>
      <c r="F26" s="137"/>
    </row>
    <row r="27" spans="1:18">
      <c r="C27" s="139">
        <f t="shared" si="0"/>
        <v>3.4830209405359608E-2</v>
      </c>
      <c r="D27" s="137" t="str">
        <f>B12</f>
        <v>Допълнителна застраховка</v>
      </c>
      <c r="E27" s="140">
        <f>N12</f>
        <v>2141305.9608518998</v>
      </c>
      <c r="F27" s="137"/>
    </row>
    <row r="28" spans="1:18">
      <c r="C28" s="139">
        <f t="shared" si="0"/>
        <v>2.0110718422247126E-2</v>
      </c>
      <c r="D28" s="138" t="s">
        <v>647</v>
      </c>
      <c r="E28" s="140">
        <f>N13</f>
        <v>1236375.0310368619</v>
      </c>
      <c r="F28" s="137"/>
    </row>
    <row r="29" spans="1:18">
      <c r="C29" s="139">
        <f t="shared" si="0"/>
        <v>0.17325115475227049</v>
      </c>
      <c r="D29" s="138" t="s">
        <v>649</v>
      </c>
      <c r="E29" s="140">
        <f>N15</f>
        <v>10651205.856328428</v>
      </c>
      <c r="F29" s="137"/>
    </row>
    <row r="30" spans="1:18">
      <c r="C30" s="137">
        <f t="shared" si="0"/>
        <v>0.99999999999999989</v>
      </c>
      <c r="D30" s="138"/>
      <c r="E30" s="141">
        <f>SUM(E23:E29)</f>
        <v>61478411.913377687</v>
      </c>
      <c r="F30" s="137"/>
    </row>
    <row r="31" spans="1:18">
      <c r="C31" s="137"/>
      <c r="D31" s="138"/>
      <c r="E31" s="141">
        <f>E30-N16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C6" sqref="C6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651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1367825.594815392</v>
      </c>
      <c r="C6" s="46">
        <v>108464536.03342257</v>
      </c>
      <c r="D6" s="46">
        <v>108464536.03342257</v>
      </c>
      <c r="E6" s="46">
        <v>2566213.7219999996</v>
      </c>
      <c r="F6" s="46">
        <v>21799368.321600001</v>
      </c>
      <c r="G6" s="46">
        <v>51647262.630796336</v>
      </c>
      <c r="H6" s="46">
        <v>101104376.35788639</v>
      </c>
      <c r="I6" s="46">
        <v>21813041.7614998</v>
      </c>
      <c r="J6" s="46">
        <v>10873317.5389982</v>
      </c>
      <c r="K6" s="46">
        <v>5801038.459999999</v>
      </c>
      <c r="L6" s="46">
        <v>2570027.73</v>
      </c>
      <c r="M6" s="46">
        <v>16912</v>
      </c>
      <c r="N6" s="46">
        <v>41078981.540497996</v>
      </c>
      <c r="O6" s="46">
        <v>155345.93</v>
      </c>
      <c r="P6" s="46">
        <v>1706</v>
      </c>
      <c r="Q6" s="46">
        <v>5486497.9800000014</v>
      </c>
      <c r="R6" s="46">
        <v>93109.059839150083</v>
      </c>
      <c r="S6" s="46">
        <v>18243966.267843559</v>
      </c>
      <c r="T6" s="46">
        <v>7790737.3385426449</v>
      </c>
      <c r="U6" s="46">
        <v>16167521.534745572</v>
      </c>
      <c r="V6" s="46">
        <v>11420196.399471464</v>
      </c>
      <c r="W6" s="46">
        <v>5214195.6226206711</v>
      </c>
      <c r="X6" s="46">
        <v>34971467.349774845</v>
      </c>
      <c r="Y6" s="47"/>
    </row>
    <row r="7" spans="1:42" s="48" customFormat="1">
      <c r="A7" s="49" t="s">
        <v>49</v>
      </c>
      <c r="B7" s="50">
        <v>1319030.594815392</v>
      </c>
      <c r="C7" s="50">
        <v>91999653.723422572</v>
      </c>
      <c r="D7" s="50">
        <v>91999653.723422572</v>
      </c>
      <c r="E7" s="50">
        <v>2328535.9569999999</v>
      </c>
      <c r="F7" s="50">
        <v>21582617.741600003</v>
      </c>
      <c r="G7" s="50">
        <v>48249197.170796335</v>
      </c>
      <c r="H7" s="50">
        <v>91314889.107886404</v>
      </c>
      <c r="I7" s="50">
        <v>13840761.951499803</v>
      </c>
      <c r="J7" s="50">
        <v>9747794.558998201</v>
      </c>
      <c r="K7" s="50">
        <v>5706156.6599999992</v>
      </c>
      <c r="L7" s="50">
        <v>2539057.38</v>
      </c>
      <c r="M7" s="50">
        <v>14457</v>
      </c>
      <c r="N7" s="50">
        <v>31855326.600498006</v>
      </c>
      <c r="O7" s="50">
        <v>155345.93</v>
      </c>
      <c r="P7" s="50">
        <v>569</v>
      </c>
      <c r="Q7" s="50">
        <v>2993152.29</v>
      </c>
      <c r="R7" s="50">
        <v>87420.490268375521</v>
      </c>
      <c r="S7" s="50">
        <v>17705794.01203943</v>
      </c>
      <c r="T7" s="50">
        <v>7530217.493347045</v>
      </c>
      <c r="U7" s="50">
        <v>16155742.069464872</v>
      </c>
      <c r="V7" s="50">
        <v>10337162.735972611</v>
      </c>
      <c r="W7" s="50">
        <v>5076358.9726206716</v>
      </c>
      <c r="X7" s="50">
        <v>33206736.210901085</v>
      </c>
      <c r="Y7" s="47"/>
    </row>
    <row r="8" spans="1:42" s="48" customFormat="1">
      <c r="A8" s="49" t="s">
        <v>71</v>
      </c>
      <c r="B8" s="50">
        <v>160849.59481539216</v>
      </c>
      <c r="C8" s="50">
        <v>50280207.520395406</v>
      </c>
      <c r="D8" s="50">
        <v>50280207.520395406</v>
      </c>
      <c r="E8" s="50">
        <v>454912.05500000005</v>
      </c>
      <c r="F8" s="50">
        <v>994416.10880000005</v>
      </c>
      <c r="G8" s="50">
        <v>29141428.100396331</v>
      </c>
      <c r="H8" s="50">
        <v>47923731.733528793</v>
      </c>
      <c r="I8" s="50">
        <v>13840761.951499803</v>
      </c>
      <c r="J8" s="50">
        <v>9747794.558998201</v>
      </c>
      <c r="K8" s="50">
        <v>762020.91</v>
      </c>
      <c r="L8" s="50">
        <v>1634208.65</v>
      </c>
      <c r="M8" s="50">
        <v>12842</v>
      </c>
      <c r="N8" s="50">
        <v>26006342.120498002</v>
      </c>
      <c r="O8" s="50">
        <v>51968.826000000001</v>
      </c>
      <c r="P8" s="50">
        <v>324</v>
      </c>
      <c r="Q8" s="50">
        <v>1390925.53</v>
      </c>
      <c r="R8" s="50">
        <v>37167.640762910276</v>
      </c>
      <c r="S8" s="50">
        <v>4168434.001860179</v>
      </c>
      <c r="T8" s="50">
        <v>1345435.6753683691</v>
      </c>
      <c r="U8" s="50">
        <v>7920333.4537735526</v>
      </c>
      <c r="V8" s="50">
        <v>6104725.0438654209</v>
      </c>
      <c r="W8" s="50">
        <v>369386.52065049013</v>
      </c>
      <c r="X8" s="50">
        <v>10679713.207139002</v>
      </c>
      <c r="Y8" s="47"/>
    </row>
    <row r="9" spans="1:42" s="48" customFormat="1" ht="31.5">
      <c r="A9" s="49" t="s">
        <v>72</v>
      </c>
      <c r="B9" s="50">
        <v>1158181</v>
      </c>
      <c r="C9" s="50">
        <v>41719446.203027181</v>
      </c>
      <c r="D9" s="50">
        <v>41719446.203027181</v>
      </c>
      <c r="E9" s="50">
        <v>1873623.902</v>
      </c>
      <c r="F9" s="50">
        <v>20588201.632800002</v>
      </c>
      <c r="G9" s="50">
        <v>19107769.0704</v>
      </c>
      <c r="H9" s="50">
        <v>43391157.374357603</v>
      </c>
      <c r="I9" s="50">
        <v>0</v>
      </c>
      <c r="J9" s="50">
        <v>0</v>
      </c>
      <c r="K9" s="50">
        <v>4944135.7499999991</v>
      </c>
      <c r="L9" s="50">
        <v>904848.7300000001</v>
      </c>
      <c r="M9" s="50">
        <v>1615</v>
      </c>
      <c r="N9" s="50">
        <v>5848984.4799999995</v>
      </c>
      <c r="O9" s="50">
        <v>103377.10399999999</v>
      </c>
      <c r="P9" s="50">
        <v>245</v>
      </c>
      <c r="Q9" s="50">
        <v>1602226.76</v>
      </c>
      <c r="R9" s="50">
        <v>50252.849505465245</v>
      </c>
      <c r="S9" s="50">
        <v>13537360.010179253</v>
      </c>
      <c r="T9" s="50">
        <v>6184781.8179786755</v>
      </c>
      <c r="U9" s="50">
        <v>8235408.615691321</v>
      </c>
      <c r="V9" s="50">
        <v>4232437.6921071894</v>
      </c>
      <c r="W9" s="50">
        <v>4706972.4519701805</v>
      </c>
      <c r="X9" s="50">
        <v>22527023.003762089</v>
      </c>
      <c r="Y9" s="47"/>
    </row>
    <row r="10" spans="1:42" s="48" customFormat="1">
      <c r="A10" s="49" t="s">
        <v>50</v>
      </c>
      <c r="B10" s="50">
        <v>48795</v>
      </c>
      <c r="C10" s="50">
        <v>16464882.309999999</v>
      </c>
      <c r="D10" s="50">
        <v>16464882.309999999</v>
      </c>
      <c r="E10" s="50">
        <v>237677.76500000001</v>
      </c>
      <c r="F10" s="50">
        <v>216750.58</v>
      </c>
      <c r="G10" s="50">
        <v>3398065.46</v>
      </c>
      <c r="H10" s="50">
        <v>9789487.25</v>
      </c>
      <c r="I10" s="50">
        <v>7972279.8099999996</v>
      </c>
      <c r="J10" s="50">
        <v>1125522.98</v>
      </c>
      <c r="K10" s="50">
        <v>94881.8</v>
      </c>
      <c r="L10" s="50">
        <v>30970.350000000002</v>
      </c>
      <c r="M10" s="50">
        <v>2455</v>
      </c>
      <c r="N10" s="50">
        <v>9223654.9399999995</v>
      </c>
      <c r="O10" s="50">
        <v>0</v>
      </c>
      <c r="P10" s="50">
        <v>1137</v>
      </c>
      <c r="Q10" s="50">
        <v>2493345.69</v>
      </c>
      <c r="R10" s="50">
        <v>5688.5695707745554</v>
      </c>
      <c r="S10" s="50">
        <v>538172.2558041286</v>
      </c>
      <c r="T10" s="50">
        <v>260519.84519560001</v>
      </c>
      <c r="U10" s="50">
        <v>11779.4652807</v>
      </c>
      <c r="V10" s="50">
        <v>1083033.6634988561</v>
      </c>
      <c r="W10" s="50">
        <v>137836.65</v>
      </c>
      <c r="X10" s="50">
        <v>1764731.1388737592</v>
      </c>
      <c r="Y10" s="47"/>
    </row>
    <row r="11" spans="1:42" s="48" customFormat="1">
      <c r="A11" s="45" t="s">
        <v>51</v>
      </c>
      <c r="B11" s="46">
        <v>25112</v>
      </c>
      <c r="C11" s="46">
        <v>3117557.4479</v>
      </c>
      <c r="D11" s="46">
        <v>3117557.4479</v>
      </c>
      <c r="E11" s="46">
        <v>78026.448000000004</v>
      </c>
      <c r="F11" s="46">
        <v>14751256.529999999</v>
      </c>
      <c r="G11" s="46">
        <v>994057.97759999987</v>
      </c>
      <c r="H11" s="46">
        <v>3229773.18</v>
      </c>
      <c r="I11" s="46">
        <v>1394106.3699999999</v>
      </c>
      <c r="J11" s="46">
        <v>538407.78</v>
      </c>
      <c r="K11" s="46">
        <v>0</v>
      </c>
      <c r="L11" s="46">
        <v>41969.1</v>
      </c>
      <c r="M11" s="46">
        <v>663</v>
      </c>
      <c r="N11" s="46">
        <v>1974483.2499999998</v>
      </c>
      <c r="O11" s="46">
        <v>0</v>
      </c>
      <c r="P11" s="46">
        <v>28</v>
      </c>
      <c r="Q11" s="46">
        <v>110206.74999999999</v>
      </c>
      <c r="R11" s="46">
        <v>2028.0672954579879</v>
      </c>
      <c r="S11" s="46">
        <v>227610.30089800322</v>
      </c>
      <c r="T11" s="46">
        <v>154099.0208267225</v>
      </c>
      <c r="U11" s="46">
        <v>290476.64810086321</v>
      </c>
      <c r="V11" s="46">
        <v>691362.01121707133</v>
      </c>
      <c r="W11" s="46">
        <v>76278.318878187187</v>
      </c>
      <c r="X11" s="46">
        <v>997278.69828871975</v>
      </c>
      <c r="Y11" s="47"/>
    </row>
    <row r="12" spans="1:42" s="48" customFormat="1" ht="31.5">
      <c r="A12" s="45" t="s">
        <v>52</v>
      </c>
      <c r="B12" s="46">
        <v>23808.36285097192</v>
      </c>
      <c r="C12" s="46">
        <v>37910557.772199996</v>
      </c>
      <c r="D12" s="46">
        <v>4502667.7995000007</v>
      </c>
      <c r="E12" s="46">
        <v>1426.2500000000002</v>
      </c>
      <c r="F12" s="46">
        <v>16017108.659600001</v>
      </c>
      <c r="G12" s="46">
        <v>4801528.9229609258</v>
      </c>
      <c r="H12" s="46">
        <v>34610914.278400756</v>
      </c>
      <c r="I12" s="46">
        <v>1176994.6299999999</v>
      </c>
      <c r="J12" s="46">
        <v>2578136.2999999998</v>
      </c>
      <c r="K12" s="46">
        <v>189819.78999999998</v>
      </c>
      <c r="L12" s="46">
        <v>25105</v>
      </c>
      <c r="M12" s="46">
        <v>605</v>
      </c>
      <c r="N12" s="46">
        <v>4289698.7199999988</v>
      </c>
      <c r="O12" s="46">
        <v>0</v>
      </c>
      <c r="P12" s="46">
        <v>16</v>
      </c>
      <c r="Q12" s="46">
        <v>147896.77000000002</v>
      </c>
      <c r="R12" s="46">
        <v>11224.427527897831</v>
      </c>
      <c r="S12" s="46">
        <v>1807804.2770158204</v>
      </c>
      <c r="T12" s="46">
        <v>150537.43347707542</v>
      </c>
      <c r="U12" s="46">
        <v>1604892.1423732066</v>
      </c>
      <c r="V12" s="46">
        <v>878119.47675109142</v>
      </c>
      <c r="W12" s="46">
        <v>37688.014887708174</v>
      </c>
      <c r="X12" s="46">
        <v>2734836.1961825178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489688.33255423512</v>
      </c>
      <c r="C14" s="46">
        <v>12686026.642858163</v>
      </c>
      <c r="D14" s="46">
        <v>12686026.642858163</v>
      </c>
      <c r="E14" s="46">
        <v>2376261.7899999996</v>
      </c>
      <c r="F14" s="46">
        <v>1445949.4853000005</v>
      </c>
      <c r="G14" s="46">
        <v>4123457.8446506718</v>
      </c>
      <c r="H14" s="46">
        <v>8353890.4059762033</v>
      </c>
      <c r="I14" s="46">
        <v>0</v>
      </c>
      <c r="J14" s="46">
        <v>0</v>
      </c>
      <c r="K14" s="46">
        <v>177446.34</v>
      </c>
      <c r="L14" s="46">
        <v>1948410.7408518994</v>
      </c>
      <c r="M14" s="46">
        <v>3952</v>
      </c>
      <c r="N14" s="46">
        <v>2125857.0808518995</v>
      </c>
      <c r="O14" s="46">
        <v>128612</v>
      </c>
      <c r="P14" s="46">
        <v>300</v>
      </c>
      <c r="Q14" s="46">
        <v>335427.07999999996</v>
      </c>
      <c r="R14" s="46">
        <v>15448.88</v>
      </c>
      <c r="S14" s="46">
        <v>3596552.341833692</v>
      </c>
      <c r="T14" s="46">
        <v>2033264.559709115</v>
      </c>
      <c r="U14" s="46">
        <v>4011631.4007335906</v>
      </c>
      <c r="V14" s="46">
        <v>1326600.9589460867</v>
      </c>
      <c r="W14" s="46">
        <v>11823.21</v>
      </c>
      <c r="X14" s="46">
        <v>4950425.3907797784</v>
      </c>
      <c r="Y14" s="47"/>
    </row>
    <row r="15" spans="1:42" s="48" customFormat="1">
      <c r="A15" s="51" t="s">
        <v>39</v>
      </c>
      <c r="B15" s="46">
        <v>1906434.2902205992</v>
      </c>
      <c r="C15" s="46">
        <v>162178677.89638075</v>
      </c>
      <c r="D15" s="46">
        <v>128770787.92368074</v>
      </c>
      <c r="E15" s="46">
        <v>5021928.2100000009</v>
      </c>
      <c r="F15" s="46">
        <v>54013682.996500008</v>
      </c>
      <c r="G15" s="46">
        <v>61566307.376007922</v>
      </c>
      <c r="H15" s="46">
        <v>147298954.22226337</v>
      </c>
      <c r="I15" s="46">
        <v>24384142.7614998</v>
      </c>
      <c r="J15" s="46">
        <v>13989861.6189982</v>
      </c>
      <c r="K15" s="46">
        <v>6168304.589999998</v>
      </c>
      <c r="L15" s="46">
        <v>4585512.5708519006</v>
      </c>
      <c r="M15" s="46">
        <v>22132</v>
      </c>
      <c r="N15" s="46">
        <v>49469020.591349892</v>
      </c>
      <c r="O15" s="46">
        <v>283957.93</v>
      </c>
      <c r="P15" s="46">
        <v>2050</v>
      </c>
      <c r="Q15" s="46">
        <v>6080028.580000001</v>
      </c>
      <c r="R15" s="46">
        <v>121810.43466250587</v>
      </c>
      <c r="S15" s="46">
        <v>23875933.187591068</v>
      </c>
      <c r="T15" s="46">
        <v>10128638.352555558</v>
      </c>
      <c r="U15" s="46">
        <v>22074521.725953236</v>
      </c>
      <c r="V15" s="46">
        <v>14316278.846385714</v>
      </c>
      <c r="W15" s="46">
        <v>5339985.1663865671</v>
      </c>
      <c r="X15" s="46">
        <v>43654007.635025859</v>
      </c>
      <c r="Y15" s="47"/>
    </row>
    <row r="16" spans="1:42" ht="11.25" customHeight="1"/>
    <row r="17" spans="1:1" ht="15.75" customHeight="1">
      <c r="A17" s="90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658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25549.970010000001</v>
      </c>
      <c r="D7" s="47"/>
      <c r="E7" s="47"/>
    </row>
    <row r="8" spans="1:6">
      <c r="A8" s="58" t="s">
        <v>13</v>
      </c>
      <c r="B8" s="60" t="s">
        <v>292</v>
      </c>
      <c r="C8" s="50">
        <v>2929.2766200000001</v>
      </c>
    </row>
    <row r="9" spans="1:6">
      <c r="A9" s="58" t="s">
        <v>13</v>
      </c>
      <c r="B9" s="60" t="s">
        <v>293</v>
      </c>
      <c r="C9" s="50">
        <v>2041.02583</v>
      </c>
    </row>
    <row r="10" spans="1:6">
      <c r="A10" s="58" t="s">
        <v>13</v>
      </c>
      <c r="B10" s="60" t="s">
        <v>17</v>
      </c>
      <c r="C10" s="50">
        <v>20579.667560000002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46784.195909999995</v>
      </c>
    </row>
    <row r="13" spans="1:6">
      <c r="A13" s="58">
        <v>1</v>
      </c>
      <c r="B13" s="60" t="s">
        <v>295</v>
      </c>
      <c r="C13" s="50">
        <v>14190.912909999999</v>
      </c>
    </row>
    <row r="14" spans="1:6" ht="31.5">
      <c r="A14" s="58" t="s">
        <v>9</v>
      </c>
      <c r="B14" s="60" t="s">
        <v>296</v>
      </c>
      <c r="C14" s="50">
        <v>123784.16099999999</v>
      </c>
      <c r="D14" s="47"/>
      <c r="E14" s="47"/>
    </row>
    <row r="15" spans="1:6">
      <c r="A15" s="58" t="s">
        <v>2</v>
      </c>
      <c r="B15" s="60" t="s">
        <v>19</v>
      </c>
      <c r="C15" s="50">
        <v>123596.16099999999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1108637.9945700001</v>
      </c>
      <c r="D19" s="47"/>
      <c r="E19" s="47"/>
    </row>
    <row r="20" spans="1:5" ht="31.5">
      <c r="A20" s="58" t="s">
        <v>2</v>
      </c>
      <c r="B20" s="60" t="s">
        <v>23</v>
      </c>
      <c r="C20" s="50">
        <v>150819.11971999999</v>
      </c>
    </row>
    <row r="21" spans="1:5">
      <c r="A21" s="58" t="s">
        <v>3</v>
      </c>
      <c r="B21" s="60" t="s">
        <v>24</v>
      </c>
      <c r="C21" s="50">
        <v>929045.7591100001</v>
      </c>
    </row>
    <row r="22" spans="1:5">
      <c r="A22" s="58"/>
      <c r="B22" s="60" t="s">
        <v>25</v>
      </c>
      <c r="C22" s="50">
        <v>752211.91113999998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4205.7085900000002</v>
      </c>
    </row>
    <row r="26" spans="1:5">
      <c r="A26" s="58" t="s">
        <v>7</v>
      </c>
      <c r="B26" s="60" t="s">
        <v>297</v>
      </c>
      <c r="C26" s="50">
        <v>24109.018150000004</v>
      </c>
    </row>
    <row r="27" spans="1:5">
      <c r="A27" s="58" t="s">
        <v>8</v>
      </c>
      <c r="B27" s="60" t="s">
        <v>17</v>
      </c>
      <c r="C27" s="50">
        <v>458.38900000000001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1279206.3514799997</v>
      </c>
      <c r="D29" s="47"/>
      <c r="E29" s="47"/>
    </row>
    <row r="30" spans="1:5" ht="31.5">
      <c r="A30" s="58" t="s">
        <v>299</v>
      </c>
      <c r="B30" s="59" t="s">
        <v>45</v>
      </c>
      <c r="C30" s="50">
        <v>268455.46951000002</v>
      </c>
    </row>
    <row r="31" spans="1:5" s="61" customFormat="1">
      <c r="A31" s="58" t="s">
        <v>300</v>
      </c>
      <c r="B31" s="59" t="s">
        <v>28</v>
      </c>
      <c r="C31" s="50">
        <v>68503.373670000001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55430.96542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233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55663.96542</v>
      </c>
      <c r="D39" s="47"/>
      <c r="E39" s="47"/>
    </row>
    <row r="40" spans="1:5">
      <c r="A40" s="58" t="s">
        <v>9</v>
      </c>
      <c r="B40" s="60" t="s">
        <v>307</v>
      </c>
      <c r="C40" s="50">
        <v>2568.0697700000001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10271.33848</v>
      </c>
    </row>
    <row r="44" spans="1:5">
      <c r="A44" s="58" t="s">
        <v>13</v>
      </c>
      <c r="B44" s="60" t="s">
        <v>302</v>
      </c>
      <c r="C44" s="50">
        <v>66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20282.714918968381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251.00091795445095</v>
      </c>
    </row>
    <row r="50" spans="1:5">
      <c r="A50" s="58" t="s">
        <v>5</v>
      </c>
      <c r="B50" s="60" t="s">
        <v>313</v>
      </c>
      <c r="C50" s="50">
        <v>6230.1457969431176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26763.861633865949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6305.3640099999993</v>
      </c>
      <c r="D57" s="47"/>
      <c r="E57" s="47"/>
    </row>
    <row r="58" spans="1:5">
      <c r="A58" s="58" t="s">
        <v>2</v>
      </c>
      <c r="B58" s="60" t="s">
        <v>319</v>
      </c>
      <c r="C58" s="50">
        <v>1181.9170899999997</v>
      </c>
    </row>
    <row r="59" spans="1:5">
      <c r="A59" s="58" t="s">
        <v>3</v>
      </c>
      <c r="B59" s="60" t="s">
        <v>17</v>
      </c>
      <c r="C59" s="50">
        <v>5123.4469200000003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72746.334170000002</v>
      </c>
    </row>
    <row r="62" spans="1:5">
      <c r="A62" s="58" t="s">
        <v>3</v>
      </c>
      <c r="B62" s="60" t="s">
        <v>33</v>
      </c>
      <c r="C62" s="50">
        <v>431.08060999999998</v>
      </c>
    </row>
    <row r="63" spans="1:5">
      <c r="A63" s="58" t="s">
        <v>4</v>
      </c>
      <c r="B63" s="60" t="s">
        <v>11</v>
      </c>
      <c r="C63" s="50">
        <v>2</v>
      </c>
    </row>
    <row r="64" spans="1:5">
      <c r="A64" s="58"/>
      <c r="B64" s="59" t="s">
        <v>320</v>
      </c>
      <c r="C64" s="50">
        <v>73179.414780000006</v>
      </c>
      <c r="D64" s="47"/>
      <c r="E64" s="47"/>
    </row>
    <row r="65" spans="1:6">
      <c r="A65" s="58" t="s">
        <v>321</v>
      </c>
      <c r="B65" s="60" t="s">
        <v>17</v>
      </c>
      <c r="C65" s="50">
        <v>345.93394000000001</v>
      </c>
    </row>
    <row r="66" spans="1:6">
      <c r="A66" s="58"/>
      <c r="B66" s="59" t="s">
        <v>322</v>
      </c>
      <c r="C66" s="50">
        <v>79830.712729999999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44372.791310906032</v>
      </c>
    </row>
    <row r="70" spans="1:6">
      <c r="A70" s="58" t="s">
        <v>10</v>
      </c>
      <c r="B70" s="60" t="s">
        <v>326</v>
      </c>
      <c r="C70" s="50">
        <v>1044.1268400000001</v>
      </c>
    </row>
    <row r="71" spans="1:6">
      <c r="A71" s="58"/>
      <c r="B71" s="59" t="s">
        <v>327</v>
      </c>
      <c r="C71" s="50">
        <v>45416.918150906036</v>
      </c>
      <c r="D71" s="47"/>
      <c r="E71" s="47"/>
      <c r="F71" s="61"/>
    </row>
    <row r="72" spans="1:6">
      <c r="A72" s="58"/>
      <c r="B72" s="59" t="s">
        <v>328</v>
      </c>
      <c r="C72" s="50">
        <v>1793726.6571847722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382.12792999999999</v>
      </c>
      <c r="F73" s="61"/>
    </row>
    <row r="74" spans="1:6">
      <c r="A74" s="169" t="s">
        <v>331</v>
      </c>
      <c r="B74" s="169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161121.755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83767.872900000002</v>
      </c>
    </row>
    <row r="81" spans="1:5">
      <c r="A81" s="58" t="s">
        <v>12</v>
      </c>
      <c r="B81" s="60" t="s">
        <v>338</v>
      </c>
      <c r="C81" s="50">
        <v>63529.1944</v>
      </c>
    </row>
    <row r="82" spans="1:5">
      <c r="A82" s="58" t="s">
        <v>14</v>
      </c>
      <c r="B82" s="60" t="s">
        <v>339</v>
      </c>
      <c r="C82" s="50">
        <v>162021.06234999999</v>
      </c>
    </row>
    <row r="83" spans="1:5">
      <c r="A83" s="58" t="s">
        <v>35</v>
      </c>
      <c r="B83" s="60" t="s">
        <v>340</v>
      </c>
      <c r="C83" s="50">
        <v>-4897.32168</v>
      </c>
    </row>
    <row r="84" spans="1:5">
      <c r="A84" s="58" t="s">
        <v>36</v>
      </c>
      <c r="B84" s="60" t="s">
        <v>341</v>
      </c>
      <c r="C84" s="50">
        <v>20529.828560999969</v>
      </c>
    </row>
    <row r="85" spans="1:5">
      <c r="A85" s="64"/>
      <c r="B85" s="59" t="s">
        <v>342</v>
      </c>
      <c r="C85" s="50">
        <v>486838.39153099997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105849.54762353034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710862.28064136731</v>
      </c>
    </row>
    <row r="92" spans="1:5">
      <c r="A92" s="58" t="s">
        <v>5</v>
      </c>
      <c r="B92" s="60" t="s">
        <v>348</v>
      </c>
      <c r="C92" s="50">
        <v>50395.568395925991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88534.620997400008</v>
      </c>
    </row>
    <row r="95" spans="1:5">
      <c r="A95" s="58" t="s">
        <v>8</v>
      </c>
      <c r="B95" s="60" t="s">
        <v>351</v>
      </c>
      <c r="C95" s="50">
        <v>3603.833722266223</v>
      </c>
    </row>
    <row r="96" spans="1:5">
      <c r="A96" s="58" t="s">
        <v>64</v>
      </c>
      <c r="B96" s="60" t="s">
        <v>352</v>
      </c>
      <c r="C96" s="50">
        <v>599.70417751126649</v>
      </c>
    </row>
    <row r="97" spans="1:5">
      <c r="A97" s="58" t="s">
        <v>62</v>
      </c>
      <c r="B97" s="60" t="s">
        <v>353</v>
      </c>
      <c r="C97" s="50">
        <v>8524.1954556129258</v>
      </c>
    </row>
    <row r="98" spans="1:5">
      <c r="A98" s="64"/>
      <c r="B98" s="59" t="s">
        <v>354</v>
      </c>
      <c r="C98" s="50">
        <v>968543.751013614</v>
      </c>
      <c r="D98" s="47"/>
      <c r="E98" s="47"/>
    </row>
    <row r="99" spans="1:5" ht="31.5">
      <c r="A99" s="58" t="s">
        <v>300</v>
      </c>
      <c r="B99" s="59" t="s">
        <v>355</v>
      </c>
      <c r="C99" s="50">
        <v>267701.2582854809</v>
      </c>
    </row>
    <row r="100" spans="1:5">
      <c r="A100" s="58" t="s">
        <v>356</v>
      </c>
      <c r="B100" s="59" t="s">
        <v>357</v>
      </c>
      <c r="C100" s="50">
        <v>152.934</v>
      </c>
      <c r="D100" s="47"/>
      <c r="E100" s="47"/>
    </row>
    <row r="101" spans="1:5">
      <c r="A101" s="64" t="s">
        <v>2</v>
      </c>
      <c r="B101" s="60" t="s">
        <v>358</v>
      </c>
      <c r="C101" s="50">
        <v>152.934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1526.069</v>
      </c>
    </row>
    <row r="105" spans="1:5">
      <c r="A105" s="58" t="s">
        <v>323</v>
      </c>
      <c r="B105" s="59" t="s">
        <v>37</v>
      </c>
      <c r="C105" s="50">
        <v>66101.148360000007</v>
      </c>
      <c r="D105" s="47"/>
      <c r="E105" s="47"/>
    </row>
    <row r="106" spans="1:5">
      <c r="A106" s="58" t="s">
        <v>1</v>
      </c>
      <c r="B106" s="60" t="s">
        <v>361</v>
      </c>
      <c r="C106" s="50">
        <v>30244.986980000001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6587.8523700000005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29268.309009999997</v>
      </c>
    </row>
    <row r="123" spans="1:3">
      <c r="A123" s="58" t="s">
        <v>13</v>
      </c>
      <c r="B123" s="60" t="s">
        <v>362</v>
      </c>
      <c r="C123" s="50">
        <v>6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2903.6693399999999</v>
      </c>
    </row>
    <row r="126" spans="1:3">
      <c r="A126" s="58" t="s">
        <v>13</v>
      </c>
      <c r="B126" s="60" t="s">
        <v>369</v>
      </c>
      <c r="C126" s="50">
        <v>1261.5188000000001</v>
      </c>
    </row>
    <row r="127" spans="1:3">
      <c r="A127" s="58" t="s">
        <v>13</v>
      </c>
      <c r="B127" s="60" t="s">
        <v>370</v>
      </c>
      <c r="C127" s="50">
        <v>278.2595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913.12099999999998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913.12099999999998</v>
      </c>
      <c r="D131" s="47"/>
      <c r="E131" s="47"/>
    </row>
    <row r="132" spans="1:6">
      <c r="A132" s="64"/>
      <c r="B132" s="59" t="s">
        <v>375</v>
      </c>
      <c r="C132" s="50">
        <v>1793726.673190095</v>
      </c>
      <c r="D132" s="47"/>
      <c r="E132" s="47"/>
    </row>
    <row r="133" spans="1:6">
      <c r="A133" s="58" t="s">
        <v>376</v>
      </c>
      <c r="B133" s="59" t="s">
        <v>377</v>
      </c>
      <c r="C133" s="50">
        <v>382.12792999999999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659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60349.292359999999</v>
      </c>
      <c r="D7" s="47"/>
    </row>
    <row r="8" spans="1:4" ht="31.5">
      <c r="A8" s="77"/>
      <c r="B8" s="75" t="s">
        <v>477</v>
      </c>
      <c r="C8" s="50">
        <v>-593.21765999999991</v>
      </c>
    </row>
    <row r="9" spans="1:4" ht="15.75">
      <c r="A9" s="77" t="s">
        <v>384</v>
      </c>
      <c r="B9" s="75" t="s">
        <v>385</v>
      </c>
      <c r="C9" s="50">
        <v>-26620.446050000002</v>
      </c>
    </row>
    <row r="10" spans="1:4" ht="15.75">
      <c r="A10" s="77" t="s">
        <v>386</v>
      </c>
      <c r="B10" s="75" t="s">
        <v>387</v>
      </c>
      <c r="C10" s="50">
        <v>-11132.592698963412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5338.2922460608152</v>
      </c>
    </row>
    <row r="13" spans="1:4" ht="15.75">
      <c r="A13" s="78"/>
      <c r="B13" s="79" t="s">
        <v>391</v>
      </c>
      <c r="C13" s="50">
        <v>27934.545857097401</v>
      </c>
      <c r="D13" s="47"/>
    </row>
    <row r="14" spans="1:4" ht="15.75">
      <c r="A14" s="70" t="s">
        <v>3</v>
      </c>
      <c r="B14" s="80" t="s">
        <v>613</v>
      </c>
      <c r="C14" s="50">
        <v>210.59584561410361</v>
      </c>
      <c r="D14" s="47"/>
    </row>
    <row r="15" spans="1:4" ht="15.75">
      <c r="A15" s="70" t="s">
        <v>4</v>
      </c>
      <c r="B15" s="75" t="s">
        <v>392</v>
      </c>
      <c r="C15" s="50">
        <v>645.67867999999999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-12293.26412786798</v>
      </c>
    </row>
    <row r="19" spans="1:4" ht="15.75">
      <c r="A19" s="77" t="s">
        <v>397</v>
      </c>
      <c r="B19" s="75" t="s">
        <v>398</v>
      </c>
      <c r="C19" s="50">
        <v>1097.6179999999999</v>
      </c>
    </row>
    <row r="20" spans="1:4" ht="15.75">
      <c r="A20" s="78"/>
      <c r="B20" s="77" t="s">
        <v>399</v>
      </c>
      <c r="C20" s="50">
        <v>-11195.64612786798</v>
      </c>
      <c r="D20" s="47"/>
    </row>
    <row r="21" spans="1:4" ht="15.75">
      <c r="A21" s="77" t="s">
        <v>384</v>
      </c>
      <c r="B21" s="75" t="s">
        <v>400</v>
      </c>
      <c r="C21" s="50">
        <v>-2626.8879800638292</v>
      </c>
    </row>
    <row r="22" spans="1:4" ht="15.75">
      <c r="A22" s="77" t="s">
        <v>386</v>
      </c>
      <c r="B22" s="75" t="s">
        <v>478</v>
      </c>
      <c r="C22" s="50">
        <v>2027.5568299680067</v>
      </c>
    </row>
    <row r="23" spans="1:4" ht="15.75">
      <c r="A23" s="78"/>
      <c r="B23" s="79" t="s">
        <v>401</v>
      </c>
      <c r="C23" s="50">
        <v>-11794.977277963802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-1.6290802120119334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-1.6290802120119334</v>
      </c>
      <c r="D27" s="47"/>
    </row>
    <row r="28" spans="1:4" ht="15.75">
      <c r="A28" s="74" t="s">
        <v>7</v>
      </c>
      <c r="B28" s="75" t="s">
        <v>406</v>
      </c>
      <c r="C28" s="50">
        <v>-434.75662999999986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-7840.2704305900434</v>
      </c>
    </row>
    <row r="31" spans="1:4" ht="15.75">
      <c r="A31" s="77" t="s">
        <v>384</v>
      </c>
      <c r="B31" s="75" t="s">
        <v>409</v>
      </c>
      <c r="C31" s="50">
        <v>148.5880703354957</v>
      </c>
    </row>
    <row r="32" spans="1:4" ht="15.75">
      <c r="A32" s="77" t="s">
        <v>386</v>
      </c>
      <c r="B32" s="75" t="s">
        <v>410</v>
      </c>
      <c r="C32" s="50">
        <v>-3922.3850363838555</v>
      </c>
    </row>
    <row r="33" spans="1:4" ht="15.75">
      <c r="A33" s="77" t="s">
        <v>389</v>
      </c>
      <c r="B33" s="75" t="s">
        <v>411</v>
      </c>
      <c r="C33" s="50">
        <v>236.63444999999999</v>
      </c>
    </row>
    <row r="34" spans="1:4" ht="15.75">
      <c r="A34" s="81"/>
      <c r="B34" s="79" t="s">
        <v>412</v>
      </c>
      <c r="C34" s="50">
        <v>-11377.432946638404</v>
      </c>
      <c r="D34" s="47"/>
    </row>
    <row r="35" spans="1:4" ht="15.75">
      <c r="A35" s="74" t="s">
        <v>64</v>
      </c>
      <c r="B35" s="75" t="s">
        <v>413</v>
      </c>
      <c r="C35" s="50">
        <v>-1790.5579247736505</v>
      </c>
    </row>
    <row r="36" spans="1:4" ht="15.75" customHeight="1">
      <c r="A36" s="74"/>
      <c r="B36" s="75" t="s">
        <v>479</v>
      </c>
      <c r="C36" s="50">
        <v>-1580.81061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3391.4665231236368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129009.89930000002</v>
      </c>
    </row>
    <row r="42" spans="1:4" ht="31.5">
      <c r="A42" s="77"/>
      <c r="B42" s="75" t="s">
        <v>477</v>
      </c>
      <c r="C42" s="50">
        <v>-1827.42263</v>
      </c>
    </row>
    <row r="43" spans="1:4" ht="15.75">
      <c r="A43" s="77" t="s">
        <v>384</v>
      </c>
      <c r="B43" s="75" t="s">
        <v>385</v>
      </c>
      <c r="C43" s="50">
        <v>-5021.5635000000002</v>
      </c>
    </row>
    <row r="44" spans="1:4" ht="15.75">
      <c r="A44" s="77" t="s">
        <v>386</v>
      </c>
      <c r="B44" s="75" t="s">
        <v>387</v>
      </c>
      <c r="C44" s="50">
        <v>-1486.7668200011617</v>
      </c>
    </row>
    <row r="45" spans="1:4" ht="15.75">
      <c r="A45" s="77" t="s">
        <v>389</v>
      </c>
      <c r="B45" s="75" t="s">
        <v>390</v>
      </c>
      <c r="C45" s="50">
        <v>667.7030496964112</v>
      </c>
    </row>
    <row r="46" spans="1:4" ht="15.75">
      <c r="A46" s="78"/>
      <c r="B46" s="79" t="s">
        <v>417</v>
      </c>
      <c r="C46" s="50">
        <v>123169.27202969525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275.94499999999999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607.39943999999991</v>
      </c>
    </row>
    <row r="53" spans="1:4" ht="15.75">
      <c r="A53" s="83" t="s">
        <v>424</v>
      </c>
      <c r="B53" s="75" t="s">
        <v>425</v>
      </c>
      <c r="C53" s="50">
        <v>10098.827500000001</v>
      </c>
    </row>
    <row r="54" spans="1:4" ht="15.75">
      <c r="A54" s="84"/>
      <c r="B54" s="77" t="s">
        <v>426</v>
      </c>
      <c r="C54" s="50">
        <v>10706.22694</v>
      </c>
      <c r="D54" s="47"/>
    </row>
    <row r="55" spans="1:4" ht="15.75">
      <c r="A55" s="78" t="s">
        <v>386</v>
      </c>
      <c r="B55" s="75" t="s">
        <v>427</v>
      </c>
      <c r="C55" s="50">
        <v>18537.98893</v>
      </c>
    </row>
    <row r="56" spans="1:4" ht="15.75">
      <c r="A56" s="78" t="s">
        <v>389</v>
      </c>
      <c r="B56" s="75" t="s">
        <v>428</v>
      </c>
      <c r="C56" s="50">
        <v>4580.5369899999996</v>
      </c>
    </row>
    <row r="57" spans="1:4" ht="15.75">
      <c r="A57" s="71"/>
      <c r="B57" s="79" t="s">
        <v>429</v>
      </c>
      <c r="C57" s="50">
        <v>34100.69786</v>
      </c>
      <c r="D57" s="47"/>
    </row>
    <row r="58" spans="1:4" ht="15.75">
      <c r="A58" s="81" t="s">
        <v>4</v>
      </c>
      <c r="B58" s="84" t="s">
        <v>392</v>
      </c>
      <c r="C58" s="50">
        <v>2368.4484374517983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-46828.679904662509</v>
      </c>
    </row>
    <row r="62" spans="1:4" ht="15.75">
      <c r="A62" s="77" t="s">
        <v>397</v>
      </c>
      <c r="B62" s="75" t="s">
        <v>398</v>
      </c>
      <c r="C62" s="50">
        <v>284.26031999999998</v>
      </c>
    </row>
    <row r="63" spans="1:4" ht="15.75">
      <c r="A63" s="78"/>
      <c r="B63" s="77" t="s">
        <v>432</v>
      </c>
      <c r="C63" s="50">
        <v>-46544.419584662508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-1635.7647147268776</v>
      </c>
    </row>
    <row r="66" spans="1:4" ht="15.75">
      <c r="A66" s="83" t="s">
        <v>424</v>
      </c>
      <c r="B66" s="75" t="s">
        <v>398</v>
      </c>
      <c r="C66" s="50">
        <v>44.198041354983246</v>
      </c>
    </row>
    <row r="67" spans="1:4" ht="15.75">
      <c r="A67" s="78"/>
      <c r="B67" s="77" t="s">
        <v>426</v>
      </c>
      <c r="C67" s="50">
        <v>-1591.5666733718945</v>
      </c>
      <c r="D67" s="47"/>
    </row>
    <row r="68" spans="1:4" ht="15.75">
      <c r="A68" s="81"/>
      <c r="B68" s="85" t="s">
        <v>401</v>
      </c>
      <c r="C68" s="50">
        <v>-48135.986258034398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-30656.197447451792</v>
      </c>
    </row>
    <row r="72" spans="1:4" ht="15.75">
      <c r="A72" s="77" t="s">
        <v>397</v>
      </c>
      <c r="B72" s="75" t="s">
        <v>398</v>
      </c>
      <c r="C72" s="50">
        <v>-8.2901400000000063</v>
      </c>
    </row>
    <row r="73" spans="1:4" ht="15.75">
      <c r="A73" s="78"/>
      <c r="B73" s="77" t="s">
        <v>432</v>
      </c>
      <c r="C73" s="50">
        <v>-30664.487587451793</v>
      </c>
      <c r="D73" s="47"/>
    </row>
    <row r="74" spans="1:4" ht="15.75">
      <c r="A74" s="78" t="s">
        <v>384</v>
      </c>
      <c r="B74" s="75" t="s">
        <v>436</v>
      </c>
      <c r="C74" s="50">
        <v>-872.66786751126608</v>
      </c>
    </row>
    <row r="75" spans="1:4" ht="15.75">
      <c r="A75" s="78"/>
      <c r="B75" s="79" t="s">
        <v>437</v>
      </c>
      <c r="C75" s="50">
        <v>-31537.15545496306</v>
      </c>
      <c r="D75" s="47"/>
    </row>
    <row r="76" spans="1:4" ht="15.75">
      <c r="A76" s="74" t="s">
        <v>7</v>
      </c>
      <c r="B76" s="75" t="s">
        <v>406</v>
      </c>
      <c r="C76" s="50">
        <v>-5294.9497200000005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-23897.997705205995</v>
      </c>
    </row>
    <row r="79" spans="1:4" ht="15.75">
      <c r="A79" s="77" t="s">
        <v>384</v>
      </c>
      <c r="B79" s="75" t="s">
        <v>409</v>
      </c>
      <c r="C79" s="50">
        <v>-275.6962552715147</v>
      </c>
    </row>
    <row r="80" spans="1:4" ht="15.75">
      <c r="A80" s="77" t="s">
        <v>386</v>
      </c>
      <c r="B80" s="75" t="s">
        <v>410</v>
      </c>
      <c r="C80" s="50">
        <v>-14297.22118514545</v>
      </c>
    </row>
    <row r="81" spans="1:4" ht="15.75">
      <c r="A81" s="77" t="s">
        <v>389</v>
      </c>
      <c r="B81" s="75" t="s">
        <v>439</v>
      </c>
      <c r="C81" s="50">
        <v>1242.7892199999999</v>
      </c>
    </row>
    <row r="82" spans="1:4" ht="15.75">
      <c r="A82" s="81"/>
      <c r="B82" s="79" t="s">
        <v>412</v>
      </c>
      <c r="C82" s="50">
        <v>-37228.12592562296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-318.10498000000001</v>
      </c>
    </row>
    <row r="85" spans="1:4" ht="15.75">
      <c r="A85" s="77" t="s">
        <v>384</v>
      </c>
      <c r="B85" s="75" t="s">
        <v>442</v>
      </c>
      <c r="C85" s="50">
        <v>-13275.270140000001</v>
      </c>
    </row>
    <row r="86" spans="1:4" ht="15.75">
      <c r="A86" s="77" t="s">
        <v>386</v>
      </c>
      <c r="B86" s="75" t="s">
        <v>443</v>
      </c>
      <c r="C86" s="50">
        <v>-1933.7975399999996</v>
      </c>
    </row>
    <row r="87" spans="1:4" ht="15.75">
      <c r="A87" s="77"/>
      <c r="B87" s="79" t="s">
        <v>444</v>
      </c>
      <c r="C87" s="50">
        <v>-15527.17266</v>
      </c>
      <c r="D87" s="47"/>
    </row>
    <row r="88" spans="1:4" ht="15.75">
      <c r="A88" s="74" t="s">
        <v>62</v>
      </c>
      <c r="B88" s="75" t="s">
        <v>413</v>
      </c>
      <c r="C88" s="50">
        <v>-7692.962615226349</v>
      </c>
    </row>
    <row r="89" spans="1:4" ht="15.75" customHeight="1">
      <c r="A89" s="74"/>
      <c r="B89" s="75" t="s">
        <v>479</v>
      </c>
      <c r="C89" s="50">
        <v>-6654.1051699999998</v>
      </c>
    </row>
    <row r="90" spans="1:4" ht="15.75">
      <c r="A90" s="74" t="s">
        <v>65</v>
      </c>
      <c r="B90" s="75" t="s">
        <v>614</v>
      </c>
      <c r="C90" s="50">
        <v>-70.595845614103595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14151.469847686176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3391.4665231236368</v>
      </c>
      <c r="D94" s="47"/>
    </row>
    <row r="95" spans="1:4" ht="15.75">
      <c r="A95" s="74" t="s">
        <v>3</v>
      </c>
      <c r="B95" s="75" t="s">
        <v>616</v>
      </c>
      <c r="C95" s="50">
        <v>14151.469847686176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11.256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4696.7342399999998</v>
      </c>
    </row>
    <row r="103" spans="1:4" ht="15.75">
      <c r="A103" s="84"/>
      <c r="B103" s="77" t="s">
        <v>426</v>
      </c>
      <c r="C103" s="50">
        <v>4696.7342399999998</v>
      </c>
    </row>
    <row r="104" spans="1:4" ht="15.75">
      <c r="A104" s="78" t="s">
        <v>386</v>
      </c>
      <c r="B104" s="75" t="s">
        <v>427</v>
      </c>
      <c r="C104" s="50">
        <v>315.05246999999997</v>
      </c>
    </row>
    <row r="105" spans="1:4" ht="15.75">
      <c r="A105" s="78" t="s">
        <v>389</v>
      </c>
      <c r="B105" s="75" t="s">
        <v>428</v>
      </c>
      <c r="C105" s="50">
        <v>268.26400000000001</v>
      </c>
    </row>
    <row r="106" spans="1:4" ht="15.75">
      <c r="A106" s="71"/>
      <c r="B106" s="79" t="s">
        <v>449</v>
      </c>
      <c r="C106" s="50">
        <v>5291.3067100000007</v>
      </c>
    </row>
    <row r="107" spans="1:4" ht="15.75" customHeight="1">
      <c r="A107" s="81" t="s">
        <v>5</v>
      </c>
      <c r="B107" s="75" t="s">
        <v>617</v>
      </c>
      <c r="C107" s="50">
        <v>-69.404154385896405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-745.52029000000005</v>
      </c>
    </row>
    <row r="110" spans="1:4" ht="15.75">
      <c r="A110" s="77" t="s">
        <v>384</v>
      </c>
      <c r="B110" s="75" t="s">
        <v>442</v>
      </c>
      <c r="C110" s="50">
        <v>-329.74314999999996</v>
      </c>
    </row>
    <row r="111" spans="1:4" ht="15.75">
      <c r="A111" s="77" t="s">
        <v>386</v>
      </c>
      <c r="B111" s="75" t="s">
        <v>451</v>
      </c>
      <c r="C111" s="50">
        <v>-21.35202</v>
      </c>
    </row>
    <row r="112" spans="1:4" ht="15.75">
      <c r="A112" s="77"/>
      <c r="B112" s="79" t="s">
        <v>437</v>
      </c>
      <c r="C112" s="50">
        <v>-1096.61546</v>
      </c>
      <c r="D112" s="47"/>
    </row>
    <row r="113" spans="1:5" ht="15.75">
      <c r="A113" s="81" t="s">
        <v>7</v>
      </c>
      <c r="B113" s="75" t="s">
        <v>618</v>
      </c>
      <c r="C113" s="50">
        <v>-70.595845614103595</v>
      </c>
      <c r="D113" s="47"/>
    </row>
    <row r="114" spans="1:5" ht="15.75">
      <c r="A114" s="81" t="s">
        <v>8</v>
      </c>
      <c r="B114" s="75" t="s">
        <v>452</v>
      </c>
      <c r="C114" s="50">
        <v>175.99896999999999</v>
      </c>
    </row>
    <row r="115" spans="1:5" ht="15.75">
      <c r="A115" s="81" t="s">
        <v>64</v>
      </c>
      <c r="B115" s="75" t="s">
        <v>453</v>
      </c>
      <c r="C115" s="50">
        <v>-180.9375</v>
      </c>
    </row>
    <row r="116" spans="1:5" ht="15.75">
      <c r="A116" s="81" t="s">
        <v>62</v>
      </c>
      <c r="B116" s="75" t="s">
        <v>454</v>
      </c>
      <c r="C116" s="50">
        <v>21592.68909080981</v>
      </c>
      <c r="D116" s="47"/>
    </row>
    <row r="117" spans="1:5" ht="15.75">
      <c r="A117" s="81" t="s">
        <v>65</v>
      </c>
      <c r="B117" s="75" t="s">
        <v>455</v>
      </c>
      <c r="C117" s="50">
        <v>19.765600000000003</v>
      </c>
    </row>
    <row r="118" spans="1:5" ht="15.75">
      <c r="A118" s="81" t="s">
        <v>66</v>
      </c>
      <c r="B118" s="75" t="s">
        <v>456</v>
      </c>
      <c r="C118" s="50">
        <v>-0.25111</v>
      </c>
    </row>
    <row r="119" spans="1:5" ht="15.75">
      <c r="A119" s="81" t="s">
        <v>457</v>
      </c>
      <c r="B119" s="75" t="s">
        <v>458</v>
      </c>
      <c r="C119" s="50">
        <v>19.514490000000002</v>
      </c>
      <c r="D119" s="47"/>
    </row>
    <row r="120" spans="1:5" ht="15.75">
      <c r="A120" s="81" t="s">
        <v>459</v>
      </c>
      <c r="B120" s="75" t="s">
        <v>460</v>
      </c>
      <c r="C120" s="50">
        <v>-1193.4694199999999</v>
      </c>
    </row>
    <row r="121" spans="1:5" ht="15.75">
      <c r="A121" s="81" t="s">
        <v>461</v>
      </c>
      <c r="B121" s="75" t="s">
        <v>462</v>
      </c>
      <c r="C121" s="50">
        <v>109.21854100000061</v>
      </c>
    </row>
    <row r="122" spans="1:5" ht="15.75">
      <c r="A122" s="81" t="s">
        <v>463</v>
      </c>
      <c r="B122" s="75" t="s">
        <v>464</v>
      </c>
      <c r="C122" s="50">
        <v>20527.952701809812</v>
      </c>
      <c r="D122" s="47"/>
    </row>
    <row r="124" spans="1:5" ht="28.5" customHeight="1">
      <c r="A124" s="167" t="s">
        <v>620</v>
      </c>
      <c r="B124" s="167"/>
      <c r="C124" s="167"/>
      <c r="D124" s="128"/>
      <c r="E124" s="129"/>
    </row>
    <row r="125" spans="1:5">
      <c r="A125" s="118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2019-09-03T11:59:36Z</cp:lastPrinted>
  <dcterms:created xsi:type="dcterms:W3CDTF">2004-10-05T13:09:46Z</dcterms:created>
  <dcterms:modified xsi:type="dcterms:W3CDTF">2019-09-03T11:59:39Z</dcterms:modified>
</cp:coreProperties>
</file>