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4_2019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Premiums!$D$3:$M$16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Payments!$A$1:$N$20</definedName>
    <definedName name="_xlnm.Print_Area" localSheetId="0">Premiums!$A$1:$N$20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26" i="47" l="1"/>
  <c r="E28" i="47" l="1"/>
  <c r="E29" i="47" l="1"/>
  <c r="F35" i="46" l="1"/>
  <c r="F36" i="46"/>
  <c r="D27" i="47" l="1"/>
  <c r="D26" i="47"/>
  <c r="D25" i="47"/>
  <c r="D24" i="47"/>
  <c r="D23" i="47"/>
  <c r="E30" i="46" l="1"/>
  <c r="E31" i="46"/>
  <c r="E32" i="46"/>
  <c r="E33" i="46"/>
  <c r="E34" i="46"/>
  <c r="E24" i="47" l="1"/>
  <c r="E23" i="47"/>
  <c r="E27" i="47"/>
  <c r="E25" i="47"/>
  <c r="F34" i="46"/>
  <c r="F33" i="46"/>
  <c r="E30" i="47" l="1"/>
  <c r="F30" i="46"/>
  <c r="C27" i="47"/>
  <c r="C23" i="47"/>
  <c r="C29" i="47"/>
  <c r="C24" i="47"/>
  <c r="C25" i="47"/>
  <c r="C26" i="47"/>
  <c r="C28" i="47"/>
  <c r="F32" i="46"/>
  <c r="F31" i="46"/>
  <c r="F37" i="46" l="1"/>
  <c r="C30" i="47"/>
  <c r="E31" i="47"/>
  <c r="D30" i="46"/>
  <c r="D33" i="46"/>
  <c r="D32" i="46"/>
  <c r="D36" i="46"/>
  <c r="D31" i="46"/>
  <c r="D34" i="46"/>
  <c r="D35" i="46"/>
  <c r="F38" i="46" l="1"/>
  <c r="D37" i="46"/>
</calcChain>
</file>

<file path=xl/sharedStrings.xml><?xml version="1.0" encoding="utf-8"?>
<sst xmlns="http://schemas.openxmlformats.org/spreadsheetml/2006/main" count="1050" uniqueCount="660">
  <si>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</si>
  <si>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</si>
  <si>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</si>
  <si>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</si>
  <si>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</si>
  <si>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</si>
  <si>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</si>
  <si>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</si>
  <si>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</si>
  <si>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</si>
  <si>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</si>
  <si>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</si>
  <si>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</si>
  <si>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</si>
  <si>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</si>
  <si>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</si>
  <si>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</si>
  <si>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</si>
  <si>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</si>
  <si>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</si>
  <si>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</si>
  <si>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</si>
  <si>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</si>
  <si>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</si>
  <si>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</si>
  <si>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</si>
  <si>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</si>
  <si>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</si>
  <si>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</si>
  <si>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</si>
  <si>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</si>
  <si>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</si>
  <si>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</si>
  <si>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</si>
  <si>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</si>
  <si>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</si>
  <si>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</si>
  <si>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</si>
  <si>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</si>
  <si>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</si>
  <si>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</si>
  <si>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</si>
  <si>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</si>
  <si>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</si>
  <si>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</si>
  <si>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</si>
  <si>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</si>
  <si>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</si>
  <si>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</si>
  <si>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</si>
  <si>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</si>
  <si>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</si>
  <si>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</si>
  <si>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</si>
  <si>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</si>
  <si>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</si>
  <si>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</si>
  <si>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</si>
  <si>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</si>
  <si>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</si>
  <si>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</si>
  <si>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</si>
  <si>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</si>
  <si>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</si>
  <si>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</si>
  <si>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</si>
  <si>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</si>
  <si>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</si>
  <si>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</si>
  <si>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</si>
  <si>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</si>
  <si>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</si>
  <si>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</si>
  <si>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</si>
  <si>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</si>
  <si>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</si>
  <si>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</si>
  <si>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</si>
  <si>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</si>
  <si>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</si>
  <si>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</si>
  <si>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</si>
  <si>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</si>
  <si>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</si>
  <si>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</si>
  <si>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</si>
  <si>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</si>
  <si>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</si>
  <si>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</si>
  <si>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</si>
  <si>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</si>
  <si>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</si>
  <si>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</si>
  <si>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</si>
  <si>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</si>
  <si>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</si>
  <si>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</si>
  <si>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</si>
  <si>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</si>
  <si>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</si>
  <si>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</si>
  <si>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</si>
  <si>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</si>
  <si>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</si>
  <si>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</si>
  <si>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</si>
  <si>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</si>
  <si>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</si>
  <si>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</si>
  <si>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</si>
  <si>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</si>
  <si>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</si>
  <si>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</si>
  <si>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</si>
  <si>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</si>
  <si>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</si>
  <si>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</si>
  <si>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</si>
  <si>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</si>
  <si>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</si>
  <si>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</si>
  <si>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</si>
  <si>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</si>
  <si>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</si>
  <si>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</si>
  <si>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</si>
  <si>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</si>
  <si>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</si>
  <si>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</si>
  <si>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</si>
  <si>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</si>
  <si>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</si>
  <si>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</si>
  <si>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</si>
  <si>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</si>
  <si>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</si>
  <si>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</si>
  <si>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</si>
  <si>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</si>
  <si>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</si>
  <si>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</si>
  <si>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</si>
  <si>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</si>
  <si>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</si>
  <si>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</si>
  <si>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</si>
  <si>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</si>
  <si>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</si>
  <si>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</si>
  <si>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</si>
  <si>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</si>
  <si>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</si>
  <si>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</si>
  <si>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</si>
  <si>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</si>
  <si>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</si>
  <si>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</si>
  <si>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</si>
  <si>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</si>
  <si>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</si>
  <si>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</si>
  <si>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</si>
  <si>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</si>
  <si>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</si>
  <si>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</si>
  <si>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</si>
  <si>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</si>
  <si>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</si>
  <si>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</si>
  <si>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</si>
  <si>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</si>
  <si>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</si>
  <si>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</si>
  <si>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</si>
  <si>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</si>
  <si>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</si>
  <si>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</si>
  <si>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</si>
  <si>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</si>
  <si>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</si>
  <si>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</si>
  <si>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</si>
  <si>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</si>
  <si>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</si>
  <si>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</si>
  <si>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</si>
  <si>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</si>
  <si>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</si>
  <si>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</si>
  <si>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</si>
  <si>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</si>
  <si>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</si>
  <si>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</si>
  <si>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</si>
  <si>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</si>
  <si>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</si>
  <si>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</si>
  <si>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</si>
  <si>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</si>
  <si>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</si>
  <si>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</si>
  <si>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</si>
  <si>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</si>
  <si>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</si>
  <si>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</si>
  <si>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</si>
  <si>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</si>
  <si>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</si>
  <si>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</si>
  <si>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</si>
  <si>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</si>
  <si>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</si>
  <si>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</si>
  <si>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</si>
  <si>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</si>
  <si>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</si>
  <si>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</si>
  <si>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</si>
  <si>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</si>
  <si>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</si>
  <si>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</si>
  <si>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</si>
  <si>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</si>
  <si>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</si>
  <si>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</si>
  <si>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</si>
  <si>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</si>
  <si>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</si>
  <si>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</si>
  <si>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</si>
  <si>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</si>
  <si>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</si>
  <si>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</si>
  <si>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</si>
  <si>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</si>
  <si>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</si>
  <si>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</si>
  <si>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</si>
  <si>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</si>
  <si>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</si>
  <si>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</si>
  <si>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</si>
  <si>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</si>
  <si>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</si>
  <si>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</si>
  <si>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</si>
  <si>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</si>
  <si>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</si>
  <si>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</si>
  <si>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</si>
  <si>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</si>
  <si>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</si>
  <si>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</si>
  <si>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</si>
  <si>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</si>
  <si>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</si>
  <si>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</si>
  <si>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</si>
  <si>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</si>
  <si>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</si>
  <si>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</si>
  <si>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</si>
  <si>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</si>
  <si>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</si>
  <si>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</si>
  <si>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</si>
  <si>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</si>
  <si>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</si>
  <si>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</si>
  <si>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</si>
  <si>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</si>
  <si>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</si>
  <si>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</si>
  <si>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</si>
  <si>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</si>
  <si>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</si>
  <si>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</si>
  <si>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</si>
  <si>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</si>
  <si>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</si>
  <si>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</si>
  <si>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</si>
  <si>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</si>
  <si>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</si>
  <si>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</si>
  <si>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</si>
  <si>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</si>
  <si>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</si>
  <si>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</si>
  <si>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</si>
  <si>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</si>
  <si>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</si>
  <si>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</si>
  <si>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</si>
  <si>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</si>
  <si>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</si>
  <si>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</si>
  <si>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</si>
  <si>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</si>
  <si>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</si>
  <si>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</si>
  <si>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</si>
  <si>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</si>
  <si>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</si>
  <si>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</si>
  <si>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</si>
  <si>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</si>
  <si>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</si>
  <si>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</si>
  <si>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</si>
  <si>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</si>
  <si>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</si>
  <si>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</si>
  <si>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</si>
  <si>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</si>
  <si>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</si>
  <si>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</si>
  <si>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</si>
  <si>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</si>
  <si>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</si>
  <si>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</si>
  <si>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</si>
  <si>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</si>
  <si>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</si>
  <si>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</si>
  <si>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</si>
  <si>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</si>
  <si>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</si>
  <si>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</si>
  <si>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</si>
  <si>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</si>
  <si>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</si>
  <si>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</si>
  <si>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</si>
  <si>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</si>
  <si>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</si>
  <si>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</si>
  <si>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</si>
  <si>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</si>
  <si>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</si>
  <si>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</si>
  <si>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</si>
  <si>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</si>
  <si>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</si>
  <si>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</si>
  <si>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</si>
  <si>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</si>
  <si>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</si>
  <si>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</si>
  <si>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</si>
  <si>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</si>
  <si>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</si>
  <si>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</si>
  <si>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</si>
  <si>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</si>
  <si>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</si>
  <si>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</si>
  <si>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</si>
  <si>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</si>
  <si>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</si>
  <si>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</si>
  <si>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</si>
  <si>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</si>
  <si>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</si>
  <si>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</si>
  <si>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</si>
  <si>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</si>
  <si>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</si>
  <si>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</si>
  <si>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</si>
  <si>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</si>
  <si>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</si>
  <si>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</si>
  <si>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</si>
  <si>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</si>
  <si>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</si>
  <si>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</si>
  <si>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</si>
  <si>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</si>
  <si>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</si>
  <si>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</si>
  <si>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</si>
  <si>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</si>
  <si>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</si>
  <si>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</si>
  <si>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</si>
  <si>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</si>
  <si>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</si>
  <si>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</si>
  <si>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</si>
  <si>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</si>
  <si>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</si>
  <si>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</si>
  <si>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</si>
  <si>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</si>
  <si>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</si>
  <si>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</si>
  <si>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</si>
  <si>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</si>
  <si>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</si>
  <si>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</si>
  <si>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</si>
  <si>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</si>
  <si>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</si>
  <si>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</si>
  <si>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</si>
  <si>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</si>
  <si>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</si>
  <si>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</si>
  <si>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</si>
  <si>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</si>
  <si>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</si>
  <si>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</si>
  <si>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</si>
  <si>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</si>
  <si>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</si>
  <si>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</si>
  <si>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</si>
  <si>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</si>
  <si>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</si>
  <si>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</si>
  <si>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</si>
  <si>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</si>
  <si>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</si>
  <si>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</si>
  <si>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</si>
  <si>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</si>
  <si>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</si>
  <si>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</si>
  <si>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</si>
  <si>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</si>
  <si>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</si>
  <si>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</si>
  <si>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</si>
  <si>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</si>
  <si>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</si>
  <si>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</si>
  <si>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</si>
  <si>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</si>
  <si>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</si>
  <si>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</si>
  <si>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</si>
  <si>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</si>
  <si>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</si>
  <si>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</si>
  <si>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</si>
  <si>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</si>
  <si>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</si>
  <si>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</si>
  <si>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</si>
  <si>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</si>
  <si>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</si>
  <si>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</si>
  <si>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</si>
  <si>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</si>
  <si>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</si>
  <si>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</si>
  <si>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</si>
  <si>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</si>
  <si>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</si>
  <si>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</si>
  <si>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</si>
  <si>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</si>
  <si>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</si>
  <si>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</si>
  <si>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</si>
  <si>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</si>
  <si>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</si>
  <si>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</si>
  <si>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</si>
  <si>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</si>
  <si>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</si>
  <si>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</si>
  <si>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</si>
  <si>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</si>
  <si>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</si>
  <si>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</si>
  <si>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</si>
  <si>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</si>
  <si>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</si>
  <si>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</si>
  <si>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</si>
  <si>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</si>
  <si>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</si>
  <si>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</si>
  <si>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</si>
  <si>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</si>
  <si>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</si>
  <si>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</si>
  <si>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</si>
  <si>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</si>
  <si>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</si>
  <si>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</si>
  <si>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</si>
  <si>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</si>
  <si>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</si>
  <si>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</si>
  <si>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</si>
  <si>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</si>
  <si>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</si>
  <si>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</si>
  <si>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</si>
  <si>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</si>
  <si>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</si>
  <si>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</si>
  <si>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</si>
  <si>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</si>
  <si>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</si>
  <si>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</si>
  <si>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</si>
  <si>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</si>
  <si>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</si>
  <si>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</si>
  <si>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</si>
  <si>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</si>
  <si>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</si>
  <si>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</si>
  <si>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</si>
  <si>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</si>
  <si>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</si>
  <si>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</si>
  <si>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</si>
  <si>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</si>
  <si>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</si>
  <si>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</si>
  <si>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</si>
  <si>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</si>
  <si>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</si>
  <si>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</si>
  <si>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</si>
  <si>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</si>
  <si>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</si>
  <si>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</si>
  <si>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</si>
  <si>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</si>
  <si>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</si>
  <si>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</si>
  <si>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</si>
  <si>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</si>
  <si>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</si>
  <si>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</si>
  <si>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</si>
  <si>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</si>
  <si>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</si>
  <si>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</si>
  <si>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</si>
  <si>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</si>
  <si>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</si>
  <si>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</si>
  <si>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</si>
  <si>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</si>
  <si>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</si>
  <si>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</si>
  <si>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</si>
  <si>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</si>
  <si>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</si>
  <si>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</si>
  <si>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</si>
  <si>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</si>
  <si>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</si>
  <si>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</si>
  <si>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</si>
  <si>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</si>
  <si>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</si>
  <si>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</si>
  <si>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</si>
  <si>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</si>
  <si>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</si>
  <si>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</si>
  <si>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</si>
  <si>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</si>
  <si>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</si>
  <si>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</si>
  <si>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</si>
  <si>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</si>
  <si>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</si>
  <si>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</si>
  <si>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</si>
  <si>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</si>
  <si>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</si>
  <si>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</si>
  <si>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</si>
  <si>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</si>
  <si>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</si>
  <si>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</si>
  <si>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</si>
  <si>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</si>
  <si>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</si>
  <si>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</si>
  <si>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</si>
  <si>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</si>
  <si>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</si>
  <si>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</si>
  <si>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</si>
  <si>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</si>
  <si>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</si>
  <si>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</si>
  <si>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</si>
  <si>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</si>
  <si>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</si>
  <si>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</si>
  <si>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</si>
  <si>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</si>
  <si>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</si>
  <si>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</si>
  <si>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</si>
  <si>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</si>
  <si>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</si>
  <si>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</si>
  <si>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</si>
  <si>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</si>
  <si>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</si>
  <si>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</si>
  <si>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</si>
  <si>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</si>
  <si>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</si>
  <si>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</si>
  <si>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</si>
  <si>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</si>
  <si>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</si>
  <si>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</si>
  <si>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</si>
  <si>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</si>
  <si>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</si>
  <si>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</si>
  <si>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</si>
  <si>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</si>
  <si>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</si>
  <si>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</si>
  <si>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</si>
  <si>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</si>
  <si>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</si>
  <si>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</si>
  <si>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</si>
  <si>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</si>
  <si>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</si>
  <si>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</si>
  <si>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</si>
  <si>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</si>
  <si>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</si>
  <si>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</si>
  <si>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</si>
  <si>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</si>
  <si>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</si>
  <si>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</si>
  <si>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</si>
  <si>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</si>
  <si>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</si>
  <si>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</si>
  <si>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</si>
  <si>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</si>
  <si>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</si>
  <si>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</si>
  <si>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</si>
  <si>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ЗАД "ЕКСПРЕС ЖИВОТОЗАСТРАХОВАНЕ" АД</t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</si>
  <si>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30.04.2019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</si>
  <si>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30.04.2019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</si>
  <si>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ОБЩИ ДАННИ ЗА ПОРТФЕЙЛА ПО ЖИВОТОЗАСТРАХОВАНЕ КЪМ 30.04.2019 г.</t>
    </r>
    <r>
      <rPr>
        <b/>
        <vertAlign val="superscript"/>
        <sz val="12"/>
        <rFont val="Times New Roman"/>
        <family val="1"/>
        <charset val="204"/>
      </rPr>
      <t>1</t>
    </r>
  </si>
  <si>
    <r>
      <t>ИЗПЛАТЕНИ СУМИ И ОБЕЗЩЕТЕНИЯ ОТ ЗАСТРАХОВАТЕЛИТЕ, КОИТО ИЗВЪРШВАТ ДЕЙНОСТ ПО ЖИВОТОЗАСТРАХОВАНЕ И ЗАСТРАХОВАТЕЛИТЕ СЪС СМЕСЕНА ДЕЙНОСТ* КЪМ 30.04.2019 г.</t>
    </r>
    <r>
      <rPr>
        <b/>
        <vertAlign val="superscript"/>
        <sz val="12"/>
        <rFont val="Times New Roman"/>
        <family val="1"/>
        <charset val="204"/>
      </rPr>
      <t xml:space="preserve">1 </t>
    </r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</si>
  <si>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30.04.2019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</si>
</sst>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7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71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177" fontId="7" fillId="7" borderId="0" xfId="94" applyNumberFormat="1" applyFont="1" applyFill="1" applyProtection="1"/>
    <xf numFmtId="0" fontId="35" fillId="7" borderId="0" xfId="94" applyFont="1" applyFill="1" applyProtection="1"/>
    <xf numFmtId="0" fontId="35" fillId="7" borderId="0" xfId="94" applyFont="1" applyFill="1" applyAlignment="1" applyProtection="1">
      <alignment horizontal="left"/>
    </xf>
    <xf numFmtId="177" fontId="36" fillId="7" borderId="0" xfId="95" applyNumberFormat="1" applyFont="1" applyFill="1" applyProtection="1"/>
    <xf numFmtId="3" fontId="36" fillId="7" borderId="0" xfId="94" applyNumberFormat="1" applyFont="1" applyFill="1" applyProtection="1"/>
    <xf numFmtId="3" fontId="36" fillId="7" borderId="0" xfId="94" applyNumberFormat="1" applyFont="1" applyFill="1" applyAlignment="1" applyProtection="1">
      <alignment horizontal="left"/>
    </xf>
    <xf numFmtId="3" fontId="35" fillId="7" borderId="0" xfId="94" applyNumberFormat="1" applyFont="1" applyFill="1" applyAlignment="1" applyProtection="1">
      <alignment horizontal="left"/>
    </xf>
    <xf numFmtId="3" fontId="7" fillId="7" borderId="8" xfId="56" applyNumberFormat="1" applyFont="1" applyFill="1" applyBorder="1" applyAlignment="1" applyProtection="1">
      <alignment horizontal="right" vertical="center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30.04.2019 </a:t>
            </a:r>
            <a:r>
              <a:rPr lang="bg-BG" sz="1200" b="1" i="0" u="none" strike="noStrike" baseline="0">
                <a:effectLst/>
              </a:rPr>
              <a:t>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23959375863328672"/>
                  <c:y val="-0.11227454425262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Premiums!$E$30:$E$36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Premiums!$F$30:$F$36</c:f>
              <c:numCache>
                <c:formatCode>#,##0</c:formatCode>
                <c:ptCount val="7"/>
                <c:pt idx="0">
                  <c:v>87855867.054562286</c:v>
                </c:pt>
                <c:pt idx="1">
                  <c:v>2570853.2618999998</c:v>
                </c:pt>
                <c:pt idx="2">
                  <c:v>32723579.888499998</c:v>
                </c:pt>
                <c:pt idx="3">
                  <c:v>0</c:v>
                </c:pt>
                <c:pt idx="4">
                  <c:v>9710185.4867355153</c:v>
                </c:pt>
                <c:pt idx="5">
                  <c:v>7123730.1271999991</c:v>
                </c:pt>
                <c:pt idx="6">
                  <c:v>41518267.859999999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30.04.2019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Payments!$E$23:$E$29</c:f>
              <c:strCache>
                <c:ptCount val="7"/>
                <c:pt idx="0">
                  <c:v>33 175 673</c:v>
                </c:pt>
                <c:pt idx="1">
                  <c:v>1 616 559</c:v>
                </c:pt>
                <c:pt idx="2">
                  <c:v>3 105 472</c:v>
                </c:pt>
                <c:pt idx="3">
                  <c:v>0</c:v>
                </c:pt>
                <c:pt idx="4">
                  <c:v>1 741 972</c:v>
                </c:pt>
                <c:pt idx="5">
                  <c:v>1 108 299</c:v>
                </c:pt>
                <c:pt idx="6">
                  <c:v>9 140 078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Payments!$D$23:$D$29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Payments!$E$23:$E$29</c:f>
              <c:numCache>
                <c:formatCode>#,##0</c:formatCode>
                <c:ptCount val="7"/>
                <c:pt idx="0">
                  <c:v>33175672.657166444</c:v>
                </c:pt>
                <c:pt idx="1">
                  <c:v>1616558.6679163591</c:v>
                </c:pt>
                <c:pt idx="2">
                  <c:v>3105472.0222889553</c:v>
                </c:pt>
                <c:pt idx="3">
                  <c:v>0</c:v>
                </c:pt>
                <c:pt idx="4">
                  <c:v>1741972.4724999997</c:v>
                </c:pt>
                <c:pt idx="5">
                  <c:v>1108299.071036862</c:v>
                </c:pt>
                <c:pt idx="6">
                  <c:v>9140077.9863284267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739589</xdr:colOff>
      <xdr:row>21</xdr:row>
      <xdr:rowOff>123267</xdr:rowOff>
    </xdr:from>
    <xdr:to>
      <xdr:col>12</xdr:col>
      <xdr:colOff>11205</xdr:colOff>
      <xdr:row>48</xdr:row>
      <xdr:rowOff>116263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372833</xdr:colOff>
      <xdr:row>20</xdr:row>
      <xdr:rowOff>103417</xdr:rowOff>
    </xdr:from>
    <xdr:to>
      <xdr:col>10</xdr:col>
      <xdr:colOff>209548</xdr:colOff>
      <xdr:row>47</xdr:row>
      <xdr:rowOff>138793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view="pageBreakPreview" zoomScale="85" zoomScaleNormal="70" zoomScaleSheetLayoutView="85" workbookViewId="0">
      <pane xSplit="2" ySplit="3" topLeftCell="C4" activePane="bottomRight" state="frozen"/>
      <selection activeCell="B21" sqref="B21"/>
      <selection pane="topRight" activeCell="B21" sqref="B21"/>
      <selection pane="bottomLeft" activeCell="B21" sqref="B21"/>
      <selection pane="bottomRight" activeCell="C3" sqref="C3"/>
    </sheetView>
  </sheetViews>
  <sheetFormatPr defaultRowHeight="15.75"/>
  <cols>
    <col min="1" max="1" width="8.28515625" style="112" customWidth="1"/>
    <col min="2" max="2" width="36.7109375" style="105" customWidth="1"/>
    <col min="3" max="6" width="17.7109375" style="105" customWidth="1"/>
    <col min="7" max="7" width="17.7109375" style="112" customWidth="1"/>
    <col min="8" max="8" width="17.7109375" style="105" customWidth="1"/>
    <col min="9" max="9" width="17.7109375" style="112" customWidth="1"/>
    <col min="10" max="10" width="17.7109375" style="105" customWidth="1"/>
    <col min="11" max="12" width="17.7109375" style="112" customWidth="1"/>
    <col min="13" max="13" width="17.7109375" style="105" customWidth="1"/>
    <col min="14" max="14" width="14.140625" style="112" customWidth="1"/>
    <col min="15" max="15" width="22.7109375" style="112" bestFit="1" customWidth="1"/>
    <col min="16" max="16" width="9.140625" style="112"/>
    <col min="17" max="17" width="9.28515625" style="112" bestFit="1" customWidth="1"/>
    <col min="18" max="16384" width="9.140625" style="112"/>
  </cols>
  <sheetData>
    <row r="1" spans="1:18" ht="18.75">
      <c r="A1" s="114" t="s">
        <v>659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3"/>
      <c r="O1" s="114"/>
      <c r="P1" s="114"/>
      <c r="Q1" s="114"/>
      <c r="R1" s="114"/>
    </row>
    <row r="2" spans="1:18">
      <c r="A2" s="114"/>
      <c r="B2" s="114"/>
      <c r="C2" s="114"/>
      <c r="D2" s="114"/>
      <c r="E2" s="114"/>
      <c r="F2" s="114"/>
      <c r="G2" s="114"/>
      <c r="H2" s="114"/>
      <c r="I2" s="114"/>
      <c r="J2" s="112"/>
      <c r="K2" s="114"/>
      <c r="L2" s="114"/>
      <c r="M2" s="114"/>
      <c r="N2" s="111" t="s">
        <v>646</v>
      </c>
      <c r="O2" s="114"/>
      <c r="P2" s="114"/>
      <c r="Q2" s="114"/>
      <c r="R2" s="114"/>
    </row>
    <row r="3" spans="1:18" s="97" customFormat="1" ht="94.5">
      <c r="A3" s="91" t="s">
        <v>645</v>
      </c>
      <c r="B3" s="91" t="s">
        <v>644</v>
      </c>
      <c r="C3" s="93" t="s">
        <v>642</v>
      </c>
      <c r="D3" s="92" t="s">
        <v>640</v>
      </c>
      <c r="E3" s="92" t="s">
        <v>643</v>
      </c>
      <c r="F3" s="92" t="s">
        <v>641</v>
      </c>
      <c r="G3" s="92" t="s">
        <v>639</v>
      </c>
      <c r="H3" s="92" t="s">
        <v>654</v>
      </c>
      <c r="I3" s="94" t="s">
        <v>638</v>
      </c>
      <c r="J3" s="92" t="s">
        <v>636</v>
      </c>
      <c r="K3" s="95" t="s">
        <v>635</v>
      </c>
      <c r="L3" s="95" t="s">
        <v>634</v>
      </c>
      <c r="M3" s="95" t="s">
        <v>637</v>
      </c>
      <c r="N3" s="92" t="s">
        <v>39</v>
      </c>
      <c r="O3" s="96"/>
    </row>
    <row r="4" spans="1:18" ht="15.75" customHeight="1">
      <c r="A4" s="98">
        <v>1</v>
      </c>
      <c r="B4" s="119" t="s">
        <v>633</v>
      </c>
      <c r="C4" s="120">
        <v>19605151.848700002</v>
      </c>
      <c r="D4" s="120">
        <v>18678657.978500001</v>
      </c>
      <c r="E4" s="120">
        <v>13666471.43</v>
      </c>
      <c r="F4" s="120">
        <v>18745344.690000001</v>
      </c>
      <c r="G4" s="120">
        <v>7699056.6100000003</v>
      </c>
      <c r="H4" s="120">
        <v>3691964</v>
      </c>
      <c r="I4" s="120">
        <v>3580162.61</v>
      </c>
      <c r="J4" s="120">
        <v>377069</v>
      </c>
      <c r="K4" s="120">
        <v>1218027.26</v>
      </c>
      <c r="L4" s="120">
        <v>577022.72736227687</v>
      </c>
      <c r="M4" s="120">
        <v>16938.900000000001</v>
      </c>
      <c r="N4" s="121">
        <v>87855867.054562286</v>
      </c>
      <c r="O4" s="99"/>
      <c r="P4" s="100"/>
      <c r="Q4" s="101"/>
    </row>
    <row r="5" spans="1:18" ht="15.75" customHeight="1">
      <c r="A5" s="98" t="s">
        <v>632</v>
      </c>
      <c r="B5" s="122" t="s">
        <v>631</v>
      </c>
      <c r="C5" s="120">
        <v>10810301.0987</v>
      </c>
      <c r="D5" s="120">
        <v>18675172.118500002</v>
      </c>
      <c r="E5" s="120">
        <v>8855925.6199999992</v>
      </c>
      <c r="F5" s="120">
        <v>18745063.690000001</v>
      </c>
      <c r="G5" s="120">
        <v>7699056.6100000003</v>
      </c>
      <c r="H5" s="120">
        <v>3691964</v>
      </c>
      <c r="I5" s="120">
        <v>3580162.61</v>
      </c>
      <c r="J5" s="120">
        <v>377069</v>
      </c>
      <c r="K5" s="120">
        <v>1218027.02</v>
      </c>
      <c r="L5" s="120">
        <v>577022.72736227687</v>
      </c>
      <c r="M5" s="120">
        <v>16938.900000000001</v>
      </c>
      <c r="N5" s="121">
        <v>74246703.394562274</v>
      </c>
      <c r="O5" s="99"/>
      <c r="Q5" s="101"/>
    </row>
    <row r="6" spans="1:18" ht="15.75" customHeight="1">
      <c r="A6" s="98" t="s">
        <v>629</v>
      </c>
      <c r="B6" s="122" t="s">
        <v>630</v>
      </c>
      <c r="C6" s="120">
        <v>6104356.6187000005</v>
      </c>
      <c r="D6" s="120">
        <v>13562282.3355</v>
      </c>
      <c r="E6" s="120">
        <v>7366853.6399999997</v>
      </c>
      <c r="F6" s="120">
        <v>4593264.8</v>
      </c>
      <c r="G6" s="120">
        <v>7699056.6100000003</v>
      </c>
      <c r="H6" s="120">
        <v>246432</v>
      </c>
      <c r="I6" s="120">
        <v>108643.96</v>
      </c>
      <c r="J6" s="120">
        <v>210646</v>
      </c>
      <c r="K6" s="120">
        <v>1050569.23</v>
      </c>
      <c r="L6" s="120">
        <v>143006.74706929995</v>
      </c>
      <c r="M6" s="120">
        <v>16938.900000000001</v>
      </c>
      <c r="N6" s="121">
        <v>41102050.841269299</v>
      </c>
      <c r="O6" s="99"/>
      <c r="Q6" s="101"/>
    </row>
    <row r="7" spans="1:18" ht="31.5">
      <c r="A7" s="98" t="s">
        <v>629</v>
      </c>
      <c r="B7" s="122" t="s">
        <v>628</v>
      </c>
      <c r="C7" s="120">
        <v>4705944.4799999995</v>
      </c>
      <c r="D7" s="120">
        <v>5112889.7829999998</v>
      </c>
      <c r="E7" s="120">
        <v>1489071.98</v>
      </c>
      <c r="F7" s="120">
        <v>14151798.890000001</v>
      </c>
      <c r="G7" s="120">
        <v>0</v>
      </c>
      <c r="H7" s="120">
        <v>3445532</v>
      </c>
      <c r="I7" s="120">
        <v>3471518.65</v>
      </c>
      <c r="J7" s="120">
        <v>166423</v>
      </c>
      <c r="K7" s="120">
        <v>167457.79</v>
      </c>
      <c r="L7" s="120">
        <v>434015.98029297695</v>
      </c>
      <c r="M7" s="120">
        <v>0</v>
      </c>
      <c r="N7" s="121">
        <v>33144652.553292975</v>
      </c>
      <c r="O7" s="99"/>
      <c r="Q7" s="101"/>
    </row>
    <row r="8" spans="1:18" ht="15.75" customHeight="1">
      <c r="A8" s="98" t="s">
        <v>627</v>
      </c>
      <c r="B8" s="122" t="s">
        <v>626</v>
      </c>
      <c r="C8" s="120">
        <v>8794850.75</v>
      </c>
      <c r="D8" s="120">
        <v>3485.86</v>
      </c>
      <c r="E8" s="120">
        <v>4810545.8100000005</v>
      </c>
      <c r="F8" s="120">
        <v>281</v>
      </c>
      <c r="G8" s="120">
        <v>0</v>
      </c>
      <c r="H8" s="120">
        <v>0</v>
      </c>
      <c r="I8" s="120">
        <v>0</v>
      </c>
      <c r="J8" s="120">
        <v>0</v>
      </c>
      <c r="K8" s="120">
        <v>0.24</v>
      </c>
      <c r="L8" s="120">
        <v>0</v>
      </c>
      <c r="M8" s="120">
        <v>0</v>
      </c>
      <c r="N8" s="121">
        <v>13609163.66</v>
      </c>
      <c r="O8" s="99"/>
      <c r="Q8" s="101"/>
    </row>
    <row r="9" spans="1:18" ht="15.75" customHeight="1">
      <c r="A9" s="98">
        <v>2</v>
      </c>
      <c r="B9" s="119" t="s">
        <v>625</v>
      </c>
      <c r="C9" s="120">
        <v>248843.3149</v>
      </c>
      <c r="D9" s="120">
        <v>89376.437000000005</v>
      </c>
      <c r="E9" s="120">
        <v>1525109.4899999998</v>
      </c>
      <c r="F9" s="120">
        <v>491031.33999999997</v>
      </c>
      <c r="G9" s="120">
        <v>0</v>
      </c>
      <c r="H9" s="120">
        <v>0</v>
      </c>
      <c r="I9" s="120">
        <v>65979.39</v>
      </c>
      <c r="J9" s="120">
        <v>0</v>
      </c>
      <c r="K9" s="120">
        <v>150513.29</v>
      </c>
      <c r="L9" s="120">
        <v>0</v>
      </c>
      <c r="M9" s="120">
        <v>0</v>
      </c>
      <c r="N9" s="121">
        <v>2570853.2618999998</v>
      </c>
      <c r="O9" s="99"/>
      <c r="P9" s="100"/>
      <c r="Q9" s="101"/>
    </row>
    <row r="10" spans="1:18" ht="28.5" customHeight="1">
      <c r="A10" s="98">
        <v>3</v>
      </c>
      <c r="B10" s="119" t="s">
        <v>624</v>
      </c>
      <c r="C10" s="120">
        <v>5021478.1540000001</v>
      </c>
      <c r="D10" s="120">
        <v>9742068.4845000021</v>
      </c>
      <c r="E10" s="120">
        <v>16295373.719999999</v>
      </c>
      <c r="F10" s="120">
        <v>664425.88</v>
      </c>
      <c r="G10" s="120">
        <v>787273.13</v>
      </c>
      <c r="H10" s="120">
        <v>19558</v>
      </c>
      <c r="I10" s="120">
        <v>0</v>
      </c>
      <c r="J10" s="120">
        <v>0</v>
      </c>
      <c r="K10" s="120">
        <v>191234.72</v>
      </c>
      <c r="L10" s="120">
        <v>2167.8000000000002</v>
      </c>
      <c r="M10" s="120">
        <v>0</v>
      </c>
      <c r="N10" s="121">
        <v>32723579.888499998</v>
      </c>
      <c r="O10" s="99"/>
      <c r="P10" s="100"/>
      <c r="Q10" s="101"/>
    </row>
    <row r="11" spans="1:18" ht="15.75" customHeight="1">
      <c r="A11" s="98">
        <v>4</v>
      </c>
      <c r="B11" s="119" t="s">
        <v>623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0</v>
      </c>
      <c r="N11" s="121">
        <v>0</v>
      </c>
      <c r="O11" s="99"/>
      <c r="P11" s="100"/>
      <c r="Q11" s="101"/>
    </row>
    <row r="12" spans="1:18" ht="15.75" customHeight="1">
      <c r="A12" s="98">
        <v>5</v>
      </c>
      <c r="B12" s="119" t="s">
        <v>622</v>
      </c>
      <c r="C12" s="120">
        <v>6029322.2358999997</v>
      </c>
      <c r="D12" s="120">
        <v>2176943.16</v>
      </c>
      <c r="E12" s="120">
        <v>0</v>
      </c>
      <c r="F12" s="120">
        <v>0</v>
      </c>
      <c r="G12" s="120">
        <v>416286.36</v>
      </c>
      <c r="H12" s="120">
        <v>0</v>
      </c>
      <c r="I12" s="120">
        <v>0</v>
      </c>
      <c r="J12" s="120">
        <v>0</v>
      </c>
      <c r="K12" s="120">
        <v>65523.62</v>
      </c>
      <c r="L12" s="120">
        <v>284007.15083551832</v>
      </c>
      <c r="M12" s="120">
        <v>738102.96</v>
      </c>
      <c r="N12" s="121">
        <v>9710185.4867355153</v>
      </c>
      <c r="O12" s="99"/>
      <c r="P12" s="100"/>
      <c r="Q12" s="101"/>
    </row>
    <row r="13" spans="1:18" ht="15.75" customHeight="1">
      <c r="A13" s="98">
        <v>6</v>
      </c>
      <c r="B13" s="125" t="s">
        <v>647</v>
      </c>
      <c r="C13" s="120">
        <v>601996.48719999997</v>
      </c>
      <c r="D13" s="120">
        <v>2609961.7799999993</v>
      </c>
      <c r="E13" s="120">
        <v>391622.22000000003</v>
      </c>
      <c r="F13" s="120">
        <v>2149754.2799999998</v>
      </c>
      <c r="G13" s="120">
        <v>0</v>
      </c>
      <c r="H13" s="120">
        <v>526521</v>
      </c>
      <c r="I13" s="120">
        <v>200617.95</v>
      </c>
      <c r="J13" s="120">
        <v>608458</v>
      </c>
      <c r="K13" s="120">
        <v>34798.410000000003</v>
      </c>
      <c r="L13" s="120" t="s">
        <v>629</v>
      </c>
      <c r="M13" s="120">
        <v>0</v>
      </c>
      <c r="N13" s="121">
        <v>7123730.1271999991</v>
      </c>
      <c r="O13" s="99"/>
      <c r="P13" s="100"/>
      <c r="Q13" s="101"/>
    </row>
    <row r="14" spans="1:18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 t="s">
        <v>629</v>
      </c>
      <c r="M14" s="120">
        <v>0</v>
      </c>
      <c r="N14" s="121">
        <v>0</v>
      </c>
      <c r="O14" s="102"/>
      <c r="P14" s="100"/>
      <c r="Q14" s="101"/>
    </row>
    <row r="15" spans="1:18" ht="15.75" customHeight="1">
      <c r="A15" s="98">
        <v>7</v>
      </c>
      <c r="B15" s="125" t="s">
        <v>649</v>
      </c>
      <c r="C15" s="120">
        <v>28668074.16</v>
      </c>
      <c r="D15" s="120">
        <v>6681920.4299999988</v>
      </c>
      <c r="E15" s="120">
        <v>1429227.21</v>
      </c>
      <c r="F15" s="120">
        <v>3973818.0100000002</v>
      </c>
      <c r="G15" s="120">
        <v>54080.53</v>
      </c>
      <c r="H15" s="120">
        <v>0</v>
      </c>
      <c r="I15" s="120">
        <v>0</v>
      </c>
      <c r="J15" s="120">
        <v>700795</v>
      </c>
      <c r="K15" s="120">
        <v>0</v>
      </c>
      <c r="L15" s="120" t="s">
        <v>629</v>
      </c>
      <c r="M15" s="120">
        <v>10352.52</v>
      </c>
      <c r="N15" s="121">
        <v>41518267.859999999</v>
      </c>
      <c r="O15" s="99"/>
      <c r="P15" s="100"/>
      <c r="Q15" s="101"/>
    </row>
    <row r="16" spans="1:18" s="97" customFormat="1" ht="16.5" customHeight="1">
      <c r="A16" s="146" t="s">
        <v>39</v>
      </c>
      <c r="B16" s="147"/>
      <c r="C16" s="123">
        <v>60174866.2007</v>
      </c>
      <c r="D16" s="123">
        <v>39978928.270000003</v>
      </c>
      <c r="E16" s="123">
        <v>33307804.07</v>
      </c>
      <c r="F16" s="123">
        <v>26024374.200000003</v>
      </c>
      <c r="G16" s="123">
        <v>8956696.629999999</v>
      </c>
      <c r="H16" s="123">
        <v>4238043</v>
      </c>
      <c r="I16" s="123">
        <v>3846759.95</v>
      </c>
      <c r="J16" s="123">
        <v>1686322</v>
      </c>
      <c r="K16" s="123">
        <v>1660097.3</v>
      </c>
      <c r="L16" s="123">
        <v>863197.67819779529</v>
      </c>
      <c r="M16" s="123">
        <v>765394.38</v>
      </c>
      <c r="N16" s="121">
        <v>181502483.6788978</v>
      </c>
      <c r="O16" s="127"/>
      <c r="Q16" s="103"/>
    </row>
    <row r="17" spans="1:17" ht="30" customHeight="1">
      <c r="A17" s="148" t="s">
        <v>621</v>
      </c>
      <c r="B17" s="149"/>
      <c r="C17" s="124">
        <v>0.33153742572006561</v>
      </c>
      <c r="D17" s="124">
        <v>0.2202665630776055</v>
      </c>
      <c r="E17" s="124">
        <v>0.18351156080555883</v>
      </c>
      <c r="F17" s="124">
        <v>0.14338301973895082</v>
      </c>
      <c r="G17" s="124">
        <v>4.9347515518551224E-2</v>
      </c>
      <c r="H17" s="124">
        <v>2.3349779650936708E-2</v>
      </c>
      <c r="I17" s="124">
        <v>2.1193979674710314E-2</v>
      </c>
      <c r="J17" s="124">
        <v>9.2909031646273756E-3</v>
      </c>
      <c r="K17" s="124">
        <v>9.1464164365757904E-3</v>
      </c>
      <c r="L17" s="124">
        <v>4.7558449928702222E-3</v>
      </c>
      <c r="M17" s="124">
        <v>4.2169912195476351E-3</v>
      </c>
      <c r="N17" s="124">
        <v>0.99999999999999989</v>
      </c>
      <c r="O17" s="101"/>
      <c r="Q17" s="101"/>
    </row>
    <row r="18" spans="1:17" ht="10.5" customHeight="1">
      <c r="A18" s="104" t="s">
        <v>305</v>
      </c>
      <c r="G18" s="106"/>
      <c r="I18" s="106"/>
      <c r="K18" s="106"/>
      <c r="L18" s="106"/>
      <c r="O18" s="106"/>
      <c r="P18" s="106"/>
    </row>
    <row r="19" spans="1:17">
      <c r="A19" s="107" t="s">
        <v>650</v>
      </c>
      <c r="G19" s="106"/>
      <c r="I19" s="106"/>
      <c r="K19" s="106"/>
      <c r="L19" s="106"/>
      <c r="O19" s="106"/>
      <c r="P19" s="106"/>
    </row>
    <row r="20" spans="1:17" ht="15.75" customHeight="1">
      <c r="A20" s="107" t="s">
        <v>620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6"/>
      <c r="P20" s="106"/>
    </row>
    <row r="21" spans="1:17">
      <c r="N21" s="101"/>
    </row>
    <row r="27" spans="1:17">
      <c r="D27" s="138"/>
      <c r="E27" s="138"/>
      <c r="F27" s="138"/>
      <c r="G27" s="137"/>
      <c r="H27" s="138"/>
      <c r="I27" s="137"/>
    </row>
    <row r="28" spans="1:17">
      <c r="D28" s="138"/>
      <c r="E28" s="138"/>
      <c r="F28" s="138"/>
      <c r="G28" s="137"/>
      <c r="H28" s="138"/>
      <c r="I28" s="137"/>
    </row>
    <row r="29" spans="1:17">
      <c r="D29" s="137"/>
      <c r="E29" s="138"/>
      <c r="F29" s="138"/>
      <c r="G29" s="137"/>
      <c r="H29" s="138"/>
      <c r="I29" s="137"/>
    </row>
    <row r="30" spans="1:17">
      <c r="D30" s="139">
        <f t="shared" ref="D30:D35" si="0">F30/$N$16</f>
        <v>0.4840477401399701</v>
      </c>
      <c r="E30" s="137" t="str">
        <f>B4</f>
        <v>Застраховка "Живот" и рента</v>
      </c>
      <c r="F30" s="140">
        <f>N4</f>
        <v>87855867.054562286</v>
      </c>
      <c r="G30" s="137"/>
      <c r="H30" s="138"/>
      <c r="I30" s="137"/>
    </row>
    <row r="31" spans="1:17">
      <c r="D31" s="139">
        <f t="shared" si="0"/>
        <v>1.4164286955148138E-2</v>
      </c>
      <c r="E31" s="137" t="str">
        <f>B9</f>
        <v>Женитбена и детска застраховка</v>
      </c>
      <c r="F31" s="140">
        <f>N9</f>
        <v>2570853.2618999998</v>
      </c>
      <c r="G31" s="137"/>
      <c r="H31" s="138"/>
      <c r="I31" s="137"/>
    </row>
    <row r="32" spans="1:17">
      <c r="D32" s="139">
        <f t="shared" si="0"/>
        <v>0.18029273883872793</v>
      </c>
      <c r="E32" s="137" t="str">
        <f>B10</f>
        <v>Застраховка "Живот", свързана с инвестиционен фонд</v>
      </c>
      <c r="F32" s="140">
        <f>N10</f>
        <v>32723579.888499998</v>
      </c>
      <c r="G32" s="137"/>
      <c r="H32" s="138"/>
      <c r="I32" s="137"/>
    </row>
    <row r="33" spans="4:13">
      <c r="D33" s="139">
        <f t="shared" si="0"/>
        <v>0</v>
      </c>
      <c r="E33" s="137" t="str">
        <f>B11</f>
        <v>Изкупуване на капитал</v>
      </c>
      <c r="F33" s="140">
        <f>N11</f>
        <v>0</v>
      </c>
      <c r="G33" s="137"/>
      <c r="H33" s="138"/>
      <c r="I33" s="137"/>
    </row>
    <row r="34" spans="4:13">
      <c r="D34" s="139">
        <f t="shared" si="0"/>
        <v>5.3498912466201476E-2</v>
      </c>
      <c r="E34" s="137" t="str">
        <f>B12</f>
        <v>Допълнителна застраховка</v>
      </c>
      <c r="F34" s="140">
        <f>N12</f>
        <v>9710185.4867355153</v>
      </c>
      <c r="G34" s="137"/>
      <c r="H34" s="138"/>
      <c r="I34" s="137"/>
      <c r="J34" s="112"/>
      <c r="M34" s="112"/>
    </row>
    <row r="35" spans="4:13">
      <c r="D35" s="139">
        <f t="shared" si="0"/>
        <v>3.9248664716912809E-2</v>
      </c>
      <c r="E35" s="138" t="s">
        <v>647</v>
      </c>
      <c r="F35" s="140">
        <f>N13</f>
        <v>7123730.1271999991</v>
      </c>
      <c r="G35" s="137"/>
      <c r="H35" s="138"/>
      <c r="I35" s="137"/>
      <c r="J35" s="103"/>
      <c r="M35" s="115"/>
    </row>
    <row r="36" spans="4:13">
      <c r="D36" s="139">
        <f t="shared" ref="D36:D37" si="1">F36/$N$16</f>
        <v>0.22874765688303955</v>
      </c>
      <c r="E36" s="138" t="s">
        <v>649</v>
      </c>
      <c r="F36" s="140">
        <f>N15</f>
        <v>41518267.859999999</v>
      </c>
      <c r="G36" s="137"/>
      <c r="H36" s="138"/>
      <c r="I36" s="137"/>
      <c r="J36" s="103"/>
      <c r="M36" s="115"/>
    </row>
    <row r="37" spans="4:13">
      <c r="D37" s="137">
        <f t="shared" si="1"/>
        <v>1</v>
      </c>
      <c r="E37" s="138"/>
      <c r="F37" s="141">
        <f>SUM(F30:F36)</f>
        <v>181502483.6788978</v>
      </c>
      <c r="G37" s="137"/>
      <c r="H37" s="138"/>
      <c r="I37" s="137"/>
    </row>
    <row r="38" spans="4:13">
      <c r="D38" s="137"/>
      <c r="E38" s="138"/>
      <c r="F38" s="142">
        <f>F37-N16</f>
        <v>0</v>
      </c>
      <c r="G38" s="137"/>
      <c r="H38" s="138"/>
      <c r="I38" s="137"/>
    </row>
    <row r="39" spans="4:13">
      <c r="D39" s="138"/>
      <c r="E39" s="138"/>
      <c r="F39" s="138"/>
      <c r="G39" s="137"/>
      <c r="H39" s="138"/>
      <c r="I39" s="137"/>
    </row>
    <row r="40" spans="4:13">
      <c r="D40" s="138"/>
      <c r="E40" s="138"/>
      <c r="F40" s="138"/>
      <c r="G40" s="137"/>
      <c r="H40" s="138"/>
      <c r="I40" s="137"/>
    </row>
    <row r="63" spans="5:5">
      <c r="E63" s="138"/>
    </row>
    <row r="64" spans="5:5">
      <c r="E64" s="138"/>
    </row>
    <row r="65" spans="2:5">
      <c r="E65" s="138"/>
    </row>
    <row r="66" spans="2:5">
      <c r="E66" s="138"/>
    </row>
    <row r="67" spans="2:5">
      <c r="E67" s="138"/>
    </row>
    <row r="68" spans="2:5">
      <c r="E68" s="138"/>
    </row>
    <row r="69" spans="2:5">
      <c r="E69" s="138"/>
    </row>
    <row r="70" spans="2:5">
      <c r="E70" s="138"/>
    </row>
    <row r="71" spans="2:5">
      <c r="E71" s="138"/>
    </row>
    <row r="72" spans="2:5">
      <c r="E72" s="138"/>
    </row>
    <row r="73" spans="2:5">
      <c r="E73" s="138"/>
    </row>
    <row r="74" spans="2:5">
      <c r="E74" s="138"/>
    </row>
    <row r="75" spans="2:5">
      <c r="E75" s="138"/>
    </row>
    <row r="76" spans="2:5">
      <c r="E76" s="138"/>
    </row>
    <row r="77" spans="2:5">
      <c r="E77" s="138"/>
    </row>
    <row r="78" spans="2:5">
      <c r="E78" s="138"/>
    </row>
    <row r="79" spans="2:5">
      <c r="B79" s="112"/>
      <c r="C79" s="112"/>
      <c r="E79" s="138"/>
    </row>
    <row r="80" spans="2:5">
      <c r="E80" s="138"/>
    </row>
    <row r="81" spans="5:5">
      <c r="E81" s="138"/>
    </row>
    <row r="82" spans="5:5">
      <c r="E82" s="138"/>
    </row>
  </sheetData>
  <sortState columnSort="1" ref="C3:M17">
    <sortCondition descending="1" ref="C17:M17"/>
  </sortState>
  <mergeCells count="2">
    <mergeCell ref="A16:B16"/>
    <mergeCell ref="A17:B17"/>
  </mergeCells>
  <conditionalFormatting sqref="O4:O16">
    <cfRule type="cellIs" dxfId="73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view="pageBreakPreview" zoomScaleNormal="70" zoomScaleSheetLayoutView="100" workbookViewId="0">
      <pane xSplit="2" ySplit="3" topLeftCell="C4" activePane="bottomRight" state="frozen"/>
      <selection activeCell="C51" sqref="C51"/>
      <selection pane="topRight" activeCell="C51" sqref="C51"/>
      <selection pane="bottomLeft" activeCell="C51" sqref="C51"/>
      <selection pane="bottomRight" activeCell="A3" sqref="A3:XFD3"/>
    </sheetView>
  </sheetViews>
  <sheetFormatPr defaultRowHeight="15.75"/>
  <cols>
    <col min="1" max="1" width="7.85546875" style="112" customWidth="1"/>
    <col min="2" max="2" width="36.5703125" style="105" customWidth="1"/>
    <col min="3" max="3" width="17.7109375" style="105" customWidth="1"/>
    <col min="4" max="13" width="17.7109375" style="112" customWidth="1"/>
    <col min="14" max="14" width="15.28515625" style="97" customWidth="1"/>
    <col min="15" max="15" width="12.7109375" style="112" bestFit="1" customWidth="1"/>
    <col min="16" max="16" width="12.42578125" style="112" bestFit="1" customWidth="1"/>
    <col min="17" max="16384" width="9.140625" style="112"/>
  </cols>
  <sheetData>
    <row r="1" spans="1:17" ht="15.75" customHeight="1">
      <c r="A1" s="152" t="s">
        <v>658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7" ht="15.75" customHeight="1">
      <c r="A2" s="144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17" t="s">
        <v>646</v>
      </c>
    </row>
    <row r="3" spans="1:17" s="116" customFormat="1" ht="94.5">
      <c r="A3" s="91" t="s">
        <v>645</v>
      </c>
      <c r="B3" s="91" t="s">
        <v>644</v>
      </c>
      <c r="C3" s="92" t="s">
        <v>643</v>
      </c>
      <c r="D3" s="93" t="s">
        <v>642</v>
      </c>
      <c r="E3" s="92" t="s">
        <v>640</v>
      </c>
      <c r="F3" s="92" t="s">
        <v>641</v>
      </c>
      <c r="G3" s="92" t="s">
        <v>639</v>
      </c>
      <c r="H3" s="95" t="s">
        <v>635</v>
      </c>
      <c r="I3" s="94" t="s">
        <v>638</v>
      </c>
      <c r="J3" s="92" t="s">
        <v>654</v>
      </c>
      <c r="K3" s="92" t="s">
        <v>636</v>
      </c>
      <c r="L3" s="95" t="s">
        <v>637</v>
      </c>
      <c r="M3" s="95" t="s">
        <v>634</v>
      </c>
      <c r="N3" s="92" t="s">
        <v>39</v>
      </c>
      <c r="O3" s="96"/>
    </row>
    <row r="4" spans="1:17" ht="15.75" customHeight="1">
      <c r="A4" s="98">
        <v>1</v>
      </c>
      <c r="B4" s="119" t="s">
        <v>633</v>
      </c>
      <c r="C4" s="109">
        <v>10928468.42</v>
      </c>
      <c r="D4" s="109">
        <v>6561804.5899999999</v>
      </c>
      <c r="E4" s="109">
        <v>7347079.0219889432</v>
      </c>
      <c r="F4" s="109">
        <v>2585538.25</v>
      </c>
      <c r="G4" s="109">
        <v>2544242.12</v>
      </c>
      <c r="H4" s="109">
        <v>1163018.45</v>
      </c>
      <c r="I4" s="109">
        <v>1130163.03</v>
      </c>
      <c r="J4" s="109">
        <v>755520</v>
      </c>
      <c r="K4" s="109">
        <v>60239</v>
      </c>
      <c r="L4" s="109">
        <v>19558.3</v>
      </c>
      <c r="M4" s="109">
        <v>80041.47517749999</v>
      </c>
      <c r="N4" s="110">
        <v>33175672.657166444</v>
      </c>
      <c r="O4" s="99"/>
      <c r="P4" s="101"/>
      <c r="Q4" s="101"/>
    </row>
    <row r="5" spans="1:17" ht="15.75" customHeight="1">
      <c r="A5" s="98" t="s">
        <v>632</v>
      </c>
      <c r="B5" s="122" t="s">
        <v>631</v>
      </c>
      <c r="C5" s="109">
        <v>6406605.1400000006</v>
      </c>
      <c r="D5" s="109">
        <v>3514834.08</v>
      </c>
      <c r="E5" s="109">
        <v>7329264.3125005495</v>
      </c>
      <c r="F5" s="109">
        <v>2585538.25</v>
      </c>
      <c r="G5" s="109">
        <v>2544242.12</v>
      </c>
      <c r="H5" s="109">
        <v>1153065.45</v>
      </c>
      <c r="I5" s="109">
        <v>1130163.03</v>
      </c>
      <c r="J5" s="109">
        <v>755520</v>
      </c>
      <c r="K5" s="109">
        <v>60239</v>
      </c>
      <c r="L5" s="109">
        <v>19558.3</v>
      </c>
      <c r="M5" s="109">
        <v>80041.47517749999</v>
      </c>
      <c r="N5" s="110">
        <v>25579071.157678053</v>
      </c>
      <c r="O5" s="99"/>
      <c r="P5" s="101"/>
      <c r="Q5" s="101"/>
    </row>
    <row r="6" spans="1:17" ht="15.75" customHeight="1">
      <c r="A6" s="98" t="s">
        <v>629</v>
      </c>
      <c r="B6" s="122" t="s">
        <v>630</v>
      </c>
      <c r="C6" s="109">
        <v>6439797.8700000001</v>
      </c>
      <c r="D6" s="109">
        <v>2576125.9</v>
      </c>
      <c r="E6" s="109">
        <v>6415251.7152360976</v>
      </c>
      <c r="F6" s="109">
        <v>1865895.4999999998</v>
      </c>
      <c r="G6" s="109">
        <v>2544242.12</v>
      </c>
      <c r="H6" s="109">
        <v>1119536.69</v>
      </c>
      <c r="I6" s="109">
        <v>150484.5</v>
      </c>
      <c r="J6" s="109">
        <v>207031</v>
      </c>
      <c r="K6" s="109">
        <v>53779</v>
      </c>
      <c r="L6" s="109">
        <v>19558.3</v>
      </c>
      <c r="M6" s="109">
        <v>68740.235177499999</v>
      </c>
      <c r="N6" s="110">
        <v>21460442.830413599</v>
      </c>
      <c r="O6" s="99"/>
      <c r="P6" s="101"/>
      <c r="Q6" s="101"/>
    </row>
    <row r="7" spans="1:17" ht="31.5">
      <c r="A7" s="98" t="s">
        <v>629</v>
      </c>
      <c r="B7" s="122" t="s">
        <v>628</v>
      </c>
      <c r="C7" s="109">
        <v>-33192.729999999923</v>
      </c>
      <c r="D7" s="109">
        <v>938708.18</v>
      </c>
      <c r="E7" s="109">
        <v>914012.59726445109</v>
      </c>
      <c r="F7" s="109">
        <v>719642.75</v>
      </c>
      <c r="G7" s="109">
        <v>0</v>
      </c>
      <c r="H7" s="109">
        <v>33528.76</v>
      </c>
      <c r="I7" s="109">
        <v>979678.52999999991</v>
      </c>
      <c r="J7" s="109">
        <v>548489</v>
      </c>
      <c r="K7" s="109">
        <v>6460</v>
      </c>
      <c r="L7" s="109">
        <v>0</v>
      </c>
      <c r="M7" s="109">
        <v>11301.24</v>
      </c>
      <c r="N7" s="110">
        <v>4118628.327264451</v>
      </c>
      <c r="O7" s="99"/>
      <c r="P7" s="101"/>
      <c r="Q7" s="101"/>
    </row>
    <row r="8" spans="1:17" ht="16.5" customHeight="1">
      <c r="A8" s="98" t="s">
        <v>627</v>
      </c>
      <c r="B8" s="122" t="s">
        <v>626</v>
      </c>
      <c r="C8" s="109">
        <v>4521863.2799999993</v>
      </c>
      <c r="D8" s="109">
        <v>3046970.51</v>
      </c>
      <c r="E8" s="109">
        <v>17814.709488393732</v>
      </c>
      <c r="F8" s="109">
        <v>0</v>
      </c>
      <c r="G8" s="109">
        <v>0</v>
      </c>
      <c r="H8" s="109">
        <v>9953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10">
        <v>7596601.4994883928</v>
      </c>
      <c r="O8" s="99"/>
      <c r="P8" s="101"/>
      <c r="Q8" s="101"/>
    </row>
    <row r="9" spans="1:17" ht="16.5" customHeight="1">
      <c r="A9" s="98">
        <v>2</v>
      </c>
      <c r="B9" s="119" t="s">
        <v>625</v>
      </c>
      <c r="C9" s="109">
        <v>1019989.0900000001</v>
      </c>
      <c r="D9" s="109">
        <v>60050.32</v>
      </c>
      <c r="E9" s="109">
        <v>221020.99791635899</v>
      </c>
      <c r="F9" s="109">
        <v>183636.58000000002</v>
      </c>
      <c r="G9" s="109">
        <v>0</v>
      </c>
      <c r="H9" s="109">
        <v>59314.91</v>
      </c>
      <c r="I9" s="109">
        <v>72546.77</v>
      </c>
      <c r="J9" s="109">
        <v>0</v>
      </c>
      <c r="K9" s="109">
        <v>0</v>
      </c>
      <c r="L9" s="109">
        <v>0</v>
      </c>
      <c r="M9" s="109">
        <v>0</v>
      </c>
      <c r="N9" s="110">
        <v>1616558.6679163591</v>
      </c>
      <c r="O9" s="99"/>
      <c r="P9" s="101"/>
      <c r="Q9" s="101"/>
    </row>
    <row r="10" spans="1:17" ht="28.5" customHeight="1">
      <c r="A10" s="98">
        <v>3</v>
      </c>
      <c r="B10" s="119" t="s">
        <v>624</v>
      </c>
      <c r="C10" s="109">
        <v>1857068.9100000001</v>
      </c>
      <c r="D10" s="109">
        <v>28197.52</v>
      </c>
      <c r="E10" s="109">
        <v>477279.61228895531</v>
      </c>
      <c r="F10" s="109">
        <v>53943.55</v>
      </c>
      <c r="G10" s="109">
        <v>145969.87</v>
      </c>
      <c r="H10" s="109">
        <v>223369.55999999997</v>
      </c>
      <c r="I10" s="109">
        <v>0</v>
      </c>
      <c r="J10" s="109">
        <v>319643</v>
      </c>
      <c r="K10" s="109">
        <v>0</v>
      </c>
      <c r="L10" s="109">
        <v>0</v>
      </c>
      <c r="M10" s="109">
        <v>0</v>
      </c>
      <c r="N10" s="110">
        <v>3105472.0222889553</v>
      </c>
      <c r="O10" s="99"/>
      <c r="P10" s="101"/>
      <c r="Q10" s="101"/>
    </row>
    <row r="11" spans="1:17" ht="15.75" customHeight="1">
      <c r="A11" s="98">
        <v>4</v>
      </c>
      <c r="B11" s="119" t="s">
        <v>623</v>
      </c>
      <c r="C11" s="109">
        <v>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10">
        <v>0</v>
      </c>
      <c r="O11" s="99"/>
      <c r="P11" s="101"/>
      <c r="Q11" s="101"/>
    </row>
    <row r="12" spans="1:17" s="135" customFormat="1" ht="15.75" customHeight="1">
      <c r="A12" s="130">
        <v>5</v>
      </c>
      <c r="B12" s="131" t="s">
        <v>622</v>
      </c>
      <c r="C12" s="132">
        <v>0</v>
      </c>
      <c r="D12" s="132">
        <v>913681.74</v>
      </c>
      <c r="E12" s="132">
        <v>678801.32999999984</v>
      </c>
      <c r="F12" s="132">
        <v>0</v>
      </c>
      <c r="G12" s="132">
        <v>5652.92</v>
      </c>
      <c r="H12" s="132">
        <v>7025.13</v>
      </c>
      <c r="I12" s="132">
        <v>0</v>
      </c>
      <c r="J12" s="132">
        <v>0</v>
      </c>
      <c r="K12" s="132">
        <v>0</v>
      </c>
      <c r="L12" s="132">
        <v>95303.86</v>
      </c>
      <c r="M12" s="132">
        <v>41507.492500000008</v>
      </c>
      <c r="N12" s="133">
        <v>1741972.4724999997</v>
      </c>
      <c r="O12" s="134"/>
      <c r="P12" s="101"/>
      <c r="Q12" s="101"/>
    </row>
    <row r="13" spans="1:17" ht="15.75" customHeight="1">
      <c r="A13" s="98">
        <v>6</v>
      </c>
      <c r="B13" s="125" t="s">
        <v>647</v>
      </c>
      <c r="C13" s="120">
        <v>47262.79</v>
      </c>
      <c r="D13" s="120">
        <v>34016.520000000004</v>
      </c>
      <c r="E13" s="120">
        <v>350622.411036862</v>
      </c>
      <c r="F13" s="120">
        <v>558522.52</v>
      </c>
      <c r="G13" s="120">
        <v>0</v>
      </c>
      <c r="H13" s="120">
        <v>3575.83</v>
      </c>
      <c r="I13" s="120">
        <v>39030</v>
      </c>
      <c r="J13" s="120">
        <v>16569</v>
      </c>
      <c r="K13" s="120">
        <v>58700</v>
      </c>
      <c r="L13" s="120">
        <v>0</v>
      </c>
      <c r="M13" s="120" t="s">
        <v>629</v>
      </c>
      <c r="N13" s="121">
        <v>1108299.071036862</v>
      </c>
      <c r="O13" s="99"/>
      <c r="P13" s="100"/>
      <c r="Q13" s="101"/>
    </row>
    <row r="14" spans="1:17" ht="47.25">
      <c r="A14" s="98" t="s">
        <v>629</v>
      </c>
      <c r="B14" s="126" t="s">
        <v>648</v>
      </c>
      <c r="C14" s="120">
        <v>0</v>
      </c>
      <c r="D14" s="120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 t="s">
        <v>629</v>
      </c>
      <c r="N14" s="121">
        <v>0</v>
      </c>
      <c r="O14" s="102"/>
      <c r="P14" s="100"/>
      <c r="Q14" s="101"/>
    </row>
    <row r="15" spans="1:17" ht="15.75" customHeight="1">
      <c r="A15" s="98">
        <v>7</v>
      </c>
      <c r="B15" s="125" t="s">
        <v>649</v>
      </c>
      <c r="C15" s="120">
        <v>0</v>
      </c>
      <c r="D15" s="120">
        <v>5005698.29</v>
      </c>
      <c r="E15" s="120">
        <v>2016153.4463284274</v>
      </c>
      <c r="F15" s="120">
        <v>1662559.1399999997</v>
      </c>
      <c r="G15" s="120">
        <v>15109</v>
      </c>
      <c r="H15" s="120">
        <v>0</v>
      </c>
      <c r="I15" s="120">
        <v>0</v>
      </c>
      <c r="J15" s="120">
        <v>0</v>
      </c>
      <c r="K15" s="120">
        <v>362460</v>
      </c>
      <c r="L15" s="120">
        <v>78098.11</v>
      </c>
      <c r="M15" s="120" t="s">
        <v>629</v>
      </c>
      <c r="N15" s="121">
        <v>9140077.9863284267</v>
      </c>
      <c r="O15" s="99"/>
      <c r="P15" s="100"/>
      <c r="Q15" s="101"/>
    </row>
    <row r="16" spans="1:17" s="97" customFormat="1" ht="15.75" customHeight="1">
      <c r="A16" s="150" t="s">
        <v>39</v>
      </c>
      <c r="B16" s="150"/>
      <c r="C16" s="123">
        <v>13852789.209999999</v>
      </c>
      <c r="D16" s="123">
        <v>12603448.98</v>
      </c>
      <c r="E16" s="123">
        <v>11090956.819559548</v>
      </c>
      <c r="F16" s="123">
        <v>5044200.0399999991</v>
      </c>
      <c r="G16" s="123">
        <v>2710973.91</v>
      </c>
      <c r="H16" s="123">
        <v>1456303.88</v>
      </c>
      <c r="I16" s="123">
        <v>1241739.8</v>
      </c>
      <c r="J16" s="123">
        <v>1091732</v>
      </c>
      <c r="K16" s="123">
        <v>481399</v>
      </c>
      <c r="L16" s="123">
        <v>192960.27000000002</v>
      </c>
      <c r="M16" s="123">
        <v>121548.9676775</v>
      </c>
      <c r="N16" s="110">
        <v>49888052.877237044</v>
      </c>
      <c r="O16" s="99"/>
      <c r="P16" s="103"/>
    </row>
    <row r="17" spans="1:18" ht="30" customHeight="1">
      <c r="A17" s="151" t="s">
        <v>653</v>
      </c>
      <c r="B17" s="151"/>
      <c r="C17" s="124">
        <v>0.27767748811701487</v>
      </c>
      <c r="D17" s="124">
        <v>0.25263461396286946</v>
      </c>
      <c r="E17" s="124">
        <v>0.22231689111723454</v>
      </c>
      <c r="F17" s="124">
        <v>0.1011103811249681</v>
      </c>
      <c r="G17" s="124">
        <v>5.4341144896375884E-2</v>
      </c>
      <c r="H17" s="124">
        <v>2.9191435544370248E-2</v>
      </c>
      <c r="I17" s="124">
        <v>2.4890524451929089E-2</v>
      </c>
      <c r="J17" s="124">
        <v>2.1883636202168481E-2</v>
      </c>
      <c r="K17" s="124">
        <v>9.6495848652303901E-3</v>
      </c>
      <c r="L17" s="124">
        <v>3.8678653278938465E-3</v>
      </c>
      <c r="M17" s="124">
        <v>2.4364343899451013E-3</v>
      </c>
      <c r="N17" s="124">
        <v>0.99999999999999989</v>
      </c>
      <c r="R17" s="101"/>
    </row>
    <row r="18" spans="1:18" ht="18" customHeight="1">
      <c r="A18" s="104"/>
      <c r="B18" s="112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</row>
    <row r="19" spans="1:18">
      <c r="A19" s="107" t="s">
        <v>650</v>
      </c>
      <c r="B19" s="112"/>
      <c r="C19" s="112"/>
      <c r="D19" s="101"/>
      <c r="E19" s="101"/>
      <c r="F19" s="101"/>
      <c r="G19" s="101"/>
      <c r="H19" s="101"/>
      <c r="I19" s="101"/>
      <c r="J19" s="101"/>
      <c r="K19" s="101"/>
      <c r="L19" s="101"/>
      <c r="M19" s="101"/>
    </row>
    <row r="20" spans="1:18" ht="16.5">
      <c r="A20" s="107" t="s">
        <v>620</v>
      </c>
      <c r="B20" s="112"/>
      <c r="C20" s="112"/>
    </row>
    <row r="21" spans="1:18">
      <c r="C21" s="138"/>
      <c r="D21" s="137"/>
      <c r="E21" s="137"/>
      <c r="F21" s="137"/>
    </row>
    <row r="22" spans="1:18">
      <c r="C22" s="138"/>
      <c r="D22" s="137"/>
      <c r="E22" s="137"/>
      <c r="F22" s="137"/>
    </row>
    <row r="23" spans="1:18">
      <c r="C23" s="139">
        <f t="shared" ref="C23:C30" si="0">E23/$N$16</f>
        <v>0.66500235514911954</v>
      </c>
      <c r="D23" s="137" t="str">
        <f>B4</f>
        <v>Застраховка "Живот" и рента</v>
      </c>
      <c r="E23" s="140">
        <f>N4</f>
        <v>33175672.657166444</v>
      </c>
      <c r="F23" s="137"/>
    </row>
    <row r="24" spans="1:18">
      <c r="C24" s="139">
        <f t="shared" si="0"/>
        <v>3.2403723430424032E-2</v>
      </c>
      <c r="D24" s="137" t="str">
        <f>B9</f>
        <v>Женитбена и детска застраховка</v>
      </c>
      <c r="E24" s="140">
        <f>N9</f>
        <v>1616558.6679163591</v>
      </c>
      <c r="F24" s="137"/>
    </row>
    <row r="25" spans="1:18">
      <c r="C25" s="139">
        <f t="shared" si="0"/>
        <v>6.2248811953651575E-2</v>
      </c>
      <c r="D25" s="137" t="str">
        <f>B10</f>
        <v>Застраховка "Живот", свързана с инвестиционен фонд</v>
      </c>
      <c r="E25" s="140">
        <f>N10</f>
        <v>3105472.0222889553</v>
      </c>
      <c r="F25" s="137"/>
    </row>
    <row r="26" spans="1:18">
      <c r="C26" s="139">
        <f t="shared" si="0"/>
        <v>0</v>
      </c>
      <c r="D26" s="137" t="str">
        <f>B11</f>
        <v>Изкупуване на капитал</v>
      </c>
      <c r="E26" s="140">
        <f>N11</f>
        <v>0</v>
      </c>
      <c r="F26" s="137"/>
    </row>
    <row r="27" spans="1:18">
      <c r="C27" s="139">
        <f t="shared" si="0"/>
        <v>3.4917628009788051E-2</v>
      </c>
      <c r="D27" s="137" t="str">
        <f>B12</f>
        <v>Допълнителна застраховка</v>
      </c>
      <c r="E27" s="140">
        <f>N12</f>
        <v>1741972.4724999997</v>
      </c>
      <c r="F27" s="137"/>
    </row>
    <row r="28" spans="1:18">
      <c r="C28" s="139">
        <f t="shared" si="0"/>
        <v>2.2215721141976206E-2</v>
      </c>
      <c r="D28" s="138" t="s">
        <v>647</v>
      </c>
      <c r="E28" s="140">
        <f>N13</f>
        <v>1108299.071036862</v>
      </c>
      <c r="F28" s="137"/>
    </row>
    <row r="29" spans="1:18">
      <c r="C29" s="139">
        <f t="shared" si="0"/>
        <v>0.18321176031504063</v>
      </c>
      <c r="D29" s="138" t="s">
        <v>649</v>
      </c>
      <c r="E29" s="140">
        <f>N15</f>
        <v>9140077.9863284267</v>
      </c>
      <c r="F29" s="137"/>
    </row>
    <row r="30" spans="1:18">
      <c r="C30" s="137">
        <f t="shared" si="0"/>
        <v>0.99999999999999989</v>
      </c>
      <c r="D30" s="138"/>
      <c r="E30" s="142">
        <f>SUM(E23:E29)</f>
        <v>49888052.877237037</v>
      </c>
      <c r="F30" s="137"/>
    </row>
    <row r="31" spans="1:18">
      <c r="C31" s="137"/>
      <c r="D31" s="138"/>
      <c r="E31" s="142">
        <f>E30-N16</f>
        <v>0</v>
      </c>
      <c r="F31" s="137"/>
    </row>
    <row r="50" spans="3:5">
      <c r="C50" s="112"/>
      <c r="D50" s="105"/>
      <c r="E50" s="105"/>
    </row>
    <row r="51" spans="3:5">
      <c r="C51" s="112"/>
      <c r="D51" s="105"/>
      <c r="E51" s="105"/>
    </row>
  </sheetData>
  <sortState columnSort="1" ref="C3:M17">
    <sortCondition descending="1" ref="C17:M17"/>
  </sortState>
  <mergeCells count="3">
    <mergeCell ref="A16:B16"/>
    <mergeCell ref="A17:B17"/>
    <mergeCell ref="A1:N1"/>
  </mergeCells>
  <conditionalFormatting sqref="O16 O4:O12">
    <cfRule type="cellIs" dxfId="72" priority="6" operator="notEqual">
      <formula>0</formula>
    </cfRule>
  </conditionalFormatting>
  <conditionalFormatting sqref="O13:O15">
    <cfRule type="cellIs" dxfId="71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5"/>
  <sheetViews>
    <sheetView view="pageBreakPreview" zoomScaleNormal="70" zoomScaleSheetLayoutView="100" workbookViewId="0">
      <pane xSplit="1" ySplit="5" topLeftCell="B6" activePane="bottomRight" state="frozen"/>
      <selection activeCell="C51" sqref="C51"/>
      <selection pane="topRight" activeCell="C51" sqref="C51"/>
      <selection pane="bottomLeft" activeCell="C51" sqref="C51"/>
      <selection pane="bottomRight" sqref="A1:X1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56" t="s">
        <v>657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54" t="s">
        <v>284</v>
      </c>
      <c r="B3" s="154" t="s">
        <v>467</v>
      </c>
      <c r="C3" s="154" t="s">
        <v>68</v>
      </c>
      <c r="D3" s="154"/>
      <c r="E3" s="154"/>
      <c r="F3" s="154"/>
      <c r="G3" s="154"/>
      <c r="H3" s="154" t="s">
        <v>468</v>
      </c>
      <c r="I3" s="159" t="s">
        <v>69</v>
      </c>
      <c r="J3" s="159"/>
      <c r="K3" s="159"/>
      <c r="L3" s="159"/>
      <c r="M3" s="159"/>
      <c r="N3" s="159"/>
      <c r="O3" s="159"/>
      <c r="P3" s="159"/>
      <c r="Q3" s="159"/>
      <c r="R3" s="154" t="s">
        <v>70</v>
      </c>
      <c r="S3" s="154"/>
      <c r="T3" s="154"/>
      <c r="U3" s="154"/>
      <c r="V3" s="154"/>
      <c r="W3" s="154"/>
      <c r="X3" s="154"/>
    </row>
    <row r="4" spans="1:42">
      <c r="A4" s="154"/>
      <c r="B4" s="154"/>
      <c r="C4" s="154" t="s">
        <v>73</v>
      </c>
      <c r="D4" s="154" t="s">
        <v>74</v>
      </c>
      <c r="E4" s="154" t="s">
        <v>651</v>
      </c>
      <c r="F4" s="154" t="s">
        <v>60</v>
      </c>
      <c r="G4" s="157"/>
      <c r="H4" s="154"/>
      <c r="I4" s="155" t="s">
        <v>56</v>
      </c>
      <c r="J4" s="155" t="s">
        <v>57</v>
      </c>
      <c r="K4" s="155" t="s">
        <v>469</v>
      </c>
      <c r="L4" s="155" t="s">
        <v>470</v>
      </c>
      <c r="M4" s="155" t="s">
        <v>0</v>
      </c>
      <c r="N4" s="155"/>
      <c r="O4" s="155"/>
      <c r="P4" s="158" t="s">
        <v>59</v>
      </c>
      <c r="Q4" s="158"/>
      <c r="R4" s="154" t="s">
        <v>40</v>
      </c>
      <c r="S4" s="154" t="s">
        <v>15</v>
      </c>
      <c r="T4" s="154"/>
      <c r="U4" s="154"/>
      <c r="V4" s="154" t="s">
        <v>472</v>
      </c>
      <c r="W4" s="154" t="s">
        <v>16</v>
      </c>
      <c r="X4" s="154" t="s">
        <v>41</v>
      </c>
    </row>
    <row r="5" spans="1:42" s="44" customFormat="1" ht="108" customHeight="1">
      <c r="A5" s="154"/>
      <c r="B5" s="154"/>
      <c r="C5" s="154"/>
      <c r="D5" s="154"/>
      <c r="E5" s="154"/>
      <c r="F5" s="88" t="s">
        <v>58</v>
      </c>
      <c r="G5" s="88" t="s">
        <v>55</v>
      </c>
      <c r="H5" s="154"/>
      <c r="I5" s="155"/>
      <c r="J5" s="155"/>
      <c r="K5" s="155"/>
      <c r="L5" s="155"/>
      <c r="M5" s="89" t="s">
        <v>53</v>
      </c>
      <c r="N5" s="89" t="s">
        <v>54</v>
      </c>
      <c r="O5" s="89" t="s">
        <v>652</v>
      </c>
      <c r="P5" s="89" t="s">
        <v>53</v>
      </c>
      <c r="Q5" s="89" t="s">
        <v>54</v>
      </c>
      <c r="R5" s="154"/>
      <c r="S5" s="88" t="s">
        <v>0</v>
      </c>
      <c r="T5" s="88" t="s">
        <v>61</v>
      </c>
      <c r="U5" s="88" t="s">
        <v>471</v>
      </c>
      <c r="V5" s="154"/>
      <c r="W5" s="154"/>
      <c r="X5" s="154"/>
    </row>
    <row r="6" spans="1:42" s="48" customFormat="1">
      <c r="A6" s="45" t="s">
        <v>48</v>
      </c>
      <c r="B6" s="46">
        <v>1350506</v>
      </c>
      <c r="C6" s="46">
        <v>87855867.0545623</v>
      </c>
      <c r="D6" s="46">
        <v>87855867.0545623</v>
      </c>
      <c r="E6" s="46">
        <v>1522294.8099999998</v>
      </c>
      <c r="F6" s="46">
        <v>16997520.468400005</v>
      </c>
      <c r="G6" s="46">
        <v>40380780.719192661</v>
      </c>
      <c r="H6" s="46">
        <v>80427467.555983886</v>
      </c>
      <c r="I6" s="46">
        <v>18004920.471499801</v>
      </c>
      <c r="J6" s="46">
        <v>9010904.3136776984</v>
      </c>
      <c r="K6" s="46">
        <v>4054043.3399999994</v>
      </c>
      <c r="L6" s="46">
        <v>2010069.1400000004</v>
      </c>
      <c r="M6" s="46">
        <v>12153</v>
      </c>
      <c r="N6" s="46">
        <v>33099494.5651775</v>
      </c>
      <c r="O6" s="46">
        <v>49336.210000000006</v>
      </c>
      <c r="P6" s="46">
        <v>1675</v>
      </c>
      <c r="Q6" s="46">
        <v>4961375.9200000009</v>
      </c>
      <c r="R6" s="46">
        <v>76178.091988943313</v>
      </c>
      <c r="S6" s="46">
        <v>13935422.651459346</v>
      </c>
      <c r="T6" s="46">
        <v>914117.29049822269</v>
      </c>
      <c r="U6" s="46">
        <v>601191.86594628205</v>
      </c>
      <c r="V6" s="46">
        <v>9405727.4189630523</v>
      </c>
      <c r="W6" s="46">
        <v>4111964.8928083475</v>
      </c>
      <c r="X6" s="46">
        <v>27529293.055219688</v>
      </c>
      <c r="Y6" s="47"/>
    </row>
    <row r="7" spans="1:42" s="48" customFormat="1">
      <c r="A7" s="49" t="s">
        <v>49</v>
      </c>
      <c r="B7" s="50">
        <v>1308370</v>
      </c>
      <c r="C7" s="50">
        <v>74246703.394562289</v>
      </c>
      <c r="D7" s="50">
        <v>74246703.394562289</v>
      </c>
      <c r="E7" s="50">
        <v>1522294.8099999998</v>
      </c>
      <c r="F7" s="50">
        <v>16780769.8884</v>
      </c>
      <c r="G7" s="50">
        <v>37798019.029192664</v>
      </c>
      <c r="H7" s="50">
        <v>72385103.355983898</v>
      </c>
      <c r="I7" s="50">
        <v>11418322.3314998</v>
      </c>
      <c r="J7" s="50">
        <v>8092860.7736776993</v>
      </c>
      <c r="K7" s="50">
        <v>3984996.9999999995</v>
      </c>
      <c r="L7" s="50">
        <v>1993501.7400000002</v>
      </c>
      <c r="M7" s="50">
        <v>11325</v>
      </c>
      <c r="N7" s="50">
        <v>25509239.145177502</v>
      </c>
      <c r="O7" s="50">
        <v>49336.210000000006</v>
      </c>
      <c r="P7" s="50">
        <v>544</v>
      </c>
      <c r="Q7" s="50">
        <v>2837043.45</v>
      </c>
      <c r="R7" s="50">
        <v>69832.012500549608</v>
      </c>
      <c r="S7" s="50">
        <v>13672424.865808705</v>
      </c>
      <c r="T7" s="50">
        <v>680201.44530262263</v>
      </c>
      <c r="U7" s="50">
        <v>589468.44216318196</v>
      </c>
      <c r="V7" s="50">
        <v>8436936.5999640394</v>
      </c>
      <c r="W7" s="50">
        <v>3992362.7540664617</v>
      </c>
      <c r="X7" s="50">
        <v>26171556.232339758</v>
      </c>
      <c r="Y7" s="47"/>
    </row>
    <row r="8" spans="1:42" s="48" customFormat="1">
      <c r="A8" s="49" t="s">
        <v>71</v>
      </c>
      <c r="B8" s="50">
        <v>159304</v>
      </c>
      <c r="C8" s="50">
        <v>41102050.841269292</v>
      </c>
      <c r="D8" s="50">
        <v>41102050.841269292</v>
      </c>
      <c r="E8" s="50">
        <v>79951.97</v>
      </c>
      <c r="F8" s="50">
        <v>693421.95550000016</v>
      </c>
      <c r="G8" s="50">
        <v>22880275.555992667</v>
      </c>
      <c r="H8" s="50">
        <v>38318380.217326276</v>
      </c>
      <c r="I8" s="50">
        <v>11418322.3314998</v>
      </c>
      <c r="J8" s="50">
        <v>8092860.7736776993</v>
      </c>
      <c r="K8" s="50">
        <v>638962.05999999994</v>
      </c>
      <c r="L8" s="50">
        <v>1253905.1500000001</v>
      </c>
      <c r="M8" s="50">
        <v>10067</v>
      </c>
      <c r="N8" s="50">
        <v>21423607.615177501</v>
      </c>
      <c r="O8" s="50">
        <v>46655</v>
      </c>
      <c r="P8" s="50">
        <v>317</v>
      </c>
      <c r="Q8" s="50">
        <v>1329528.5400000003</v>
      </c>
      <c r="R8" s="50">
        <v>36835.215236098556</v>
      </c>
      <c r="S8" s="50">
        <v>3105184.1259872112</v>
      </c>
      <c r="T8" s="50">
        <v>499128.19766182266</v>
      </c>
      <c r="U8" s="50">
        <v>245446.44216318199</v>
      </c>
      <c r="V8" s="50">
        <v>5111274.0479146186</v>
      </c>
      <c r="W8" s="50">
        <v>299620.00971207157</v>
      </c>
      <c r="X8" s="50">
        <v>8552913.3988499995</v>
      </c>
      <c r="Y8" s="47"/>
    </row>
    <row r="9" spans="1:42" s="48" customFormat="1" ht="31.5">
      <c r="A9" s="49" t="s">
        <v>72</v>
      </c>
      <c r="B9" s="50">
        <v>1149066</v>
      </c>
      <c r="C9" s="50">
        <v>33144652.553292975</v>
      </c>
      <c r="D9" s="50">
        <v>33144652.553292975</v>
      </c>
      <c r="E9" s="50">
        <v>1442342.8399999999</v>
      </c>
      <c r="F9" s="50">
        <v>16087347.932900002</v>
      </c>
      <c r="G9" s="50">
        <v>14917743.473200001</v>
      </c>
      <c r="H9" s="50">
        <v>34066723.138657607</v>
      </c>
      <c r="I9" s="50">
        <v>0</v>
      </c>
      <c r="J9" s="50">
        <v>0</v>
      </c>
      <c r="K9" s="50">
        <v>3346034.94</v>
      </c>
      <c r="L9" s="50">
        <v>739596.59000000008</v>
      </c>
      <c r="M9" s="50">
        <v>1258</v>
      </c>
      <c r="N9" s="50">
        <v>4085631.53</v>
      </c>
      <c r="O9" s="50">
        <v>2681.21</v>
      </c>
      <c r="P9" s="50">
        <v>227</v>
      </c>
      <c r="Q9" s="50">
        <v>1507514.91</v>
      </c>
      <c r="R9" s="50">
        <v>32996.797264451059</v>
      </c>
      <c r="S9" s="50">
        <v>10567240.739821495</v>
      </c>
      <c r="T9" s="50">
        <v>181073.24764079999</v>
      </c>
      <c r="U9" s="50">
        <v>344022</v>
      </c>
      <c r="V9" s="50">
        <v>3325662.5520494226</v>
      </c>
      <c r="W9" s="50">
        <v>3692742.7443543896</v>
      </c>
      <c r="X9" s="50">
        <v>17618642.833489753</v>
      </c>
      <c r="Y9" s="47"/>
    </row>
    <row r="10" spans="1:42" s="48" customFormat="1">
      <c r="A10" s="49" t="s">
        <v>50</v>
      </c>
      <c r="B10" s="50">
        <v>42136</v>
      </c>
      <c r="C10" s="50">
        <v>13609163.66</v>
      </c>
      <c r="D10" s="50">
        <v>13609163.66</v>
      </c>
      <c r="E10" s="50">
        <v>0</v>
      </c>
      <c r="F10" s="50">
        <v>216750.58</v>
      </c>
      <c r="G10" s="50">
        <v>2582761.6900000004</v>
      </c>
      <c r="H10" s="50">
        <v>8042364.2000000002</v>
      </c>
      <c r="I10" s="50">
        <v>6586598.1400000006</v>
      </c>
      <c r="J10" s="50">
        <v>918043.53999999992</v>
      </c>
      <c r="K10" s="50">
        <v>69046.34</v>
      </c>
      <c r="L10" s="50">
        <v>16567.400000000001</v>
      </c>
      <c r="M10" s="50">
        <v>828</v>
      </c>
      <c r="N10" s="50">
        <v>7590255.419999999</v>
      </c>
      <c r="O10" s="50">
        <v>0</v>
      </c>
      <c r="P10" s="50">
        <v>1131</v>
      </c>
      <c r="Q10" s="50">
        <v>2124332.4700000002</v>
      </c>
      <c r="R10" s="50">
        <v>6346.0794883937033</v>
      </c>
      <c r="S10" s="50">
        <v>262997.78565063945</v>
      </c>
      <c r="T10" s="50">
        <v>233915.84519560001</v>
      </c>
      <c r="U10" s="50">
        <v>11723.423783099999</v>
      </c>
      <c r="V10" s="50">
        <v>968790.81899900909</v>
      </c>
      <c r="W10" s="50">
        <v>119602.13874188595</v>
      </c>
      <c r="X10" s="50">
        <v>1357736.8228799282</v>
      </c>
      <c r="Y10" s="47"/>
    </row>
    <row r="11" spans="1:42" s="48" customFormat="1">
      <c r="A11" s="45" t="s">
        <v>51</v>
      </c>
      <c r="B11" s="46">
        <v>25458</v>
      </c>
      <c r="C11" s="46">
        <v>2570853.2618999998</v>
      </c>
      <c r="D11" s="46">
        <v>2570853.2618999998</v>
      </c>
      <c r="E11" s="46">
        <v>2158.0700000000006</v>
      </c>
      <c r="F11" s="46">
        <v>2128.12</v>
      </c>
      <c r="G11" s="46">
        <v>813312.8772000001</v>
      </c>
      <c r="H11" s="46">
        <v>2672344.86</v>
      </c>
      <c r="I11" s="46">
        <v>1180150.58</v>
      </c>
      <c r="J11" s="46">
        <v>402759.49</v>
      </c>
      <c r="K11" s="46">
        <v>0</v>
      </c>
      <c r="L11" s="46">
        <v>31724.57</v>
      </c>
      <c r="M11" s="46">
        <v>539</v>
      </c>
      <c r="N11" s="46">
        <v>1614634.6400000001</v>
      </c>
      <c r="O11" s="46">
        <v>0</v>
      </c>
      <c r="P11" s="46">
        <v>28</v>
      </c>
      <c r="Q11" s="46">
        <v>110206.74999999999</v>
      </c>
      <c r="R11" s="46">
        <v>1924.0279163589814</v>
      </c>
      <c r="S11" s="46">
        <v>124944.32840089676</v>
      </c>
      <c r="T11" s="46">
        <v>106696.02338147734</v>
      </c>
      <c r="U11" s="46">
        <v>8896.4098464213876</v>
      </c>
      <c r="V11" s="46">
        <v>634027.87700905977</v>
      </c>
      <c r="W11" s="46">
        <v>66814.070618172525</v>
      </c>
      <c r="X11" s="46">
        <v>827710.30394448806</v>
      </c>
      <c r="Y11" s="47"/>
    </row>
    <row r="12" spans="1:42" s="48" customFormat="1" ht="31.5">
      <c r="A12" s="45" t="s">
        <v>52</v>
      </c>
      <c r="B12" s="46">
        <v>22271</v>
      </c>
      <c r="C12" s="46">
        <v>32723579.888499998</v>
      </c>
      <c r="D12" s="46">
        <v>3915545.0644999985</v>
      </c>
      <c r="E12" s="46">
        <v>1426.2500000000002</v>
      </c>
      <c r="F12" s="46">
        <v>18139834.100299999</v>
      </c>
      <c r="G12" s="46">
        <v>3687482.5957102273</v>
      </c>
      <c r="H12" s="46">
        <v>29148669.555862926</v>
      </c>
      <c r="I12" s="46">
        <v>876918.12999999989</v>
      </c>
      <c r="J12" s="46">
        <v>2040590.53</v>
      </c>
      <c r="K12" s="46">
        <v>162238.63999999996</v>
      </c>
      <c r="L12" s="46">
        <v>15200.11</v>
      </c>
      <c r="M12" s="46">
        <v>427</v>
      </c>
      <c r="N12" s="46">
        <v>3094947.41</v>
      </c>
      <c r="O12" s="46">
        <v>0</v>
      </c>
      <c r="P12" s="46">
        <v>16</v>
      </c>
      <c r="Q12" s="46">
        <v>147896.77000000002</v>
      </c>
      <c r="R12" s="46">
        <v>10524.612288955444</v>
      </c>
      <c r="S12" s="46">
        <v>1473497.5582592892</v>
      </c>
      <c r="T12" s="46">
        <v>0</v>
      </c>
      <c r="U12" s="46">
        <v>77328.63187859772</v>
      </c>
      <c r="V12" s="46">
        <v>855174.82773662556</v>
      </c>
      <c r="W12" s="46">
        <v>38199.807536770386</v>
      </c>
      <c r="X12" s="46">
        <v>2377396.8058216404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481358</v>
      </c>
      <c r="C14" s="46">
        <v>9710185.4867355153</v>
      </c>
      <c r="D14" s="46">
        <v>9710185.4867355153</v>
      </c>
      <c r="E14" s="46">
        <v>1446822.53</v>
      </c>
      <c r="F14" s="46">
        <v>910660.50960000046</v>
      </c>
      <c r="G14" s="46">
        <v>2939076.5667298362</v>
      </c>
      <c r="H14" s="46">
        <v>6443960.7058348218</v>
      </c>
      <c r="I14" s="46">
        <v>0</v>
      </c>
      <c r="J14" s="46">
        <v>0</v>
      </c>
      <c r="K14" s="46">
        <v>174961.02000000002</v>
      </c>
      <c r="L14" s="46">
        <v>1551675.7424999997</v>
      </c>
      <c r="M14" s="46">
        <v>2948</v>
      </c>
      <c r="N14" s="46">
        <v>1726636.7624999997</v>
      </c>
      <c r="O14" s="46">
        <v>172249.24</v>
      </c>
      <c r="P14" s="46">
        <v>294</v>
      </c>
      <c r="Q14" s="46">
        <v>314795.31000000006</v>
      </c>
      <c r="R14" s="46">
        <v>15335.710000000001</v>
      </c>
      <c r="S14" s="46">
        <v>2834682.8539286144</v>
      </c>
      <c r="T14" s="46">
        <v>0</v>
      </c>
      <c r="U14" s="46">
        <v>0</v>
      </c>
      <c r="V14" s="46">
        <v>803652.30341875949</v>
      </c>
      <c r="W14" s="46">
        <v>11671.604387276</v>
      </c>
      <c r="X14" s="46">
        <v>3665342.4717346509</v>
      </c>
      <c r="Y14" s="47"/>
    </row>
    <row r="15" spans="1:42" s="48" customFormat="1">
      <c r="A15" s="51" t="s">
        <v>39</v>
      </c>
      <c r="B15" s="46">
        <v>1879593</v>
      </c>
      <c r="C15" s="46">
        <v>132860485.69169779</v>
      </c>
      <c r="D15" s="46">
        <v>104052450.86769781</v>
      </c>
      <c r="E15" s="46">
        <v>2972701.66</v>
      </c>
      <c r="F15" s="46">
        <v>36050143.198299997</v>
      </c>
      <c r="G15" s="46">
        <v>47820652.758832745</v>
      </c>
      <c r="H15" s="46">
        <v>118692442.67768164</v>
      </c>
      <c r="I15" s="46">
        <v>20061989.181499798</v>
      </c>
      <c r="J15" s="46">
        <v>11454254.333677702</v>
      </c>
      <c r="K15" s="46">
        <v>4391243</v>
      </c>
      <c r="L15" s="46">
        <v>3608669.5624999995</v>
      </c>
      <c r="M15" s="46">
        <v>16067</v>
      </c>
      <c r="N15" s="46">
        <v>39535713.377677485</v>
      </c>
      <c r="O15" s="46">
        <v>221585.44999999998</v>
      </c>
      <c r="P15" s="46">
        <v>2013</v>
      </c>
      <c r="Q15" s="46">
        <v>5534274.7500000009</v>
      </c>
      <c r="R15" s="46">
        <v>103962.44219425775</v>
      </c>
      <c r="S15" s="46">
        <v>18368547.392048147</v>
      </c>
      <c r="T15" s="46">
        <v>1020813.3138797</v>
      </c>
      <c r="U15" s="46">
        <v>687416.90767130116</v>
      </c>
      <c r="V15" s="46">
        <v>11698582.427127494</v>
      </c>
      <c r="W15" s="46">
        <v>4228650.3753505666</v>
      </c>
      <c r="X15" s="46">
        <v>34399742.636720456</v>
      </c>
      <c r="Y15" s="47"/>
    </row>
    <row r="16" spans="1:42" ht="11.25" customHeight="1"/>
    <row r="17" spans="1:1" ht="15.75" customHeight="1">
      <c r="A17" s="90" t="s">
        <v>620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">
    <cfRule type="cellIs" dxfId="70" priority="4" operator="notEqual">
      <formula>0</formula>
    </cfRule>
  </conditionalFormatting>
  <conditionalFormatting sqref="Y7:Y15">
    <cfRule type="cellIs" dxfId="69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50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1"/>
  <sheetViews>
    <sheetView zoomScaleNormal="100" zoomScaleSheetLayoutView="70" workbookViewId="0">
      <selection sqref="A1:C1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63" t="s">
        <v>656</v>
      </c>
      <c r="B1" s="163"/>
      <c r="C1" s="163"/>
    </row>
    <row r="2" spans="1:6">
      <c r="A2" s="53"/>
      <c r="B2" s="54"/>
      <c r="C2" s="54"/>
    </row>
    <row r="3" spans="1:6" ht="21" customHeight="1">
      <c r="A3" s="164" t="s">
        <v>287</v>
      </c>
      <c r="B3" s="164"/>
      <c r="C3" s="56" t="s">
        <v>288</v>
      </c>
      <c r="D3" s="128"/>
      <c r="E3" s="128"/>
      <c r="F3" s="161"/>
    </row>
    <row r="4" spans="1:6">
      <c r="A4" s="164"/>
      <c r="B4" s="164"/>
      <c r="C4" s="56" t="s">
        <v>289</v>
      </c>
      <c r="D4" s="128"/>
      <c r="E4" s="128"/>
      <c r="F4" s="161"/>
    </row>
    <row r="5" spans="1:6">
      <c r="A5" s="164"/>
      <c r="B5" s="164"/>
      <c r="C5" s="56" t="s">
        <v>290</v>
      </c>
    </row>
    <row r="6" spans="1:6">
      <c r="A6" s="165">
        <v>1</v>
      </c>
      <c r="B6" s="165"/>
      <c r="C6" s="57">
        <v>2</v>
      </c>
    </row>
    <row r="7" spans="1:6">
      <c r="A7" s="58" t="s">
        <v>63</v>
      </c>
      <c r="B7" s="59" t="s">
        <v>291</v>
      </c>
      <c r="C7" s="50">
        <v>25778.38394</v>
      </c>
      <c r="D7" s="47"/>
      <c r="E7" s="47"/>
    </row>
    <row r="8" spans="1:6">
      <c r="A8" s="58" t="s">
        <v>13</v>
      </c>
      <c r="B8" s="60" t="s">
        <v>292</v>
      </c>
      <c r="C8" s="50">
        <v>2884.61708</v>
      </c>
    </row>
    <row r="9" spans="1:6">
      <c r="A9" s="58" t="s">
        <v>13</v>
      </c>
      <c r="B9" s="60" t="s">
        <v>293</v>
      </c>
      <c r="C9" s="50">
        <v>2041.02583</v>
      </c>
    </row>
    <row r="10" spans="1:6">
      <c r="A10" s="58" t="s">
        <v>13</v>
      </c>
      <c r="B10" s="60" t="s">
        <v>17</v>
      </c>
      <c r="C10" s="50">
        <v>20852.741029999997</v>
      </c>
    </row>
    <row r="11" spans="1:6">
      <c r="A11" s="58" t="s">
        <v>67</v>
      </c>
      <c r="B11" s="59" t="s">
        <v>294</v>
      </c>
      <c r="C11" s="50">
        <v>0</v>
      </c>
    </row>
    <row r="12" spans="1:6">
      <c r="A12" s="58" t="s">
        <v>1</v>
      </c>
      <c r="B12" s="60" t="s">
        <v>18</v>
      </c>
      <c r="C12" s="50">
        <v>46778.407210000005</v>
      </c>
    </row>
    <row r="13" spans="1:6">
      <c r="A13" s="58">
        <v>1</v>
      </c>
      <c r="B13" s="60" t="s">
        <v>295</v>
      </c>
      <c r="C13" s="50">
        <v>14171.094209999999</v>
      </c>
    </row>
    <row r="14" spans="1:6" ht="31.5">
      <c r="A14" s="58" t="s">
        <v>9</v>
      </c>
      <c r="B14" s="60" t="s">
        <v>296</v>
      </c>
      <c r="C14" s="50">
        <v>123784.211</v>
      </c>
      <c r="D14" s="47"/>
      <c r="E14" s="47"/>
    </row>
    <row r="15" spans="1:6">
      <c r="A15" s="58" t="s">
        <v>2</v>
      </c>
      <c r="B15" s="60" t="s">
        <v>19</v>
      </c>
      <c r="C15" s="50">
        <v>123596.211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1097245.8462399999</v>
      </c>
      <c r="D19" s="47"/>
      <c r="E19" s="47"/>
    </row>
    <row r="20" spans="1:5" ht="31.5">
      <c r="A20" s="58" t="s">
        <v>2</v>
      </c>
      <c r="B20" s="60" t="s">
        <v>23</v>
      </c>
      <c r="C20" s="50">
        <v>151589</v>
      </c>
    </row>
    <row r="21" spans="1:5">
      <c r="A21" s="58" t="s">
        <v>3</v>
      </c>
      <c r="B21" s="60" t="s">
        <v>24</v>
      </c>
      <c r="C21" s="50">
        <v>916930.81443999999</v>
      </c>
    </row>
    <row r="22" spans="1:5">
      <c r="A22" s="58"/>
      <c r="B22" s="60" t="s">
        <v>25</v>
      </c>
      <c r="C22" s="50">
        <v>653940.05223999999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4162.8102600000002</v>
      </c>
    </row>
    <row r="26" spans="1:5">
      <c r="A26" s="58" t="s">
        <v>7</v>
      </c>
      <c r="B26" s="60" t="s">
        <v>297</v>
      </c>
      <c r="C26" s="50">
        <v>24102.221539999999</v>
      </c>
    </row>
    <row r="27" spans="1:5">
      <c r="A27" s="58" t="s">
        <v>8</v>
      </c>
      <c r="B27" s="60" t="s">
        <v>17</v>
      </c>
      <c r="C27" s="50">
        <v>461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1267808.4644500001</v>
      </c>
      <c r="D29" s="47"/>
      <c r="E29" s="47"/>
    </row>
    <row r="30" spans="1:5" ht="31.5">
      <c r="A30" s="58" t="s">
        <v>299</v>
      </c>
      <c r="B30" s="59" t="s">
        <v>45</v>
      </c>
      <c r="C30" s="50">
        <v>271310.02979</v>
      </c>
    </row>
    <row r="31" spans="1:5" s="61" customFormat="1">
      <c r="A31" s="58" t="s">
        <v>300</v>
      </c>
      <c r="B31" s="59" t="s">
        <v>28</v>
      </c>
      <c r="C31" s="50">
        <v>67227.098850000009</v>
      </c>
      <c r="D31" s="47"/>
      <c r="E31" s="47"/>
    </row>
    <row r="32" spans="1:5" s="61" customFormat="1">
      <c r="A32" s="58" t="s">
        <v>1</v>
      </c>
      <c r="B32" s="60" t="s">
        <v>46</v>
      </c>
      <c r="C32" s="50">
        <v>0</v>
      </c>
    </row>
    <row r="33" spans="1:5" s="61" customFormat="1">
      <c r="A33" s="58" t="s">
        <v>2</v>
      </c>
      <c r="B33" s="60" t="s">
        <v>301</v>
      </c>
      <c r="C33" s="50">
        <v>54865.951010000004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271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55136.951010000004</v>
      </c>
      <c r="D39" s="47"/>
      <c r="E39" s="47"/>
    </row>
    <row r="40" spans="1:5">
      <c r="A40" s="58" t="s">
        <v>9</v>
      </c>
      <c r="B40" s="60" t="s">
        <v>307</v>
      </c>
      <c r="C40" s="50">
        <v>2566.1127799999999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9524.0350600000002</v>
      </c>
    </row>
    <row r="44" spans="1:5">
      <c r="A44" s="58" t="s">
        <v>13</v>
      </c>
      <c r="B44" s="60" t="s">
        <v>302</v>
      </c>
      <c r="C44" s="50">
        <v>69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>
        <v>0</v>
      </c>
    </row>
    <row r="47" spans="1:5">
      <c r="A47" s="58" t="s">
        <v>2</v>
      </c>
      <c r="B47" s="60" t="s">
        <v>311</v>
      </c>
      <c r="C47" s="50">
        <v>19977.08727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252.77988999999999</v>
      </c>
    </row>
    <row r="50" spans="1:5">
      <c r="A50" s="58" t="s">
        <v>5</v>
      </c>
      <c r="B50" s="60" t="s">
        <v>313</v>
      </c>
      <c r="C50" s="50">
        <v>6221.72631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26451.593470000003</v>
      </c>
      <c r="D55" s="47"/>
      <c r="E55" s="47"/>
    </row>
    <row r="56" spans="1:5">
      <c r="A56" s="58" t="s">
        <v>318</v>
      </c>
      <c r="B56" s="59" t="s">
        <v>29</v>
      </c>
      <c r="C56" s="50">
        <v>0</v>
      </c>
    </row>
    <row r="57" spans="1:5">
      <c r="A57" s="58" t="s">
        <v>1</v>
      </c>
      <c r="B57" s="60" t="s">
        <v>30</v>
      </c>
      <c r="C57" s="50">
        <v>6396.1112599999997</v>
      </c>
      <c r="D57" s="47"/>
      <c r="E57" s="47"/>
    </row>
    <row r="58" spans="1:5">
      <c r="A58" s="58" t="s">
        <v>2</v>
      </c>
      <c r="B58" s="60" t="s">
        <v>319</v>
      </c>
      <c r="C58" s="50">
        <v>1132.3548299999995</v>
      </c>
    </row>
    <row r="59" spans="1:5">
      <c r="A59" s="58" t="s">
        <v>3</v>
      </c>
      <c r="B59" s="60" t="s">
        <v>17</v>
      </c>
      <c r="C59" s="50">
        <v>5263.7564299999995</v>
      </c>
    </row>
    <row r="60" spans="1:5">
      <c r="A60" s="58" t="s">
        <v>9</v>
      </c>
      <c r="B60" s="60" t="s">
        <v>31</v>
      </c>
      <c r="C60" s="50">
        <v>0</v>
      </c>
    </row>
    <row r="61" spans="1:5">
      <c r="A61" s="58" t="s">
        <v>2</v>
      </c>
      <c r="B61" s="60" t="s">
        <v>32</v>
      </c>
      <c r="C61" s="50">
        <v>67630.641479999991</v>
      </c>
    </row>
    <row r="62" spans="1:5">
      <c r="A62" s="58" t="s">
        <v>3</v>
      </c>
      <c r="B62" s="60" t="s">
        <v>33</v>
      </c>
      <c r="C62" s="50">
        <v>430.44135</v>
      </c>
    </row>
    <row r="63" spans="1:5">
      <c r="A63" s="58" t="s">
        <v>4</v>
      </c>
      <c r="B63" s="60" t="s">
        <v>11</v>
      </c>
      <c r="C63" s="50">
        <v>3</v>
      </c>
    </row>
    <row r="64" spans="1:5">
      <c r="A64" s="58"/>
      <c r="B64" s="59" t="s">
        <v>320</v>
      </c>
      <c r="C64" s="50">
        <v>68064.082829999999</v>
      </c>
      <c r="D64" s="47"/>
      <c r="E64" s="47"/>
    </row>
    <row r="65" spans="1:6">
      <c r="A65" s="58" t="s">
        <v>321</v>
      </c>
      <c r="B65" s="60" t="s">
        <v>17</v>
      </c>
      <c r="C65" s="50">
        <v>359.93394000000001</v>
      </c>
    </row>
    <row r="66" spans="1:6">
      <c r="A66" s="58"/>
      <c r="B66" s="59" t="s">
        <v>322</v>
      </c>
      <c r="C66" s="50">
        <v>74820.128029999993</v>
      </c>
      <c r="D66" s="47"/>
      <c r="E66" s="47"/>
    </row>
    <row r="67" spans="1:6">
      <c r="A67" s="58" t="s">
        <v>323</v>
      </c>
      <c r="B67" s="59" t="s">
        <v>34</v>
      </c>
      <c r="C67" s="50">
        <v>0</v>
      </c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43984.824269999997</v>
      </c>
    </row>
    <row r="70" spans="1:6">
      <c r="A70" s="58" t="s">
        <v>10</v>
      </c>
      <c r="B70" s="60" t="s">
        <v>326</v>
      </c>
      <c r="C70" s="50">
        <v>1250.1077399999999</v>
      </c>
    </row>
    <row r="71" spans="1:6">
      <c r="A71" s="58"/>
      <c r="B71" s="59" t="s">
        <v>327</v>
      </c>
      <c r="C71" s="50">
        <v>45234.932009999997</v>
      </c>
      <c r="D71" s="47"/>
      <c r="E71" s="47"/>
      <c r="F71" s="61"/>
    </row>
    <row r="72" spans="1:6">
      <c r="A72" s="58"/>
      <c r="B72" s="59" t="s">
        <v>328</v>
      </c>
      <c r="C72" s="50">
        <v>1778630.6305399998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382.12792999999999</v>
      </c>
      <c r="F73" s="61"/>
    </row>
    <row r="74" spans="1:6">
      <c r="A74" s="162" t="s">
        <v>331</v>
      </c>
      <c r="B74" s="162"/>
      <c r="C74" s="50">
        <v>0</v>
      </c>
    </row>
    <row r="75" spans="1:6">
      <c r="A75" s="63" t="s">
        <v>63</v>
      </c>
      <c r="B75" s="59" t="s">
        <v>332</v>
      </c>
      <c r="C75" s="50">
        <v>0</v>
      </c>
    </row>
    <row r="76" spans="1:6">
      <c r="A76" s="58" t="s">
        <v>1</v>
      </c>
      <c r="B76" s="60" t="s">
        <v>333</v>
      </c>
      <c r="C76" s="50">
        <v>161122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79248.165909999996</v>
      </c>
    </row>
    <row r="81" spans="1:5">
      <c r="A81" s="58" t="s">
        <v>12</v>
      </c>
      <c r="B81" s="60" t="s">
        <v>338</v>
      </c>
      <c r="C81" s="50">
        <v>62960.6054</v>
      </c>
    </row>
    <row r="82" spans="1:5">
      <c r="A82" s="58" t="s">
        <v>14</v>
      </c>
      <c r="B82" s="60" t="s">
        <v>339</v>
      </c>
      <c r="C82" s="50">
        <v>165857.59935</v>
      </c>
    </row>
    <row r="83" spans="1:5">
      <c r="A83" s="58" t="s">
        <v>35</v>
      </c>
      <c r="B83" s="60" t="s">
        <v>340</v>
      </c>
      <c r="C83" s="50">
        <v>-5022.32168</v>
      </c>
    </row>
    <row r="84" spans="1:5">
      <c r="A84" s="58" t="s">
        <v>36</v>
      </c>
      <c r="B84" s="60" t="s">
        <v>341</v>
      </c>
      <c r="C84" s="50">
        <v>17760.952233499116</v>
      </c>
    </row>
    <row r="85" spans="1:5">
      <c r="A85" s="64"/>
      <c r="B85" s="59" t="s">
        <v>342</v>
      </c>
      <c r="C85" s="50">
        <v>482693.00121349911</v>
      </c>
      <c r="D85" s="47"/>
      <c r="E85" s="47"/>
    </row>
    <row r="86" spans="1:5">
      <c r="A86" s="58" t="s">
        <v>67</v>
      </c>
      <c r="B86" s="59" t="s">
        <v>343</v>
      </c>
      <c r="C86" s="50">
        <v>1950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>
        <v>0</v>
      </c>
    </row>
    <row r="89" spans="1:5">
      <c r="A89" s="58" t="s">
        <v>2</v>
      </c>
      <c r="B89" s="60" t="s">
        <v>345</v>
      </c>
      <c r="C89" s="50">
        <v>105650.24126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705318.0047847114</v>
      </c>
    </row>
    <row r="92" spans="1:5">
      <c r="A92" s="58" t="s">
        <v>5</v>
      </c>
      <c r="B92" s="60" t="s">
        <v>348</v>
      </c>
      <c r="C92" s="50">
        <v>49548.781376747953</v>
      </c>
    </row>
    <row r="93" spans="1:5">
      <c r="A93" s="58" t="s">
        <v>6</v>
      </c>
      <c r="B93" s="60" t="s">
        <v>349</v>
      </c>
      <c r="C93" s="50">
        <v>174</v>
      </c>
    </row>
    <row r="94" spans="1:5">
      <c r="A94" s="58" t="s">
        <v>7</v>
      </c>
      <c r="B94" s="60" t="s">
        <v>350</v>
      </c>
      <c r="C94" s="50">
        <v>87816.838470000002</v>
      </c>
    </row>
    <row r="95" spans="1:5">
      <c r="A95" s="58" t="s">
        <v>8</v>
      </c>
      <c r="B95" s="60" t="s">
        <v>351</v>
      </c>
      <c r="C95" s="50">
        <v>3590.3568599999999</v>
      </c>
    </row>
    <row r="96" spans="1:5">
      <c r="A96" s="58" t="s">
        <v>64</v>
      </c>
      <c r="B96" s="60" t="s">
        <v>352</v>
      </c>
      <c r="C96" s="50">
        <v>450.06617751126646</v>
      </c>
    </row>
    <row r="97" spans="1:5">
      <c r="A97" s="58" t="s">
        <v>62</v>
      </c>
      <c r="B97" s="60" t="s">
        <v>353</v>
      </c>
      <c r="C97" s="50">
        <v>8584.5472100000006</v>
      </c>
    </row>
    <row r="98" spans="1:5">
      <c r="A98" s="64"/>
      <c r="B98" s="59" t="s">
        <v>354</v>
      </c>
      <c r="C98" s="50">
        <v>961132.83613897068</v>
      </c>
      <c r="D98" s="47"/>
      <c r="E98" s="47"/>
    </row>
    <row r="99" spans="1:5" ht="31.5">
      <c r="A99" s="58" t="s">
        <v>300</v>
      </c>
      <c r="B99" s="59" t="s">
        <v>355</v>
      </c>
      <c r="C99" s="50">
        <v>270684.84921854059</v>
      </c>
    </row>
    <row r="100" spans="1:5">
      <c r="A100" s="58" t="s">
        <v>356</v>
      </c>
      <c r="B100" s="59" t="s">
        <v>357</v>
      </c>
      <c r="C100" s="50">
        <v>153</v>
      </c>
      <c r="D100" s="47"/>
      <c r="E100" s="47"/>
    </row>
    <row r="101" spans="1:5">
      <c r="A101" s="64" t="s">
        <v>2</v>
      </c>
      <c r="B101" s="60" t="s">
        <v>358</v>
      </c>
      <c r="C101" s="50">
        <v>153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1684</v>
      </c>
    </row>
    <row r="105" spans="1:5">
      <c r="A105" s="58" t="s">
        <v>323</v>
      </c>
      <c r="B105" s="59" t="s">
        <v>37</v>
      </c>
      <c r="C105" s="50">
        <v>59540.079769999997</v>
      </c>
      <c r="D105" s="47"/>
      <c r="E105" s="47"/>
    </row>
    <row r="106" spans="1:5">
      <c r="A106" s="58" t="s">
        <v>1</v>
      </c>
      <c r="B106" s="60" t="s">
        <v>361</v>
      </c>
      <c r="C106" s="50">
        <v>32927.473750000005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6631.3237900000004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19981.282230000001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2846.49917</v>
      </c>
    </row>
    <row r="126" spans="1:3">
      <c r="A126" s="58" t="s">
        <v>13</v>
      </c>
      <c r="B126" s="60" t="s">
        <v>369</v>
      </c>
      <c r="C126" s="50">
        <v>1048.3735099999999</v>
      </c>
    </row>
    <row r="127" spans="1:3">
      <c r="A127" s="58" t="s">
        <v>13</v>
      </c>
      <c r="B127" s="60" t="s">
        <v>370</v>
      </c>
      <c r="C127" s="50">
        <v>227.42173</v>
      </c>
    </row>
    <row r="128" spans="1:3">
      <c r="A128" s="58" t="s">
        <v>329</v>
      </c>
      <c r="B128" s="59" t="s">
        <v>371</v>
      </c>
      <c r="C128" s="50">
        <v>0</v>
      </c>
    </row>
    <row r="129" spans="1:6">
      <c r="A129" s="58" t="s">
        <v>1</v>
      </c>
      <c r="B129" s="60" t="s">
        <v>372</v>
      </c>
      <c r="C129" s="50">
        <v>793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793</v>
      </c>
      <c r="D131" s="47"/>
      <c r="E131" s="47"/>
    </row>
    <row r="132" spans="1:6">
      <c r="A132" s="64"/>
      <c r="B132" s="59" t="s">
        <v>375</v>
      </c>
      <c r="C132" s="50">
        <v>1778630.7663410103</v>
      </c>
      <c r="D132" s="47"/>
      <c r="E132" s="47"/>
    </row>
    <row r="133" spans="1:6">
      <c r="A133" s="58" t="s">
        <v>376</v>
      </c>
      <c r="B133" s="59" t="s">
        <v>377</v>
      </c>
      <c r="C133" s="50">
        <v>382.12792999999999</v>
      </c>
    </row>
    <row r="134" spans="1:6" ht="7.5" customHeight="1">
      <c r="A134" s="65"/>
      <c r="B134" s="66"/>
      <c r="C134" s="61"/>
    </row>
    <row r="135" spans="1:6" ht="37.5" customHeight="1">
      <c r="A135" s="160" t="s">
        <v>620</v>
      </c>
      <c r="B135" s="160"/>
      <c r="C135" s="160"/>
      <c r="D135" s="128"/>
      <c r="E135" s="128"/>
      <c r="F135" s="129"/>
    </row>
    <row r="136" spans="1:6">
      <c r="A136" s="118" t="s">
        <v>650</v>
      </c>
      <c r="B136" s="66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8" priority="42" operator="notEqual">
      <formula>0</formula>
    </cfRule>
  </conditionalFormatting>
  <conditionalFormatting sqref="D29">
    <cfRule type="cellIs" dxfId="67" priority="41" operator="notEqual">
      <formula>0</formula>
    </cfRule>
  </conditionalFormatting>
  <conditionalFormatting sqref="D19">
    <cfRule type="cellIs" dxfId="66" priority="40" operator="notEqual">
      <formula>0</formula>
    </cfRule>
  </conditionalFormatting>
  <conditionalFormatting sqref="D14">
    <cfRule type="cellIs" dxfId="65" priority="39" operator="notEqual">
      <formula>0</formula>
    </cfRule>
  </conditionalFormatting>
  <conditionalFormatting sqref="D31">
    <cfRule type="cellIs" dxfId="64" priority="38" operator="notEqual">
      <formula>0</formula>
    </cfRule>
  </conditionalFormatting>
  <conditionalFormatting sqref="D33">
    <cfRule type="cellIs" dxfId="63" priority="37" operator="notEqual">
      <formula>0</formula>
    </cfRule>
  </conditionalFormatting>
  <conditionalFormatting sqref="D39">
    <cfRule type="cellIs" dxfId="62" priority="36" operator="notEqual">
      <formula>0</formula>
    </cfRule>
  </conditionalFormatting>
  <conditionalFormatting sqref="D55">
    <cfRule type="cellIs" dxfId="61" priority="35" operator="notEqual">
      <formula>0</formula>
    </cfRule>
  </conditionalFormatting>
  <conditionalFormatting sqref="D66">
    <cfRule type="cellIs" dxfId="60" priority="34" operator="notEqual">
      <formula>0</formula>
    </cfRule>
  </conditionalFormatting>
  <conditionalFormatting sqref="D64">
    <cfRule type="cellIs" dxfId="59" priority="33" operator="notEqual">
      <formula>0</formula>
    </cfRule>
  </conditionalFormatting>
  <conditionalFormatting sqref="D57">
    <cfRule type="cellIs" dxfId="58" priority="32" operator="notEqual">
      <formula>0</formula>
    </cfRule>
  </conditionalFormatting>
  <conditionalFormatting sqref="D71">
    <cfRule type="cellIs" dxfId="57" priority="31" operator="notEqual">
      <formula>0</formula>
    </cfRule>
  </conditionalFormatting>
  <conditionalFormatting sqref="D72">
    <cfRule type="cellIs" dxfId="56" priority="30" operator="notEqual">
      <formula>0</formula>
    </cfRule>
  </conditionalFormatting>
  <conditionalFormatting sqref="D85">
    <cfRule type="cellIs" dxfId="55" priority="29" operator="notEqual">
      <formula>0</formula>
    </cfRule>
  </conditionalFormatting>
  <conditionalFormatting sqref="D98">
    <cfRule type="cellIs" dxfId="54" priority="28" operator="notEqual">
      <formula>0</formula>
    </cfRule>
  </conditionalFormatting>
  <conditionalFormatting sqref="D100">
    <cfRule type="cellIs" dxfId="53" priority="27" operator="notEqual">
      <formula>0</formula>
    </cfRule>
  </conditionalFormatting>
  <conditionalFormatting sqref="D105">
    <cfRule type="cellIs" dxfId="52" priority="26" operator="notEqual">
      <formula>0</formula>
    </cfRule>
  </conditionalFormatting>
  <conditionalFormatting sqref="D112">
    <cfRule type="cellIs" dxfId="51" priority="25" operator="notEqual">
      <formula>0</formula>
    </cfRule>
  </conditionalFormatting>
  <conditionalFormatting sqref="D131">
    <cfRule type="cellIs" dxfId="50" priority="24" operator="notEqual">
      <formula>0</formula>
    </cfRule>
  </conditionalFormatting>
  <conditionalFormatting sqref="D132">
    <cfRule type="cellIs" dxfId="49" priority="23" operator="notEqual">
      <formula>0</formula>
    </cfRule>
  </conditionalFormatting>
  <conditionalFormatting sqref="E7">
    <cfRule type="cellIs" dxfId="48" priority="22" operator="notEqual">
      <formula>0</formula>
    </cfRule>
  </conditionalFormatting>
  <conditionalFormatting sqref="E29">
    <cfRule type="cellIs" dxfId="47" priority="21" operator="notEqual">
      <formula>0</formula>
    </cfRule>
  </conditionalFormatting>
  <conditionalFormatting sqref="E19">
    <cfRule type="cellIs" dxfId="46" priority="20" operator="notEqual">
      <formula>0</formula>
    </cfRule>
  </conditionalFormatting>
  <conditionalFormatting sqref="E14">
    <cfRule type="cellIs" dxfId="45" priority="19" operator="notEqual">
      <formula>0</formula>
    </cfRule>
  </conditionalFormatting>
  <conditionalFormatting sqref="E31">
    <cfRule type="cellIs" dxfId="44" priority="18" operator="notEqual">
      <formula>0</formula>
    </cfRule>
  </conditionalFormatting>
  <conditionalFormatting sqref="E33">
    <cfRule type="cellIs" dxfId="43" priority="17" operator="notEqual">
      <formula>0</formula>
    </cfRule>
  </conditionalFormatting>
  <conditionalFormatting sqref="E39">
    <cfRule type="cellIs" dxfId="42" priority="16" operator="notEqual">
      <formula>0</formula>
    </cfRule>
  </conditionalFormatting>
  <conditionalFormatting sqref="E55">
    <cfRule type="cellIs" dxfId="41" priority="15" operator="notEqual">
      <formula>0</formula>
    </cfRule>
  </conditionalFormatting>
  <conditionalFormatting sqref="E66">
    <cfRule type="cellIs" dxfId="40" priority="14" operator="notEqual">
      <formula>0</formula>
    </cfRule>
  </conditionalFormatting>
  <conditionalFormatting sqref="E64">
    <cfRule type="cellIs" dxfId="39" priority="13" operator="notEqual">
      <formula>0</formula>
    </cfRule>
  </conditionalFormatting>
  <conditionalFormatting sqref="E57">
    <cfRule type="cellIs" dxfId="38" priority="12" operator="notEqual">
      <formula>0</formula>
    </cfRule>
  </conditionalFormatting>
  <conditionalFormatting sqref="E71">
    <cfRule type="cellIs" dxfId="37" priority="11" operator="notEqual">
      <formula>0</formula>
    </cfRule>
  </conditionalFormatting>
  <conditionalFormatting sqref="E72">
    <cfRule type="cellIs" dxfId="36" priority="10" operator="notEqual">
      <formula>0</formula>
    </cfRule>
  </conditionalFormatting>
  <conditionalFormatting sqref="E85">
    <cfRule type="cellIs" dxfId="35" priority="9" operator="notEqual">
      <formula>0</formula>
    </cfRule>
  </conditionalFormatting>
  <conditionalFormatting sqref="E98">
    <cfRule type="cellIs" dxfId="34" priority="8" operator="notEqual">
      <formula>0</formula>
    </cfRule>
  </conditionalFormatting>
  <conditionalFormatting sqref="E100">
    <cfRule type="cellIs" dxfId="33" priority="7" operator="notEqual">
      <formula>0</formula>
    </cfRule>
  </conditionalFormatting>
  <conditionalFormatting sqref="E105">
    <cfRule type="cellIs" dxfId="32" priority="6" operator="notEqual">
      <formula>0</formula>
    </cfRule>
  </conditionalFormatting>
  <conditionalFormatting sqref="E112">
    <cfRule type="cellIs" dxfId="31" priority="5" operator="notEqual">
      <formula>0</formula>
    </cfRule>
  </conditionalFormatting>
  <conditionalFormatting sqref="E131">
    <cfRule type="cellIs" dxfId="30" priority="4" operator="notEqual">
      <formula>0</formula>
    </cfRule>
  </conditionalFormatting>
  <conditionalFormatting sqref="E132">
    <cfRule type="cellIs" dxfId="29" priority="3" operator="notEqual">
      <formula>0</formula>
    </cfRule>
  </conditionalFormatting>
  <conditionalFormatting sqref="D3:E4">
    <cfRule type="cellIs" dxfId="28" priority="2" operator="notEqual">
      <formula>0</formula>
    </cfRule>
  </conditionalFormatting>
  <conditionalFormatting sqref="D135:E135">
    <cfRule type="cellIs" dxfId="27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sqref="A1:C1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66" t="s">
        <v>655</v>
      </c>
      <c r="B1" s="166"/>
      <c r="C1" s="166"/>
    </row>
    <row r="2" spans="1:4" ht="15.75">
      <c r="A2" s="53"/>
      <c r="B2" s="53"/>
      <c r="C2" s="53"/>
    </row>
    <row r="3" spans="1:4" ht="47.25">
      <c r="A3" s="167"/>
      <c r="B3" s="168"/>
      <c r="C3" s="69" t="s">
        <v>378</v>
      </c>
    </row>
    <row r="4" spans="1:4" ht="15.75">
      <c r="A4" s="169">
        <v>1</v>
      </c>
      <c r="B4" s="170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48642.570160000003</v>
      </c>
      <c r="D7" s="47"/>
    </row>
    <row r="8" spans="1:4" ht="31.5">
      <c r="A8" s="77"/>
      <c r="B8" s="75" t="s">
        <v>477</v>
      </c>
      <c r="C8" s="50">
        <v>-283.13405000000006</v>
      </c>
    </row>
    <row r="9" spans="1:4" ht="15.75">
      <c r="A9" s="77" t="s">
        <v>384</v>
      </c>
      <c r="B9" s="75" t="s">
        <v>385</v>
      </c>
      <c r="C9" s="50">
        <v>-20388.84993</v>
      </c>
    </row>
    <row r="10" spans="1:4" ht="15.75">
      <c r="A10" s="77" t="s">
        <v>386</v>
      </c>
      <c r="B10" s="75" t="s">
        <v>387</v>
      </c>
      <c r="C10" s="50">
        <v>-11369.469435708932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5606.4128155896988</v>
      </c>
    </row>
    <row r="13" spans="1:4" ht="15.75">
      <c r="A13" s="78"/>
      <c r="B13" s="79" t="s">
        <v>391</v>
      </c>
      <c r="C13" s="50">
        <v>22490.663609880765</v>
      </c>
      <c r="D13" s="47"/>
    </row>
    <row r="14" spans="1:4" ht="15.75">
      <c r="A14" s="70" t="s">
        <v>3</v>
      </c>
      <c r="B14" s="80" t="s">
        <v>613</v>
      </c>
      <c r="C14" s="50">
        <v>158.70111407745202</v>
      </c>
      <c r="D14" s="47"/>
    </row>
    <row r="15" spans="1:4" ht="15.75">
      <c r="A15" s="70" t="s">
        <v>4</v>
      </c>
      <c r="B15" s="75" t="s">
        <v>392</v>
      </c>
      <c r="C15" s="50">
        <v>390.101</v>
      </c>
    </row>
    <row r="16" spans="1:4" ht="15.75">
      <c r="A16" s="74" t="s">
        <v>5</v>
      </c>
      <c r="B16" s="75" t="s">
        <v>393</v>
      </c>
      <c r="C16" s="143">
        <v>0</v>
      </c>
    </row>
    <row r="17" spans="1:4" ht="15.75">
      <c r="A17" s="77" t="s">
        <v>382</v>
      </c>
      <c r="B17" s="75" t="s">
        <v>394</v>
      </c>
      <c r="C17" s="143">
        <v>0</v>
      </c>
    </row>
    <row r="18" spans="1:4" ht="15.75">
      <c r="A18" s="77" t="s">
        <v>395</v>
      </c>
      <c r="B18" s="75" t="s">
        <v>396</v>
      </c>
      <c r="C18" s="50">
        <v>-10238.97537736529</v>
      </c>
    </row>
    <row r="19" spans="1:4" ht="15.75">
      <c r="A19" s="77" t="s">
        <v>397</v>
      </c>
      <c r="B19" s="75" t="s">
        <v>398</v>
      </c>
      <c r="C19" s="50">
        <v>1094.451</v>
      </c>
    </row>
    <row r="20" spans="1:4" ht="15.75">
      <c r="A20" s="78"/>
      <c r="B20" s="77" t="s">
        <v>399</v>
      </c>
      <c r="C20" s="50">
        <v>-9144.5243773652892</v>
      </c>
      <c r="D20" s="47"/>
    </row>
    <row r="21" spans="1:4" ht="15.75">
      <c r="A21" s="77" t="s">
        <v>384</v>
      </c>
      <c r="B21" s="75" t="s">
        <v>400</v>
      </c>
      <c r="C21" s="50">
        <v>-2629.3830526594543</v>
      </c>
    </row>
    <row r="22" spans="1:4" ht="15.75">
      <c r="A22" s="77" t="s">
        <v>386</v>
      </c>
      <c r="B22" s="75" t="s">
        <v>478</v>
      </c>
      <c r="C22" s="50">
        <v>1973</v>
      </c>
    </row>
    <row r="23" spans="1:4" ht="15.75">
      <c r="A23" s="78"/>
      <c r="B23" s="79" t="s">
        <v>401</v>
      </c>
      <c r="C23" s="50">
        <v>-9800.9074300247448</v>
      </c>
      <c r="D23" s="47"/>
    </row>
    <row r="24" spans="1:4" ht="15.75" customHeight="1">
      <c r="A24" s="74" t="s">
        <v>6</v>
      </c>
      <c r="B24" s="75" t="s">
        <v>402</v>
      </c>
      <c r="C24" s="143">
        <v>0</v>
      </c>
    </row>
    <row r="25" spans="1:4" ht="15.75">
      <c r="A25" s="77" t="s">
        <v>382</v>
      </c>
      <c r="B25" s="75" t="s">
        <v>403</v>
      </c>
      <c r="C25" s="50">
        <v>-1.2026537280231715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-1.2026537280231715</v>
      </c>
      <c r="D27" s="47"/>
    </row>
    <row r="28" spans="1:4" ht="15.75">
      <c r="A28" s="74" t="s">
        <v>7</v>
      </c>
      <c r="B28" s="75" t="s">
        <v>406</v>
      </c>
      <c r="C28" s="50">
        <v>-331.57795968207409</v>
      </c>
    </row>
    <row r="29" spans="1:4" ht="15.75">
      <c r="A29" s="74" t="s">
        <v>8</v>
      </c>
      <c r="B29" s="75" t="s">
        <v>407</v>
      </c>
      <c r="C29" s="143">
        <v>0</v>
      </c>
    </row>
    <row r="30" spans="1:4" ht="15.75">
      <c r="A30" s="77" t="s">
        <v>382</v>
      </c>
      <c r="B30" s="75" t="s">
        <v>408</v>
      </c>
      <c r="C30" s="50">
        <v>-6019.8599572736512</v>
      </c>
    </row>
    <row r="31" spans="1:4" ht="15.75">
      <c r="A31" s="77" t="s">
        <v>384</v>
      </c>
      <c r="B31" s="75" t="s">
        <v>409</v>
      </c>
      <c r="C31" s="50">
        <v>157.26263</v>
      </c>
    </row>
    <row r="32" spans="1:4" ht="15.75">
      <c r="A32" s="77" t="s">
        <v>386</v>
      </c>
      <c r="B32" s="75" t="s">
        <v>410</v>
      </c>
      <c r="C32" s="50">
        <v>-3195.618609509746</v>
      </c>
    </row>
    <row r="33" spans="1:4" ht="15.75">
      <c r="A33" s="77" t="s">
        <v>389</v>
      </c>
      <c r="B33" s="75" t="s">
        <v>411</v>
      </c>
      <c r="C33" s="50">
        <v>981.56100000000004</v>
      </c>
    </row>
    <row r="34" spans="1:4" ht="15.75">
      <c r="A34" s="81"/>
      <c r="B34" s="79" t="s">
        <v>412</v>
      </c>
      <c r="C34" s="50">
        <v>-8076.6549367833968</v>
      </c>
      <c r="D34" s="47"/>
    </row>
    <row r="35" spans="1:4" ht="15.75">
      <c r="A35" s="74" t="s">
        <v>64</v>
      </c>
      <c r="B35" s="75" t="s">
        <v>413</v>
      </c>
      <c r="C35" s="50">
        <v>-1370.4582499632686</v>
      </c>
    </row>
    <row r="36" spans="1:4" ht="15.75" customHeight="1">
      <c r="A36" s="74"/>
      <c r="B36" s="75" t="s">
        <v>479</v>
      </c>
      <c r="C36" s="50">
        <v>-1237.3932500000001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3458.664493776711</v>
      </c>
      <c r="D38" s="47"/>
    </row>
    <row r="39" spans="1:4" ht="15.75">
      <c r="A39" s="82" t="s">
        <v>9</v>
      </c>
      <c r="B39" s="72" t="s">
        <v>416</v>
      </c>
      <c r="C39" s="143">
        <v>0</v>
      </c>
    </row>
    <row r="40" spans="1:4" ht="15.75">
      <c r="A40" s="74" t="s">
        <v>2</v>
      </c>
      <c r="B40" s="75" t="s">
        <v>381</v>
      </c>
      <c r="C40" s="143">
        <v>0</v>
      </c>
    </row>
    <row r="41" spans="1:4" ht="15.75">
      <c r="A41" s="77" t="s">
        <v>382</v>
      </c>
      <c r="B41" s="75" t="s">
        <v>383</v>
      </c>
      <c r="C41" s="50">
        <v>104434.33181999999</v>
      </c>
    </row>
    <row r="42" spans="1:4" ht="31.5">
      <c r="A42" s="77"/>
      <c r="B42" s="75" t="s">
        <v>477</v>
      </c>
      <c r="C42" s="50">
        <v>-1185.3954699999999</v>
      </c>
    </row>
    <row r="43" spans="1:4" ht="15.75">
      <c r="A43" s="77" t="s">
        <v>384</v>
      </c>
      <c r="B43" s="75" t="s">
        <v>385</v>
      </c>
      <c r="C43" s="50">
        <v>-3493.5659499999997</v>
      </c>
    </row>
    <row r="44" spans="1:4" ht="15.75">
      <c r="A44" s="77" t="s">
        <v>386</v>
      </c>
      <c r="B44" s="75" t="s">
        <v>387</v>
      </c>
      <c r="C44" s="50">
        <v>-1051.5943302356966</v>
      </c>
    </row>
    <row r="45" spans="1:4" ht="15.75">
      <c r="A45" s="77" t="s">
        <v>389</v>
      </c>
      <c r="B45" s="75" t="s">
        <v>390</v>
      </c>
      <c r="C45" s="50">
        <v>94</v>
      </c>
    </row>
    <row r="46" spans="1:4" ht="15.75">
      <c r="A46" s="78"/>
      <c r="B46" s="79" t="s">
        <v>417</v>
      </c>
      <c r="C46" s="50">
        <v>99983.171539764313</v>
      </c>
      <c r="D46" s="47"/>
    </row>
    <row r="47" spans="1:4" ht="15.75">
      <c r="A47" s="81" t="s">
        <v>3</v>
      </c>
      <c r="B47" s="75" t="s">
        <v>418</v>
      </c>
      <c r="C47" s="143">
        <v>0</v>
      </c>
    </row>
    <row r="48" spans="1:4" ht="15.75">
      <c r="A48" s="77" t="s">
        <v>382</v>
      </c>
      <c r="B48" s="75" t="s">
        <v>419</v>
      </c>
      <c r="C48" s="50">
        <v>268.93600000000004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143">
        <v>0</v>
      </c>
    </row>
    <row r="51" spans="1:4" ht="15.75">
      <c r="A51" s="78"/>
      <c r="B51" s="75" t="s">
        <v>420</v>
      </c>
      <c r="C51" s="50">
        <v>0</v>
      </c>
    </row>
    <row r="52" spans="1:4" ht="15.75">
      <c r="A52" s="83" t="s">
        <v>422</v>
      </c>
      <c r="B52" s="75" t="s">
        <v>423</v>
      </c>
      <c r="C52" s="50">
        <v>487.62433999999996</v>
      </c>
    </row>
    <row r="53" spans="1:4" ht="15.75">
      <c r="A53" s="83" t="s">
        <v>424</v>
      </c>
      <c r="B53" s="75" t="s">
        <v>425</v>
      </c>
      <c r="C53" s="50">
        <v>8220.8400999999994</v>
      </c>
    </row>
    <row r="54" spans="1:4" ht="15.75">
      <c r="A54" s="84"/>
      <c r="B54" s="77" t="s">
        <v>426</v>
      </c>
      <c r="C54" s="50">
        <v>8708.4644399999997</v>
      </c>
      <c r="D54" s="47"/>
    </row>
    <row r="55" spans="1:4" ht="15.75">
      <c r="A55" s="78" t="s">
        <v>386</v>
      </c>
      <c r="B55" s="75" t="s">
        <v>427</v>
      </c>
      <c r="C55" s="50">
        <v>12326.8663</v>
      </c>
    </row>
    <row r="56" spans="1:4" ht="15.75">
      <c r="A56" s="78" t="s">
        <v>389</v>
      </c>
      <c r="B56" s="75" t="s">
        <v>428</v>
      </c>
      <c r="C56" s="50">
        <v>2976.4441999999999</v>
      </c>
    </row>
    <row r="57" spans="1:4" ht="15.75">
      <c r="A57" s="71"/>
      <c r="B57" s="79" t="s">
        <v>429</v>
      </c>
      <c r="C57" s="50">
        <v>24280.710939999997</v>
      </c>
      <c r="D57" s="47"/>
    </row>
    <row r="58" spans="1:4" ht="15.75">
      <c r="A58" s="81" t="s">
        <v>4</v>
      </c>
      <c r="B58" s="84" t="s">
        <v>392</v>
      </c>
      <c r="C58" s="50">
        <v>1867.3340874517983</v>
      </c>
    </row>
    <row r="59" spans="1:4" ht="15.75">
      <c r="A59" s="74" t="s">
        <v>5</v>
      </c>
      <c r="B59" s="75" t="s">
        <v>430</v>
      </c>
      <c r="C59" s="143">
        <v>0</v>
      </c>
    </row>
    <row r="60" spans="1:4" ht="15.75">
      <c r="A60" s="77" t="s">
        <v>382</v>
      </c>
      <c r="B60" s="75" t="s">
        <v>431</v>
      </c>
      <c r="C60" s="143">
        <v>0</v>
      </c>
    </row>
    <row r="61" spans="1:4" ht="15.75">
      <c r="A61" s="77" t="s">
        <v>395</v>
      </c>
      <c r="B61" s="75" t="s">
        <v>396</v>
      </c>
      <c r="C61" s="50">
        <v>-38252.048952194258</v>
      </c>
    </row>
    <row r="62" spans="1:4" ht="15.75">
      <c r="A62" s="77" t="s">
        <v>397</v>
      </c>
      <c r="B62" s="75" t="s">
        <v>398</v>
      </c>
      <c r="C62" s="50">
        <v>327.62180000000001</v>
      </c>
    </row>
    <row r="63" spans="1:4" ht="15.75">
      <c r="A63" s="78"/>
      <c r="B63" s="77" t="s">
        <v>432</v>
      </c>
      <c r="C63" s="50">
        <v>-37924.427152194257</v>
      </c>
      <c r="D63" s="47"/>
    </row>
    <row r="64" spans="1:4" ht="15.75">
      <c r="A64" s="78" t="s">
        <v>384</v>
      </c>
      <c r="B64" s="75" t="s">
        <v>433</v>
      </c>
      <c r="C64" s="143">
        <v>0</v>
      </c>
    </row>
    <row r="65" spans="1:4" ht="15.75">
      <c r="A65" s="83" t="s">
        <v>422</v>
      </c>
      <c r="B65" s="75" t="s">
        <v>396</v>
      </c>
      <c r="C65" s="50">
        <v>-785.57041276943175</v>
      </c>
    </row>
    <row r="66" spans="1:4" ht="15.75">
      <c r="A66" s="83" t="s">
        <v>424</v>
      </c>
      <c r="B66" s="75" t="s">
        <v>398</v>
      </c>
      <c r="C66" s="50">
        <v>88.593199943300391</v>
      </c>
    </row>
    <row r="67" spans="1:4" ht="15.75">
      <c r="A67" s="78"/>
      <c r="B67" s="77" t="s">
        <v>426</v>
      </c>
      <c r="C67" s="50">
        <v>-696.97721282613134</v>
      </c>
      <c r="D67" s="47"/>
    </row>
    <row r="68" spans="1:4" ht="15.75">
      <c r="A68" s="81"/>
      <c r="B68" s="85" t="s">
        <v>401</v>
      </c>
      <c r="C68" s="50">
        <v>-38621.404365020389</v>
      </c>
      <c r="D68" s="47"/>
    </row>
    <row r="69" spans="1:4" ht="15.75">
      <c r="A69" s="74" t="s">
        <v>6</v>
      </c>
      <c r="B69" s="75" t="s">
        <v>434</v>
      </c>
      <c r="C69" s="143">
        <v>0</v>
      </c>
    </row>
    <row r="70" spans="1:4" ht="15.75">
      <c r="A70" s="77" t="s">
        <v>382</v>
      </c>
      <c r="B70" s="86" t="s">
        <v>435</v>
      </c>
      <c r="C70" s="77">
        <v>0</v>
      </c>
    </row>
    <row r="71" spans="1:4" ht="15.75">
      <c r="A71" s="77" t="s">
        <v>395</v>
      </c>
      <c r="B71" s="75" t="s">
        <v>396</v>
      </c>
      <c r="C71" s="50">
        <v>-24384.371817451785</v>
      </c>
    </row>
    <row r="72" spans="1:4" ht="15.75">
      <c r="A72" s="77" t="s">
        <v>397</v>
      </c>
      <c r="B72" s="75" t="s">
        <v>398</v>
      </c>
      <c r="C72" s="50">
        <v>-6.3828899999999997</v>
      </c>
    </row>
    <row r="73" spans="1:4" ht="15.75">
      <c r="A73" s="78"/>
      <c r="B73" s="77" t="s">
        <v>432</v>
      </c>
      <c r="C73" s="50">
        <v>-24390.754707451786</v>
      </c>
      <c r="D73" s="47"/>
    </row>
    <row r="74" spans="1:4" ht="15.75">
      <c r="A74" s="78" t="s">
        <v>384</v>
      </c>
      <c r="B74" s="75" t="s">
        <v>436</v>
      </c>
      <c r="C74" s="50">
        <v>-1553.2943575112654</v>
      </c>
    </row>
    <row r="75" spans="1:4" ht="15.75">
      <c r="A75" s="78"/>
      <c r="B75" s="79" t="s">
        <v>437</v>
      </c>
      <c r="C75" s="50">
        <v>-25944.049064963052</v>
      </c>
      <c r="D75" s="47"/>
    </row>
    <row r="76" spans="1:4" ht="15.75">
      <c r="A76" s="74" t="s">
        <v>7</v>
      </c>
      <c r="B76" s="75" t="s">
        <v>406</v>
      </c>
      <c r="C76" s="50">
        <v>-4164.8840753855948</v>
      </c>
    </row>
    <row r="77" spans="1:4" ht="15.75">
      <c r="A77" s="74" t="s">
        <v>8</v>
      </c>
      <c r="B77" s="75" t="s">
        <v>438</v>
      </c>
      <c r="C77" s="77">
        <v>0</v>
      </c>
    </row>
    <row r="78" spans="1:4" ht="15.75">
      <c r="A78" s="77" t="s">
        <v>382</v>
      </c>
      <c r="B78" s="75" t="s">
        <v>408</v>
      </c>
      <c r="C78" s="50">
        <v>-18455.970855641655</v>
      </c>
    </row>
    <row r="79" spans="1:4" ht="15.75">
      <c r="A79" s="77" t="s">
        <v>384</v>
      </c>
      <c r="B79" s="75" t="s">
        <v>409</v>
      </c>
      <c r="C79" s="50">
        <v>-551.26442999999972</v>
      </c>
    </row>
    <row r="80" spans="1:4" ht="15.75">
      <c r="A80" s="77" t="s">
        <v>386</v>
      </c>
      <c r="B80" s="75" t="s">
        <v>410</v>
      </c>
      <c r="C80" s="50">
        <v>-11693.965858005033</v>
      </c>
    </row>
    <row r="81" spans="1:4" ht="15.75">
      <c r="A81" s="77" t="s">
        <v>389</v>
      </c>
      <c r="B81" s="75" t="s">
        <v>439</v>
      </c>
      <c r="C81" s="50">
        <v>37.055999999999997</v>
      </c>
    </row>
    <row r="82" spans="1:4" ht="15.75">
      <c r="A82" s="81"/>
      <c r="B82" s="79" t="s">
        <v>412</v>
      </c>
      <c r="C82" s="50">
        <v>-30664.145143646685</v>
      </c>
      <c r="D82" s="47"/>
    </row>
    <row r="83" spans="1:4" ht="15.75">
      <c r="A83" s="74" t="s">
        <v>64</v>
      </c>
      <c r="B83" s="75" t="s">
        <v>440</v>
      </c>
      <c r="C83" s="77">
        <v>0</v>
      </c>
    </row>
    <row r="84" spans="1:4" ht="15.75">
      <c r="A84" s="77" t="s">
        <v>382</v>
      </c>
      <c r="B84" s="75" t="s">
        <v>441</v>
      </c>
      <c r="C84" s="50">
        <v>-246.82299999999998</v>
      </c>
    </row>
    <row r="85" spans="1:4" ht="15.75">
      <c r="A85" s="77" t="s">
        <v>384</v>
      </c>
      <c r="B85" s="75" t="s">
        <v>442</v>
      </c>
      <c r="C85" s="50">
        <v>-7054.1696899999997</v>
      </c>
    </row>
    <row r="86" spans="1:4" ht="15.75">
      <c r="A86" s="77" t="s">
        <v>386</v>
      </c>
      <c r="B86" s="75" t="s">
        <v>443</v>
      </c>
      <c r="C86" s="50">
        <v>-1862.39771</v>
      </c>
    </row>
    <row r="87" spans="1:4" ht="15.75">
      <c r="A87" s="77"/>
      <c r="B87" s="79" t="s">
        <v>444</v>
      </c>
      <c r="C87" s="50">
        <v>-9163.3904000000002</v>
      </c>
      <c r="D87" s="47"/>
    </row>
    <row r="88" spans="1:4" ht="15.75">
      <c r="A88" s="74" t="s">
        <v>62</v>
      </c>
      <c r="B88" s="75" t="s">
        <v>413</v>
      </c>
      <c r="C88" s="50">
        <v>-6405.2333500367313</v>
      </c>
    </row>
    <row r="89" spans="1:4" ht="15.75" customHeight="1">
      <c r="A89" s="74"/>
      <c r="B89" s="75" t="s">
        <v>479</v>
      </c>
      <c r="C89" s="50">
        <v>-5383.0880499999994</v>
      </c>
    </row>
    <row r="90" spans="1:4" ht="15.75">
      <c r="A90" s="74" t="s">
        <v>65</v>
      </c>
      <c r="B90" s="75" t="s">
        <v>614</v>
      </c>
      <c r="C90" s="50">
        <v>-54.701114077452019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11113.409054086193</v>
      </c>
      <c r="D92" s="87"/>
    </row>
    <row r="93" spans="1:4" ht="15.75">
      <c r="A93" s="71" t="s">
        <v>446</v>
      </c>
      <c r="B93" s="72" t="s">
        <v>447</v>
      </c>
      <c r="C93" s="77">
        <v>0</v>
      </c>
    </row>
    <row r="94" spans="1:4" ht="15.75">
      <c r="A94" s="74" t="s">
        <v>2</v>
      </c>
      <c r="B94" s="75" t="s">
        <v>615</v>
      </c>
      <c r="C94" s="50">
        <v>3458.664493776711</v>
      </c>
      <c r="D94" s="47"/>
    </row>
    <row r="95" spans="1:4" ht="15.75">
      <c r="A95" s="74" t="s">
        <v>3</v>
      </c>
      <c r="B95" s="75" t="s">
        <v>616</v>
      </c>
      <c r="C95" s="50">
        <v>11113.409054086193</v>
      </c>
      <c r="D95" s="47"/>
    </row>
    <row r="96" spans="1:4" ht="15.75">
      <c r="A96" s="81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10.874000000000001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0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3" t="s">
        <v>422</v>
      </c>
      <c r="B101" s="75" t="s">
        <v>423</v>
      </c>
      <c r="C101" s="50">
        <v>0</v>
      </c>
    </row>
    <row r="102" spans="1:4" ht="15.75">
      <c r="A102" s="83" t="s">
        <v>424</v>
      </c>
      <c r="B102" s="75" t="s">
        <v>425</v>
      </c>
      <c r="C102" s="50">
        <v>4335.67</v>
      </c>
    </row>
    <row r="103" spans="1:4" ht="15.75">
      <c r="A103" s="84"/>
      <c r="B103" s="77" t="s">
        <v>426</v>
      </c>
      <c r="C103" s="50">
        <v>4335.67</v>
      </c>
    </row>
    <row r="104" spans="1:4" ht="15.75">
      <c r="A104" s="78" t="s">
        <v>386</v>
      </c>
      <c r="B104" s="75" t="s">
        <v>427</v>
      </c>
      <c r="C104" s="50">
        <v>216</v>
      </c>
    </row>
    <row r="105" spans="1:4" ht="15.75">
      <c r="A105" s="78" t="s">
        <v>389</v>
      </c>
      <c r="B105" s="75" t="s">
        <v>428</v>
      </c>
      <c r="C105" s="50">
        <v>329.52199999999999</v>
      </c>
    </row>
    <row r="106" spans="1:4" ht="15.75">
      <c r="A106" s="71"/>
      <c r="B106" s="79" t="s">
        <v>449</v>
      </c>
      <c r="C106" s="50">
        <v>4892.0659999999998</v>
      </c>
    </row>
    <row r="107" spans="1:4" ht="15.75" customHeight="1">
      <c r="A107" s="81" t="s">
        <v>5</v>
      </c>
      <c r="B107" s="75" t="s">
        <v>617</v>
      </c>
      <c r="C107" s="50">
        <v>-49.298885922547981</v>
      </c>
      <c r="D107" s="47"/>
    </row>
    <row r="108" spans="1:4" ht="15.75">
      <c r="A108" s="74" t="s">
        <v>6</v>
      </c>
      <c r="B108" s="75" t="s">
        <v>440</v>
      </c>
      <c r="C108" s="143">
        <v>0</v>
      </c>
    </row>
    <row r="109" spans="1:4" ht="15.75">
      <c r="A109" s="77" t="s">
        <v>382</v>
      </c>
      <c r="B109" s="75" t="s">
        <v>450</v>
      </c>
      <c r="C109" s="50">
        <v>-394.20608999999996</v>
      </c>
    </row>
    <row r="110" spans="1:4" ht="15.75">
      <c r="A110" s="77" t="s">
        <v>384</v>
      </c>
      <c r="B110" s="75" t="s">
        <v>442</v>
      </c>
      <c r="C110" s="50">
        <v>-185.79560000000001</v>
      </c>
    </row>
    <row r="111" spans="1:4" ht="15.75">
      <c r="A111" s="77" t="s">
        <v>386</v>
      </c>
      <c r="B111" s="75" t="s">
        <v>451</v>
      </c>
      <c r="C111" s="50">
        <v>-6.0400200000000002</v>
      </c>
    </row>
    <row r="112" spans="1:4" ht="15.75">
      <c r="A112" s="77"/>
      <c r="B112" s="79" t="s">
        <v>437</v>
      </c>
      <c r="C112" s="50">
        <v>-586.04170999999997</v>
      </c>
      <c r="D112" s="47"/>
    </row>
    <row r="113" spans="1:5" ht="15.75">
      <c r="A113" s="81" t="s">
        <v>7</v>
      </c>
      <c r="B113" s="75" t="s">
        <v>618</v>
      </c>
      <c r="C113" s="50">
        <v>-54.701114077452019</v>
      </c>
      <c r="D113" s="47"/>
    </row>
    <row r="114" spans="1:5" ht="15.75">
      <c r="A114" s="81" t="s">
        <v>8</v>
      </c>
      <c r="B114" s="75" t="s">
        <v>452</v>
      </c>
      <c r="C114" s="50" t="e">
        <v>#VALUE!</v>
      </c>
    </row>
    <row r="115" spans="1:5" ht="15.75">
      <c r="A115" s="81" t="s">
        <v>64</v>
      </c>
      <c r="B115" s="75" t="s">
        <v>453</v>
      </c>
      <c r="C115" s="50">
        <v>-135.85408999999999</v>
      </c>
    </row>
    <row r="116" spans="1:5" ht="15.75">
      <c r="A116" s="81" t="s">
        <v>62</v>
      </c>
      <c r="B116" s="75" t="s">
        <v>454</v>
      </c>
      <c r="C116" s="50">
        <v>18723.844947862905</v>
      </c>
      <c r="D116" s="47"/>
    </row>
    <row r="117" spans="1:5" ht="15.75">
      <c r="A117" s="81" t="s">
        <v>65</v>
      </c>
      <c r="B117" s="75" t="s">
        <v>455</v>
      </c>
      <c r="C117" s="50">
        <v>16.547920000000001</v>
      </c>
    </row>
    <row r="118" spans="1:5" ht="15.75">
      <c r="A118" s="81" t="s">
        <v>66</v>
      </c>
      <c r="B118" s="75" t="s">
        <v>456</v>
      </c>
      <c r="C118" s="50">
        <v>-0.2429</v>
      </c>
    </row>
    <row r="119" spans="1:5" ht="15.75">
      <c r="A119" s="81" t="s">
        <v>457</v>
      </c>
      <c r="B119" s="75" t="s">
        <v>458</v>
      </c>
      <c r="C119" s="50">
        <v>16.305019999999999</v>
      </c>
      <c r="D119" s="47"/>
    </row>
    <row r="120" spans="1:5" ht="15.75">
      <c r="A120" s="81" t="s">
        <v>459</v>
      </c>
      <c r="B120" s="75" t="s">
        <v>460</v>
      </c>
      <c r="C120" s="50">
        <v>-1103.6976300000001</v>
      </c>
    </row>
    <row r="121" spans="1:5" ht="15.75">
      <c r="A121" s="81" t="s">
        <v>461</v>
      </c>
      <c r="B121" s="75" t="s">
        <v>462</v>
      </c>
      <c r="C121" s="50">
        <v>109.21854100000061</v>
      </c>
    </row>
    <row r="122" spans="1:5" ht="15.75">
      <c r="A122" s="81" t="s">
        <v>463</v>
      </c>
      <c r="B122" s="75" t="s">
        <v>464</v>
      </c>
      <c r="C122" s="50">
        <v>17745.670878862904</v>
      </c>
      <c r="D122" s="47"/>
    </row>
    <row r="124" spans="1:5" ht="28.5" customHeight="1">
      <c r="A124" s="160" t="s">
        <v>620</v>
      </c>
      <c r="B124" s="160"/>
      <c r="C124" s="160"/>
      <c r="D124" s="128"/>
      <c r="E124" s="129"/>
    </row>
    <row r="125" spans="1:5">
      <c r="A125" s="118" t="s">
        <v>650</v>
      </c>
    </row>
  </sheetData>
  <mergeCells count="4">
    <mergeCell ref="A1:C1"/>
    <mergeCell ref="A3:B3"/>
    <mergeCell ref="A4:B4"/>
    <mergeCell ref="A124:C124"/>
  </mergeCells>
  <conditionalFormatting sqref="D7">
    <cfRule type="cellIs" dxfId="26" priority="53" operator="notEqual">
      <formula>0</formula>
    </cfRule>
  </conditionalFormatting>
  <conditionalFormatting sqref="D13">
    <cfRule type="cellIs" dxfId="25" priority="52" operator="notEqual">
      <formula>0</formula>
    </cfRule>
  </conditionalFormatting>
  <conditionalFormatting sqref="D20">
    <cfRule type="cellIs" dxfId="24" priority="51" operator="notEqual">
      <formula>0</formula>
    </cfRule>
  </conditionalFormatting>
  <conditionalFormatting sqref="D23">
    <cfRule type="cellIs" dxfId="23" priority="50" operator="notEqual">
      <formula>0</formula>
    </cfRule>
  </conditionalFormatting>
  <conditionalFormatting sqref="D27">
    <cfRule type="cellIs" dxfId="22" priority="49" operator="notEqual">
      <formula>0</formula>
    </cfRule>
  </conditionalFormatting>
  <conditionalFormatting sqref="D34">
    <cfRule type="cellIs" dxfId="21" priority="48" operator="notEqual">
      <formula>0</formula>
    </cfRule>
  </conditionalFormatting>
  <conditionalFormatting sqref="D38">
    <cfRule type="cellIs" dxfId="20" priority="47" operator="notEqual">
      <formula>0</formula>
    </cfRule>
  </conditionalFormatting>
  <conditionalFormatting sqref="D46">
    <cfRule type="cellIs" dxfId="19" priority="46" operator="notEqual">
      <formula>0</formula>
    </cfRule>
  </conditionalFormatting>
  <conditionalFormatting sqref="D54">
    <cfRule type="cellIs" dxfId="18" priority="45" operator="notEqual">
      <formula>0</formula>
    </cfRule>
  </conditionalFormatting>
  <conditionalFormatting sqref="D57">
    <cfRule type="cellIs" dxfId="17" priority="44" operator="notEqual">
      <formula>0</formula>
    </cfRule>
  </conditionalFormatting>
  <conditionalFormatting sqref="D68">
    <cfRule type="cellIs" dxfId="16" priority="43" operator="notEqual">
      <formula>0</formula>
    </cfRule>
  </conditionalFormatting>
  <conditionalFormatting sqref="D67">
    <cfRule type="cellIs" dxfId="15" priority="42" operator="notEqual">
      <formula>0</formula>
    </cfRule>
  </conditionalFormatting>
  <conditionalFormatting sqref="D63">
    <cfRule type="cellIs" dxfId="14" priority="41" operator="notEqual">
      <formula>0</formula>
    </cfRule>
  </conditionalFormatting>
  <conditionalFormatting sqref="D73">
    <cfRule type="cellIs" dxfId="13" priority="40" operator="notEqual">
      <formula>0</formula>
    </cfRule>
  </conditionalFormatting>
  <conditionalFormatting sqref="D75">
    <cfRule type="cellIs" dxfId="12" priority="39" operator="notEqual">
      <formula>0</formula>
    </cfRule>
  </conditionalFormatting>
  <conditionalFormatting sqref="D82">
    <cfRule type="cellIs" dxfId="11" priority="38" operator="notEqual">
      <formula>0</formula>
    </cfRule>
  </conditionalFormatting>
  <conditionalFormatting sqref="D87">
    <cfRule type="cellIs" dxfId="10" priority="37" operator="notEqual">
      <formula>0</formula>
    </cfRule>
  </conditionalFormatting>
  <conditionalFormatting sqref="D92">
    <cfRule type="cellIs" dxfId="9" priority="36" operator="notEqual">
      <formula>0</formula>
    </cfRule>
  </conditionalFormatting>
  <conditionalFormatting sqref="D94:D95">
    <cfRule type="cellIs" dxfId="8" priority="35" operator="notEqual">
      <formula>0</formula>
    </cfRule>
  </conditionalFormatting>
  <conditionalFormatting sqref="D107">
    <cfRule type="cellIs" dxfId="7" priority="34" operator="notEqual">
      <formula>0</formula>
    </cfRule>
  </conditionalFormatting>
  <conditionalFormatting sqref="D112">
    <cfRule type="cellIs" dxfId="6" priority="33" operator="notEqual">
      <formula>0</formula>
    </cfRule>
  </conditionalFormatting>
  <conditionalFormatting sqref="D116">
    <cfRule type="cellIs" dxfId="5" priority="32" operator="notEqual">
      <formula>0</formula>
    </cfRule>
  </conditionalFormatting>
  <conditionalFormatting sqref="D113">
    <cfRule type="cellIs" dxfId="4" priority="31" operator="notEqual">
      <formula>0</formula>
    </cfRule>
  </conditionalFormatting>
  <conditionalFormatting sqref="D14">
    <cfRule type="cellIs" dxfId="3" priority="30" operator="notEqual">
      <formula>0</formula>
    </cfRule>
  </conditionalFormatting>
  <conditionalFormatting sqref="D119">
    <cfRule type="cellIs" dxfId="2" priority="29" operator="notEqual">
      <formula>0</formula>
    </cfRule>
  </conditionalFormatting>
  <conditionalFormatting sqref="D122">
    <cfRule type="cellIs" dxfId="1" priority="28" operator="notEqual">
      <formula>0</formula>
    </cfRule>
  </conditionalFormatting>
  <conditionalFormatting sqref="D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Mircho Stoyanov</cp:lastModifiedBy>
  <cp:lastPrinted>2019-09-03T11:07:46Z</cp:lastPrinted>
  <dcterms:created xsi:type="dcterms:W3CDTF">2004-10-05T13:09:46Z</dcterms:created>
  <dcterms:modified xsi:type="dcterms:W3CDTF">2019-09-03T11:34:57Z</dcterms:modified>
</cp:coreProperties>
</file>