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2\"/>
    </mc:Choice>
  </mc:AlternateContent>
  <bookViews>
    <workbookView xWindow="0" yWindow="0" windowWidth="21600" windowHeight="9630" tabRatio="602"/>
  </bookViews>
  <sheets>
    <sheet name="ППФ - II-ро тримесечие 2019 г." sheetId="9" r:id="rId1"/>
    <sheet name="ППФ - I-во полугодие 2019 г." sheetId="6" r:id="rId2"/>
  </sheets>
  <definedNames>
    <definedName name="_xlnm.Print_Area" localSheetId="0">'ППФ - II-ро тримесечие 2019 г.'!$A$1:$Y$39</definedName>
    <definedName name="_xlnm.Print_Area" localSheetId="1">'ППФ - I-во полугодие 2019 г.'!$A$1:$Y$39</definedName>
    <definedName name="_xlnm.Print_Titles" localSheetId="0">'ППФ - II-ро тримесечие 2019 г.'!$A:$B</definedName>
    <definedName name="_xlnm.Print_Titles" localSheetId="1">'ППФ - I-во полугодие 2019 г.'!$A:$B</definedName>
  </definedNames>
  <calcPr calcId="162913"/>
</workbook>
</file>

<file path=xl/calcChain.xml><?xml version="1.0" encoding="utf-8"?>
<calcChain xmlns="http://schemas.openxmlformats.org/spreadsheetml/2006/main">
  <c r="T16" i="6" l="1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6"/>
  <c r="X15" i="6" s="1"/>
  <c r="U15" i="6"/>
  <c r="W15" i="6" s="1"/>
  <c r="V14" i="6"/>
  <c r="U14" i="6"/>
  <c r="V13" i="6"/>
  <c r="X13" i="6" s="1"/>
  <c r="U13" i="6"/>
  <c r="W13" i="6" s="1"/>
  <c r="V12" i="6"/>
  <c r="U12" i="6"/>
  <c r="V11" i="6"/>
  <c r="X11" i="6" s="1"/>
  <c r="U11" i="6"/>
  <c r="W11" i="6" s="1"/>
  <c r="V10" i="6"/>
  <c r="U10" i="6"/>
  <c r="V9" i="6"/>
  <c r="X9" i="6" s="1"/>
  <c r="U9" i="6"/>
  <c r="W9" i="6" s="1"/>
  <c r="V8" i="6"/>
  <c r="U8" i="6"/>
  <c r="V7" i="6"/>
  <c r="X7" i="6" s="1"/>
  <c r="U7" i="6"/>
  <c r="W7" i="6" s="1"/>
  <c r="V15" i="9"/>
  <c r="U15" i="9"/>
  <c r="V14" i="9"/>
  <c r="U14" i="9"/>
  <c r="V13" i="9"/>
  <c r="U13" i="9"/>
  <c r="V12" i="9"/>
  <c r="U12" i="9"/>
  <c r="W12" i="9" s="1"/>
  <c r="V11" i="9"/>
  <c r="U11" i="9"/>
  <c r="V10" i="9"/>
  <c r="U10" i="9"/>
  <c r="V9" i="9"/>
  <c r="U9" i="9"/>
  <c r="V8" i="9"/>
  <c r="U8" i="9"/>
  <c r="V7" i="9"/>
  <c r="V16" i="9" s="1"/>
  <c r="U7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X8" i="6" l="1"/>
  <c r="X10" i="6"/>
  <c r="X12" i="6"/>
  <c r="W8" i="6"/>
  <c r="W10" i="6"/>
  <c r="W12" i="6"/>
  <c r="W14" i="6"/>
  <c r="X14" i="6"/>
  <c r="U16" i="9"/>
  <c r="W8" i="9"/>
  <c r="W10" i="9"/>
  <c r="W14" i="9"/>
  <c r="X8" i="9"/>
  <c r="X14" i="9"/>
  <c r="W7" i="9"/>
  <c r="W9" i="9"/>
  <c r="W11" i="9"/>
  <c r="W13" i="9"/>
  <c r="W15" i="9"/>
  <c r="X10" i="9"/>
  <c r="X12" i="9"/>
  <c r="X7" i="9"/>
  <c r="X9" i="9"/>
  <c r="X11" i="9"/>
  <c r="X13" i="9"/>
  <c r="X15" i="9"/>
  <c r="U16" i="6"/>
  <c r="V16" i="6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<sst xmlns="http://schemas.openxmlformats.org/spreadsheetml/2006/main" count="98" uniqueCount="22">
  <si>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</si>
  <si>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</si>
  <si>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</si>
  <si>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</si>
  <si>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</si>
  <si>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</si>
  <si>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</si>
  <si>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</si>
  <si>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</si>
  <si>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</si>
  <si>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</si>
  <si>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</si>
  <si>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</si>
  <si>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</si>
  <si>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</si>
  <si>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</si>
  <si>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</si>
  <si>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</si>
  <si>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</si>
  <si>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01.04.2019 г. - 30.06.2019 г. </t>
    </r>
  </si>
  <si>
    <t>и за размера на прехвърлените средства на 15.08.2019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</si>
  <si>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01.01.2019 г. - 30.06.2019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</si>
</sst>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г.'!$X$7</c:f>
              <c:numCache>
                <c:formatCode>#,##0</c:formatCode>
                <c:ptCount val="1"/>
                <c:pt idx="0">
                  <c:v>1016573.5199999991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II-ро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г.'!$X$8</c:f>
              <c:numCache>
                <c:formatCode>#,##0</c:formatCode>
                <c:ptCount val="1"/>
                <c:pt idx="0">
                  <c:v>-1277673.8999999999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II-ро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г.'!$X$9</c:f>
              <c:numCache>
                <c:formatCode>#,##0</c:formatCode>
                <c:ptCount val="1"/>
                <c:pt idx="0">
                  <c:v>1017755.06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II-ро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г.'!$X$10</c:f>
              <c:numCache>
                <c:formatCode>#,##0</c:formatCode>
                <c:ptCount val="1"/>
                <c:pt idx="0">
                  <c:v>1530398.17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II-ро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г.'!$X$11</c:f>
              <c:numCache>
                <c:formatCode>#,##0</c:formatCode>
                <c:ptCount val="1"/>
                <c:pt idx="0">
                  <c:v>83977.379999999888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II-ро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г.'!$X$12</c:f>
              <c:numCache>
                <c:formatCode>#,##0</c:formatCode>
                <c:ptCount val="1"/>
                <c:pt idx="0">
                  <c:v>-1053251.2799999993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II-ро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2019 г.'!$X$13</c:f>
              <c:numCache>
                <c:formatCode>#,##0</c:formatCode>
                <c:ptCount val="1"/>
                <c:pt idx="0">
                  <c:v>113859.46000000002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II-ро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г.'!$X$14</c:f>
              <c:numCache>
                <c:formatCode>#,##0</c:formatCode>
                <c:ptCount val="1"/>
                <c:pt idx="0">
                  <c:v>-635292.42999999993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II-ро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2019 г.'!$X$15</c:f>
              <c:numCache>
                <c:formatCode>#,##0</c:formatCode>
                <c:ptCount val="1"/>
                <c:pt idx="0">
                  <c:v>-796345.98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г.'!$W$7</c:f>
              <c:numCache>
                <c:formatCode>#,##0</c:formatCode>
                <c:ptCount val="1"/>
                <c:pt idx="0">
                  <c:v>-38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II-ро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г.'!$W$8</c:f>
              <c:numCache>
                <c:formatCode>#,##0</c:formatCode>
                <c:ptCount val="1"/>
                <c:pt idx="0">
                  <c:v>-282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II-ро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г.'!$W$9</c:f>
              <c:numCache>
                <c:formatCode>#,##0</c:formatCode>
                <c:ptCount val="1"/>
                <c:pt idx="0">
                  <c:v>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II-ро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г.'!$W$10</c:f>
              <c:numCache>
                <c:formatCode>#,##0</c:formatCode>
                <c:ptCount val="1"/>
                <c:pt idx="0">
                  <c:v>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II-ро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г.'!$W$11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II-ро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г.'!$W$12</c:f>
              <c:numCache>
                <c:formatCode>#,##0</c:formatCode>
                <c:ptCount val="1"/>
                <c:pt idx="0">
                  <c:v>-307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II-ро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г.'!$W$13</c:f>
              <c:numCache>
                <c:formatCode>#,##0</c:formatCode>
                <c:ptCount val="1"/>
                <c:pt idx="0">
                  <c:v>-141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II-ро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2019 г.'!$W$14</c:f>
              <c:numCache>
                <c:formatCode>#,##0</c:formatCode>
                <c:ptCount val="1"/>
                <c:pt idx="0">
                  <c:v>-183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II-ро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2019 г.'!$W$15</c:f>
              <c:numCache>
                <c:formatCode>#,##0</c:formatCode>
                <c:ptCount val="1"/>
                <c:pt idx="0">
                  <c:v>-188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г.'!$X$7</c:f>
              <c:numCache>
                <c:formatCode>#,##0</c:formatCode>
                <c:ptCount val="1"/>
                <c:pt idx="0">
                  <c:v>1254342.9899999984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I-во полугодие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г.'!$X$8</c:f>
              <c:numCache>
                <c:formatCode>#,##0</c:formatCode>
                <c:ptCount val="1"/>
                <c:pt idx="0">
                  <c:v>-2745443.26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I-во полугодие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г.'!$X$9</c:f>
              <c:numCache>
                <c:formatCode>#,##0</c:formatCode>
                <c:ptCount val="1"/>
                <c:pt idx="0">
                  <c:v>2621859.540000001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I-во полугодие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г.'!$X$10</c:f>
              <c:numCache>
                <c:formatCode>#,##0</c:formatCode>
                <c:ptCount val="1"/>
                <c:pt idx="0">
                  <c:v>3395182.1500000004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I-во полугодие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г.'!$X$11</c:f>
              <c:numCache>
                <c:formatCode>#,##0</c:formatCode>
                <c:ptCount val="1"/>
                <c:pt idx="0">
                  <c:v>38503.700000000652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I-во полугодие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г.'!$X$12</c:f>
              <c:numCache>
                <c:formatCode>#,##0</c:formatCode>
                <c:ptCount val="1"/>
                <c:pt idx="0">
                  <c:v>-1873384.46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I-во полугодие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2019 г.'!$X$13</c:f>
              <c:numCache>
                <c:formatCode>#,##0</c:formatCode>
                <c:ptCount val="1"/>
                <c:pt idx="0">
                  <c:v>-47830.719999999972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I-во полугодие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г.'!$X$14</c:f>
              <c:numCache>
                <c:formatCode>#,##0</c:formatCode>
                <c:ptCount val="1"/>
                <c:pt idx="0">
                  <c:v>-1272428.1000000001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I-во полугодие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г.'!$X$15</c:f>
              <c:numCache>
                <c:formatCode>#,##0</c:formatCode>
                <c:ptCount val="1"/>
                <c:pt idx="0">
                  <c:v>-1370801.8399999999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г.'!$W$7</c:f>
              <c:numCache>
                <c:formatCode>#,##0</c:formatCode>
                <c:ptCount val="1"/>
                <c:pt idx="0">
                  <c:v>-185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I-во полугодие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2019 г.'!$W$8</c:f>
              <c:numCache>
                <c:formatCode>#,##0</c:formatCode>
                <c:ptCount val="1"/>
                <c:pt idx="0">
                  <c:v>-600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I-во полугодие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г.'!$W$9</c:f>
              <c:numCache>
                <c:formatCode>#,##0</c:formatCode>
                <c:ptCount val="1"/>
                <c:pt idx="0">
                  <c:v>1190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I-во полугодие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г.'!$W$10</c:f>
              <c:numCache>
                <c:formatCode>#,##0</c:formatCode>
                <c:ptCount val="1"/>
                <c:pt idx="0">
                  <c:v>1231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I-во полугодие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г.'!$W$11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I-во полугодие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2019 г.'!$W$12</c:f>
              <c:numCache>
                <c:formatCode>#,##0</c:formatCode>
                <c:ptCount val="1"/>
                <c:pt idx="0">
                  <c:v>-593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I-во полугодие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г.'!$W$13</c:f>
              <c:numCache>
                <c:formatCode>#,##0</c:formatCode>
                <c:ptCount val="1"/>
                <c:pt idx="0">
                  <c:v>-263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I-во полугодие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2019 г.'!$W$14</c:f>
              <c:numCache>
                <c:formatCode>#,##0</c:formatCode>
                <c:ptCount val="1"/>
                <c:pt idx="0">
                  <c:v>-399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I-во полугодие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2019 г.'!$W$15</c:f>
              <c:numCache>
                <c:formatCode>#,##0</c:formatCode>
                <c:ptCount val="1"/>
                <c:pt idx="0">
                  <c:v>-359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40"/>
      <c r="E7" s="25">
        <v>61</v>
      </c>
      <c r="F7" s="25">
        <v>367512.38</v>
      </c>
      <c r="G7" s="25">
        <v>237</v>
      </c>
      <c r="H7" s="25">
        <v>1119804.6399999999</v>
      </c>
      <c r="I7" s="25">
        <v>278</v>
      </c>
      <c r="J7" s="25">
        <v>1037941.8</v>
      </c>
      <c r="K7" s="25">
        <v>90</v>
      </c>
      <c r="L7" s="25">
        <v>435997.92</v>
      </c>
      <c r="M7" s="25">
        <v>37</v>
      </c>
      <c r="N7" s="25">
        <v>443232.52</v>
      </c>
      <c r="O7" s="25">
        <v>3</v>
      </c>
      <c r="P7" s="25">
        <v>15142.22</v>
      </c>
      <c r="Q7" s="25">
        <v>22</v>
      </c>
      <c r="R7" s="25">
        <v>33654.54</v>
      </c>
      <c r="S7" s="25">
        <v>3</v>
      </c>
      <c r="T7" s="25">
        <v>4676.6400000000003</v>
      </c>
      <c r="U7" s="30">
        <f>C7+E7+G7+I7+K7+M7+O7+Q7+S7</f>
        <v>731</v>
      </c>
      <c r="V7" s="30">
        <f>D7+F7+H7+J7+L7+N7+P7+R7+T7</f>
        <v>3457962.6600000006</v>
      </c>
      <c r="W7" s="31">
        <f>C16-U7</f>
        <v>-38</v>
      </c>
      <c r="X7" s="31">
        <f>D16-V7</f>
        <v>1016573.5199999991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111</v>
      </c>
      <c r="D8" s="25">
        <v>662218.81999999995</v>
      </c>
      <c r="E8" s="39"/>
      <c r="F8" s="40"/>
      <c r="G8" s="25">
        <v>146</v>
      </c>
      <c r="H8" s="25">
        <v>737781.02</v>
      </c>
      <c r="I8" s="25">
        <v>148</v>
      </c>
      <c r="J8" s="25">
        <v>455466.72</v>
      </c>
      <c r="K8" s="25">
        <v>39</v>
      </c>
      <c r="L8" s="25">
        <v>253050.76</v>
      </c>
      <c r="M8" s="25">
        <v>13</v>
      </c>
      <c r="N8" s="25">
        <v>126884.8</v>
      </c>
      <c r="O8" s="25">
        <v>3</v>
      </c>
      <c r="P8" s="25">
        <v>20428.47</v>
      </c>
      <c r="Q8" s="32">
        <v>9</v>
      </c>
      <c r="R8" s="25">
        <v>12652.08</v>
      </c>
      <c r="S8" s="25">
        <v>2</v>
      </c>
      <c r="T8" s="25">
        <v>2511.42</v>
      </c>
      <c r="U8" s="30">
        <f t="shared" ref="U8:V15" si="0">C8+E8+G8+I8+K8+M8+O8+Q8+S8</f>
        <v>471</v>
      </c>
      <c r="V8" s="30">
        <f t="shared" si="0"/>
        <v>2270994.09</v>
      </c>
      <c r="W8" s="31">
        <f>E16-U8</f>
        <v>-282</v>
      </c>
      <c r="X8" s="30">
        <f>F16-V8</f>
        <v>-1277673.8999999999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123</v>
      </c>
      <c r="D9" s="25">
        <v>1069008.6100000001</v>
      </c>
      <c r="E9" s="25">
        <v>29</v>
      </c>
      <c r="F9" s="25">
        <v>207938.43</v>
      </c>
      <c r="G9" s="39"/>
      <c r="H9" s="40"/>
      <c r="I9" s="25">
        <v>195</v>
      </c>
      <c r="J9" s="25">
        <v>1065627.6499999999</v>
      </c>
      <c r="K9" s="25">
        <v>46</v>
      </c>
      <c r="L9" s="25">
        <v>272413.43</v>
      </c>
      <c r="M9" s="25">
        <v>23</v>
      </c>
      <c r="N9" s="25">
        <v>183569.35</v>
      </c>
      <c r="O9" s="25">
        <v>6</v>
      </c>
      <c r="P9" s="25">
        <v>99367.97</v>
      </c>
      <c r="Q9" s="32">
        <v>18</v>
      </c>
      <c r="R9" s="25">
        <v>57099.27</v>
      </c>
      <c r="S9" s="25">
        <v>6</v>
      </c>
      <c r="T9" s="25">
        <v>58146.03</v>
      </c>
      <c r="U9" s="30">
        <f t="shared" si="0"/>
        <v>446</v>
      </c>
      <c r="V9" s="30">
        <f t="shared" si="0"/>
        <v>3013170.74</v>
      </c>
      <c r="W9" s="31">
        <f>G16-U9</f>
        <v>543</v>
      </c>
      <c r="X9" s="30">
        <f>H16-V9</f>
        <v>1017755.06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154</v>
      </c>
      <c r="D10" s="25">
        <v>1041607</v>
      </c>
      <c r="E10" s="25">
        <v>31</v>
      </c>
      <c r="F10" s="25">
        <v>190532.33</v>
      </c>
      <c r="G10" s="25">
        <v>165</v>
      </c>
      <c r="H10" s="25">
        <v>646279.15</v>
      </c>
      <c r="I10" s="39"/>
      <c r="J10" s="39"/>
      <c r="K10" s="25">
        <v>54</v>
      </c>
      <c r="L10" s="25">
        <v>295318.39</v>
      </c>
      <c r="M10" s="25">
        <v>28</v>
      </c>
      <c r="N10" s="25">
        <v>264062.8</v>
      </c>
      <c r="O10" s="25">
        <v>6</v>
      </c>
      <c r="P10" s="25">
        <v>65290.03</v>
      </c>
      <c r="Q10" s="32">
        <v>17</v>
      </c>
      <c r="R10" s="25">
        <v>74929.31</v>
      </c>
      <c r="S10" s="25">
        <v>4</v>
      </c>
      <c r="T10" s="25">
        <v>9229.58</v>
      </c>
      <c r="U10" s="30">
        <f t="shared" si="0"/>
        <v>459</v>
      </c>
      <c r="V10" s="30">
        <f t="shared" si="0"/>
        <v>2587248.59</v>
      </c>
      <c r="W10" s="31">
        <f>I16-U10</f>
        <v>602</v>
      </c>
      <c r="X10" s="30">
        <f>J16-V10</f>
        <v>1530398.17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59</v>
      </c>
      <c r="D11" s="25">
        <v>371257.81</v>
      </c>
      <c r="E11" s="25">
        <v>15</v>
      </c>
      <c r="F11" s="25">
        <v>71432.08</v>
      </c>
      <c r="G11" s="25">
        <v>103</v>
      </c>
      <c r="H11" s="33">
        <v>442410.18</v>
      </c>
      <c r="I11" s="25">
        <v>106</v>
      </c>
      <c r="J11" s="25">
        <v>371379.25</v>
      </c>
      <c r="K11" s="39"/>
      <c r="L11" s="39"/>
      <c r="M11" s="25">
        <v>15</v>
      </c>
      <c r="N11" s="25">
        <v>81908.59</v>
      </c>
      <c r="O11" s="25">
        <v>2</v>
      </c>
      <c r="P11" s="25">
        <v>12023.38</v>
      </c>
      <c r="Q11" s="32">
        <v>6</v>
      </c>
      <c r="R11" s="25">
        <v>7492.28</v>
      </c>
      <c r="S11" s="25">
        <v>3</v>
      </c>
      <c r="T11" s="25">
        <v>56777.73</v>
      </c>
      <c r="U11" s="30">
        <f t="shared" si="0"/>
        <v>309</v>
      </c>
      <c r="V11" s="30">
        <f t="shared" si="0"/>
        <v>1414681.3</v>
      </c>
      <c r="W11" s="31">
        <f>K16-U11</f>
        <v>-6</v>
      </c>
      <c r="X11" s="30">
        <f>L16-V11</f>
        <v>83977.379999999888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118</v>
      </c>
      <c r="D12" s="25">
        <v>759325.8</v>
      </c>
      <c r="E12" s="25">
        <v>6</v>
      </c>
      <c r="F12" s="25">
        <v>18961.09</v>
      </c>
      <c r="G12" s="25">
        <v>153</v>
      </c>
      <c r="H12" s="25">
        <v>605783.85</v>
      </c>
      <c r="I12" s="25">
        <v>131</v>
      </c>
      <c r="J12" s="25">
        <v>660172.05000000005</v>
      </c>
      <c r="K12" s="25">
        <v>32</v>
      </c>
      <c r="L12" s="25">
        <v>81043.28</v>
      </c>
      <c r="M12" s="39"/>
      <c r="N12" s="39"/>
      <c r="O12" s="25">
        <v>1</v>
      </c>
      <c r="P12" s="25">
        <v>3972.19</v>
      </c>
      <c r="Q12" s="32">
        <v>5</v>
      </c>
      <c r="R12" s="25">
        <v>10381.17</v>
      </c>
      <c r="S12" s="25">
        <v>8</v>
      </c>
      <c r="T12" s="25">
        <v>108795.01</v>
      </c>
      <c r="U12" s="30">
        <f t="shared" si="0"/>
        <v>454</v>
      </c>
      <c r="V12" s="30">
        <f t="shared" si="0"/>
        <v>2248434.4399999995</v>
      </c>
      <c r="W12" s="31">
        <f>M16-U12</f>
        <v>-307</v>
      </c>
      <c r="X12" s="30">
        <f>N16-V12</f>
        <v>-1053251.2799999993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28</v>
      </c>
      <c r="D13" s="25">
        <v>95790.26</v>
      </c>
      <c r="E13" s="25">
        <v>19</v>
      </c>
      <c r="F13" s="25">
        <v>57385.22</v>
      </c>
      <c r="G13" s="25">
        <v>61</v>
      </c>
      <c r="H13" s="25">
        <v>122704.5</v>
      </c>
      <c r="I13" s="25">
        <v>72</v>
      </c>
      <c r="J13" s="25">
        <v>173460.11</v>
      </c>
      <c r="K13" s="25">
        <v>13</v>
      </c>
      <c r="L13" s="25">
        <v>34212</v>
      </c>
      <c r="M13" s="25">
        <v>7</v>
      </c>
      <c r="N13" s="25">
        <v>19391.259999999998</v>
      </c>
      <c r="O13" s="39"/>
      <c r="P13" s="40"/>
      <c r="Q13" s="32">
        <v>2</v>
      </c>
      <c r="R13" s="25">
        <v>878.49</v>
      </c>
      <c r="S13" s="25">
        <v>3</v>
      </c>
      <c r="T13" s="25">
        <v>6474.67</v>
      </c>
      <c r="U13" s="30">
        <f t="shared" si="0"/>
        <v>205</v>
      </c>
      <c r="V13" s="30">
        <f t="shared" si="0"/>
        <v>510296.50999999995</v>
      </c>
      <c r="W13" s="31">
        <f>O16-U13</f>
        <v>-141</v>
      </c>
      <c r="X13" s="30">
        <f>P16-V13</f>
        <v>113859.46000000002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32">
        <v>60</v>
      </c>
      <c r="D14" s="25">
        <v>244470</v>
      </c>
      <c r="E14" s="32">
        <v>16</v>
      </c>
      <c r="F14" s="25">
        <v>46350.23</v>
      </c>
      <c r="G14" s="32">
        <v>85</v>
      </c>
      <c r="H14" s="25">
        <v>265531.28000000003</v>
      </c>
      <c r="I14" s="32">
        <v>83</v>
      </c>
      <c r="J14" s="25">
        <v>209687.12</v>
      </c>
      <c r="K14" s="25">
        <v>19</v>
      </c>
      <c r="L14" s="25">
        <v>88647.2</v>
      </c>
      <c r="M14" s="25">
        <v>15</v>
      </c>
      <c r="N14" s="25">
        <v>44111.57</v>
      </c>
      <c r="O14" s="32">
        <v>1</v>
      </c>
      <c r="P14" s="25">
        <v>3401.78</v>
      </c>
      <c r="Q14" s="39"/>
      <c r="R14" s="40"/>
      <c r="S14" s="25">
        <v>0</v>
      </c>
      <c r="T14" s="25">
        <v>0</v>
      </c>
      <c r="U14" s="30">
        <f t="shared" si="0"/>
        <v>279</v>
      </c>
      <c r="V14" s="30">
        <f t="shared" si="0"/>
        <v>902199.17999999993</v>
      </c>
      <c r="W14" s="31">
        <f>Q16-U14</f>
        <v>-183</v>
      </c>
      <c r="X14" s="30">
        <f>R16-V14</f>
        <v>-635292.42999999993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34">
        <v>40</v>
      </c>
      <c r="D15" s="26">
        <v>230857.88</v>
      </c>
      <c r="E15" s="34">
        <v>12</v>
      </c>
      <c r="F15" s="26">
        <v>33208.43</v>
      </c>
      <c r="G15" s="34">
        <v>39</v>
      </c>
      <c r="H15" s="26">
        <v>90631.18</v>
      </c>
      <c r="I15" s="34">
        <v>48</v>
      </c>
      <c r="J15" s="26">
        <v>143912.06</v>
      </c>
      <c r="K15" s="26">
        <v>10</v>
      </c>
      <c r="L15" s="26">
        <v>37975.699999999997</v>
      </c>
      <c r="M15" s="26">
        <v>9</v>
      </c>
      <c r="N15" s="26">
        <v>32022.27</v>
      </c>
      <c r="O15" s="34">
        <v>42</v>
      </c>
      <c r="P15" s="26">
        <v>404529.93</v>
      </c>
      <c r="Q15" s="37">
        <v>17</v>
      </c>
      <c r="R15" s="37">
        <v>69819.61</v>
      </c>
      <c r="S15" s="41"/>
      <c r="T15" s="41"/>
      <c r="U15" s="38">
        <f t="shared" si="0"/>
        <v>217</v>
      </c>
      <c r="V15" s="38">
        <f t="shared" si="0"/>
        <v>1042957.0599999999</v>
      </c>
      <c r="W15" s="35">
        <f>S16-U15</f>
        <v>-188</v>
      </c>
      <c r="X15" s="36">
        <f>T16-V15</f>
        <v>-796345.98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693</v>
      </c>
      <c r="D16" s="12">
        <f t="shared" si="1"/>
        <v>4474536.18</v>
      </c>
      <c r="E16" s="12">
        <f t="shared" si="1"/>
        <v>189</v>
      </c>
      <c r="F16" s="12">
        <f t="shared" si="1"/>
        <v>993320.19</v>
      </c>
      <c r="G16" s="12">
        <f t="shared" si="1"/>
        <v>989</v>
      </c>
      <c r="H16" s="12">
        <f t="shared" si="1"/>
        <v>4030925.8000000003</v>
      </c>
      <c r="I16" s="12">
        <f t="shared" si="1"/>
        <v>1061</v>
      </c>
      <c r="J16" s="12">
        <f t="shared" si="1"/>
        <v>4117646.76</v>
      </c>
      <c r="K16" s="12">
        <f t="shared" si="1"/>
        <v>303</v>
      </c>
      <c r="L16" s="12">
        <f t="shared" si="1"/>
        <v>1498658.68</v>
      </c>
      <c r="M16" s="12">
        <f t="shared" si="1"/>
        <v>147</v>
      </c>
      <c r="N16" s="12">
        <f t="shared" si="1"/>
        <v>1195183.1600000001</v>
      </c>
      <c r="O16" s="12">
        <f t="shared" si="1"/>
        <v>64</v>
      </c>
      <c r="P16" s="12">
        <f t="shared" si="1"/>
        <v>624155.97</v>
      </c>
      <c r="Q16" s="12">
        <f t="shared" si="1"/>
        <v>96</v>
      </c>
      <c r="R16" s="12">
        <f t="shared" si="1"/>
        <v>266906.75</v>
      </c>
      <c r="S16" s="12">
        <f t="shared" si="1"/>
        <v>29</v>
      </c>
      <c r="T16" s="12">
        <f t="shared" si="1"/>
        <v>246611.08</v>
      </c>
      <c r="U16" s="12">
        <f t="shared" si="1"/>
        <v>3571</v>
      </c>
      <c r="V16" s="12">
        <f t="shared" si="1"/>
        <v>17447944.57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2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4.570312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4.570312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39"/>
      <c r="E7" s="25">
        <v>103</v>
      </c>
      <c r="F7" s="25">
        <v>551446.44999999995</v>
      </c>
      <c r="G7" s="25">
        <v>508</v>
      </c>
      <c r="H7" s="25">
        <v>2289542.75</v>
      </c>
      <c r="I7" s="25">
        <v>606</v>
      </c>
      <c r="J7" s="25">
        <v>2356326.8600000003</v>
      </c>
      <c r="K7" s="25">
        <v>177</v>
      </c>
      <c r="L7" s="25">
        <v>757051.39999999991</v>
      </c>
      <c r="M7" s="25">
        <v>83</v>
      </c>
      <c r="N7" s="25">
        <v>760489.87</v>
      </c>
      <c r="O7" s="25">
        <v>14</v>
      </c>
      <c r="P7" s="25">
        <v>63079.28</v>
      </c>
      <c r="Q7" s="25">
        <v>49</v>
      </c>
      <c r="R7" s="25">
        <v>93196.65</v>
      </c>
      <c r="S7" s="25">
        <v>8</v>
      </c>
      <c r="T7" s="25">
        <v>24403.85</v>
      </c>
      <c r="U7" s="30">
        <f>C7+E7+G7+I7+K7+M7+O7+Q7+S7</f>
        <v>1548</v>
      </c>
      <c r="V7" s="30">
        <f>D7+F7+H7+J7+L7+N7+P7+R7+T7</f>
        <v>6895537.1100000013</v>
      </c>
      <c r="W7" s="31">
        <f>C16-U7</f>
        <v>-185</v>
      </c>
      <c r="X7" s="31">
        <f>D16-V7</f>
        <v>1254342.9899999984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192</v>
      </c>
      <c r="D8" s="25">
        <v>1185393.71</v>
      </c>
      <c r="E8" s="39"/>
      <c r="F8" s="39"/>
      <c r="G8" s="25">
        <v>311</v>
      </c>
      <c r="H8" s="25">
        <v>1370745.9</v>
      </c>
      <c r="I8" s="25">
        <v>312</v>
      </c>
      <c r="J8" s="25">
        <v>1124498.21</v>
      </c>
      <c r="K8" s="25">
        <v>81</v>
      </c>
      <c r="L8" s="25">
        <v>516824.82</v>
      </c>
      <c r="M8" s="25">
        <v>32</v>
      </c>
      <c r="N8" s="25">
        <v>228094.61</v>
      </c>
      <c r="O8" s="25">
        <v>6</v>
      </c>
      <c r="P8" s="25">
        <v>44203.87</v>
      </c>
      <c r="Q8" s="25">
        <v>13</v>
      </c>
      <c r="R8" s="25">
        <v>14054.01</v>
      </c>
      <c r="S8" s="25">
        <v>10</v>
      </c>
      <c r="T8" s="25">
        <v>67158.67</v>
      </c>
      <c r="U8" s="30">
        <f t="shared" ref="U8:V15" si="0">C8+E8+G8+I8+K8+M8+O8+Q8+S8</f>
        <v>957</v>
      </c>
      <c r="V8" s="30">
        <f t="shared" si="0"/>
        <v>4550973.8</v>
      </c>
      <c r="W8" s="31">
        <f>E16-U8</f>
        <v>-600</v>
      </c>
      <c r="X8" s="30">
        <f>F16-V8</f>
        <v>-2745443.26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250</v>
      </c>
      <c r="D9" s="25">
        <v>1997904.5300000003</v>
      </c>
      <c r="E9" s="25">
        <v>58</v>
      </c>
      <c r="F9" s="25">
        <v>333258.40000000002</v>
      </c>
      <c r="G9" s="39"/>
      <c r="H9" s="39"/>
      <c r="I9" s="25">
        <v>397</v>
      </c>
      <c r="J9" s="25">
        <v>1906852.42</v>
      </c>
      <c r="K9" s="25">
        <v>94</v>
      </c>
      <c r="L9" s="25">
        <v>590997.54</v>
      </c>
      <c r="M9" s="25">
        <v>47</v>
      </c>
      <c r="N9" s="25">
        <v>361344.33</v>
      </c>
      <c r="O9" s="25">
        <v>12</v>
      </c>
      <c r="P9" s="25">
        <v>123081.49</v>
      </c>
      <c r="Q9" s="25">
        <v>32</v>
      </c>
      <c r="R9" s="25">
        <v>65050.49</v>
      </c>
      <c r="S9" s="25">
        <v>11</v>
      </c>
      <c r="T9" s="25">
        <v>81414.22</v>
      </c>
      <c r="U9" s="30">
        <f t="shared" si="0"/>
        <v>901</v>
      </c>
      <c r="V9" s="30">
        <f t="shared" si="0"/>
        <v>5459903.4199999999</v>
      </c>
      <c r="W9" s="31">
        <f>G16-U9</f>
        <v>1190</v>
      </c>
      <c r="X9" s="30">
        <f>H16-V9</f>
        <v>2621859.540000001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318</v>
      </c>
      <c r="D10" s="25">
        <v>1925658.77</v>
      </c>
      <c r="E10" s="25">
        <v>67</v>
      </c>
      <c r="F10" s="25">
        <v>461117.54000000004</v>
      </c>
      <c r="G10" s="25">
        <v>355</v>
      </c>
      <c r="H10" s="25">
        <v>1635372.97</v>
      </c>
      <c r="I10" s="39"/>
      <c r="J10" s="39"/>
      <c r="K10" s="25">
        <v>97</v>
      </c>
      <c r="L10" s="25">
        <v>415156.06</v>
      </c>
      <c r="M10" s="25">
        <v>54</v>
      </c>
      <c r="N10" s="25">
        <v>389248.6</v>
      </c>
      <c r="O10" s="25">
        <v>18</v>
      </c>
      <c r="P10" s="25">
        <v>136968.75</v>
      </c>
      <c r="Q10" s="25">
        <v>38</v>
      </c>
      <c r="R10" s="25">
        <v>146709.84</v>
      </c>
      <c r="S10" s="25">
        <v>9</v>
      </c>
      <c r="T10" s="25">
        <v>31848.17</v>
      </c>
      <c r="U10" s="30">
        <f t="shared" si="0"/>
        <v>956</v>
      </c>
      <c r="V10" s="30">
        <f t="shared" si="0"/>
        <v>5142080.6999999993</v>
      </c>
      <c r="W10" s="31">
        <f>I16-U10</f>
        <v>1231</v>
      </c>
      <c r="X10" s="30">
        <f>J16-V10</f>
        <v>3395182.1500000004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132</v>
      </c>
      <c r="D11" s="25">
        <v>807260.62</v>
      </c>
      <c r="E11" s="25">
        <v>23</v>
      </c>
      <c r="F11" s="25">
        <v>124769.17</v>
      </c>
      <c r="G11" s="25">
        <v>211</v>
      </c>
      <c r="H11" s="25">
        <v>767605.69</v>
      </c>
      <c r="I11" s="25">
        <v>200</v>
      </c>
      <c r="J11" s="25">
        <v>723234.61</v>
      </c>
      <c r="K11" s="39"/>
      <c r="L11" s="39"/>
      <c r="M11" s="25">
        <v>31</v>
      </c>
      <c r="N11" s="25">
        <v>215917.48</v>
      </c>
      <c r="O11" s="25">
        <v>6</v>
      </c>
      <c r="P11" s="25">
        <v>27287.919999999998</v>
      </c>
      <c r="Q11" s="25">
        <v>18</v>
      </c>
      <c r="R11" s="25">
        <v>33258.32</v>
      </c>
      <c r="S11" s="25">
        <v>5</v>
      </c>
      <c r="T11" s="25">
        <v>58816.26</v>
      </c>
      <c r="U11" s="30">
        <f t="shared" si="0"/>
        <v>626</v>
      </c>
      <c r="V11" s="30">
        <f t="shared" si="0"/>
        <v>2758150.0699999994</v>
      </c>
      <c r="W11" s="31">
        <f>K16-U11</f>
        <v>-22</v>
      </c>
      <c r="X11" s="30">
        <f>L16-V11</f>
        <v>38503.700000000652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215</v>
      </c>
      <c r="D12" s="25">
        <v>1241621.1600000001</v>
      </c>
      <c r="E12" s="25">
        <v>18</v>
      </c>
      <c r="F12" s="25">
        <v>61745.820000000007</v>
      </c>
      <c r="G12" s="25">
        <v>310</v>
      </c>
      <c r="H12" s="25">
        <v>1052199.8500000001</v>
      </c>
      <c r="I12" s="25">
        <v>258</v>
      </c>
      <c r="J12" s="25">
        <v>1290692.58</v>
      </c>
      <c r="K12" s="25">
        <v>65</v>
      </c>
      <c r="L12" s="25">
        <v>225283.71</v>
      </c>
      <c r="M12" s="39"/>
      <c r="N12" s="39"/>
      <c r="O12" s="25">
        <v>8</v>
      </c>
      <c r="P12" s="25">
        <v>23099.25</v>
      </c>
      <c r="Q12" s="25">
        <v>16</v>
      </c>
      <c r="R12" s="25">
        <v>30196.199999999997</v>
      </c>
      <c r="S12" s="25">
        <v>11</v>
      </c>
      <c r="T12" s="25">
        <v>127132.91</v>
      </c>
      <c r="U12" s="30">
        <f t="shared" si="0"/>
        <v>901</v>
      </c>
      <c r="V12" s="30">
        <f t="shared" si="0"/>
        <v>4051971.4800000004</v>
      </c>
      <c r="W12" s="31">
        <f>M16-U12</f>
        <v>-593</v>
      </c>
      <c r="X12" s="30">
        <f>N16-V12</f>
        <v>-1873384.46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71</v>
      </c>
      <c r="D13" s="25">
        <v>262372.21999999997</v>
      </c>
      <c r="E13" s="25">
        <v>30</v>
      </c>
      <c r="F13" s="25">
        <v>93073.200000000012</v>
      </c>
      <c r="G13" s="25">
        <v>118</v>
      </c>
      <c r="H13" s="25">
        <v>252317.57</v>
      </c>
      <c r="I13" s="25">
        <v>117</v>
      </c>
      <c r="J13" s="25">
        <v>312241.89</v>
      </c>
      <c r="K13" s="25">
        <v>31</v>
      </c>
      <c r="L13" s="25">
        <v>52377.869999999995</v>
      </c>
      <c r="M13" s="25">
        <v>16</v>
      </c>
      <c r="N13" s="25">
        <v>50926.34</v>
      </c>
      <c r="O13" s="39"/>
      <c r="P13" s="39"/>
      <c r="Q13" s="25">
        <v>3</v>
      </c>
      <c r="R13" s="25">
        <v>931.74</v>
      </c>
      <c r="S13" s="25">
        <v>8</v>
      </c>
      <c r="T13" s="25">
        <v>34986.379999999997</v>
      </c>
      <c r="U13" s="30">
        <f t="shared" si="0"/>
        <v>394</v>
      </c>
      <c r="V13" s="30">
        <f t="shared" si="0"/>
        <v>1059227.21</v>
      </c>
      <c r="W13" s="31">
        <f>O16-U13</f>
        <v>-263</v>
      </c>
      <c r="X13" s="30">
        <f>P16-V13</f>
        <v>-47830.719999999972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25">
        <v>110</v>
      </c>
      <c r="D14" s="25">
        <v>377567.36</v>
      </c>
      <c r="E14" s="25">
        <v>34</v>
      </c>
      <c r="F14" s="25">
        <v>112301.37</v>
      </c>
      <c r="G14" s="25">
        <v>192</v>
      </c>
      <c r="H14" s="25">
        <v>492815.41000000003</v>
      </c>
      <c r="I14" s="25">
        <v>175</v>
      </c>
      <c r="J14" s="25">
        <v>486738.13</v>
      </c>
      <c r="K14" s="25">
        <v>40</v>
      </c>
      <c r="L14" s="25">
        <v>150057</v>
      </c>
      <c r="M14" s="25">
        <v>33</v>
      </c>
      <c r="N14" s="25">
        <v>107652.95999999999</v>
      </c>
      <c r="O14" s="25">
        <v>4</v>
      </c>
      <c r="P14" s="25">
        <v>9226.2000000000007</v>
      </c>
      <c r="Q14" s="39"/>
      <c r="R14" s="39"/>
      <c r="S14" s="25">
        <v>3</v>
      </c>
      <c r="T14" s="25">
        <v>17291.59</v>
      </c>
      <c r="U14" s="30">
        <f t="shared" si="0"/>
        <v>591</v>
      </c>
      <c r="V14" s="30">
        <f t="shared" si="0"/>
        <v>1753650.02</v>
      </c>
      <c r="W14" s="31">
        <f>Q16-U14</f>
        <v>-399</v>
      </c>
      <c r="X14" s="30">
        <f>R16-V14</f>
        <v>-1272428.1000000001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26">
        <v>75</v>
      </c>
      <c r="D15" s="26">
        <v>352101.73</v>
      </c>
      <c r="E15" s="26">
        <v>24</v>
      </c>
      <c r="F15" s="26">
        <v>67818.59</v>
      </c>
      <c r="G15" s="26">
        <v>86</v>
      </c>
      <c r="H15" s="26">
        <v>221162.82</v>
      </c>
      <c r="I15" s="26">
        <v>122</v>
      </c>
      <c r="J15" s="26">
        <v>336678.15</v>
      </c>
      <c r="K15" s="26">
        <v>19</v>
      </c>
      <c r="L15" s="26">
        <v>88905.37</v>
      </c>
      <c r="M15" s="26">
        <v>12</v>
      </c>
      <c r="N15" s="26">
        <v>64912.83</v>
      </c>
      <c r="O15" s="26">
        <v>63</v>
      </c>
      <c r="P15" s="26">
        <v>584449.73</v>
      </c>
      <c r="Q15" s="26">
        <v>23</v>
      </c>
      <c r="R15" s="26">
        <v>97824.67</v>
      </c>
      <c r="S15" s="42"/>
      <c r="T15" s="42"/>
      <c r="U15" s="38">
        <f t="shared" si="0"/>
        <v>424</v>
      </c>
      <c r="V15" s="38">
        <f t="shared" si="0"/>
        <v>1813853.89</v>
      </c>
      <c r="W15" s="35">
        <f>S16-U15</f>
        <v>-359</v>
      </c>
      <c r="X15" s="36">
        <f>T16-V15</f>
        <v>-1370801.8399999999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1363</v>
      </c>
      <c r="D16" s="12">
        <f t="shared" si="1"/>
        <v>8149880.0999999996</v>
      </c>
      <c r="E16" s="12">
        <f t="shared" si="1"/>
        <v>357</v>
      </c>
      <c r="F16" s="12">
        <f t="shared" si="1"/>
        <v>1805530.5400000003</v>
      </c>
      <c r="G16" s="12">
        <f t="shared" si="1"/>
        <v>2091</v>
      </c>
      <c r="H16" s="12">
        <f t="shared" si="1"/>
        <v>8081762.9600000009</v>
      </c>
      <c r="I16" s="12">
        <f t="shared" si="1"/>
        <v>2187</v>
      </c>
      <c r="J16" s="12">
        <f t="shared" si="1"/>
        <v>8537262.8499999996</v>
      </c>
      <c r="K16" s="12">
        <f t="shared" si="1"/>
        <v>604</v>
      </c>
      <c r="L16" s="12">
        <f t="shared" si="1"/>
        <v>2796653.77</v>
      </c>
      <c r="M16" s="12">
        <f t="shared" si="1"/>
        <v>308</v>
      </c>
      <c r="N16" s="12">
        <f t="shared" si="1"/>
        <v>2178587.0200000005</v>
      </c>
      <c r="O16" s="12">
        <f t="shared" si="1"/>
        <v>131</v>
      </c>
      <c r="P16" s="12">
        <f t="shared" si="1"/>
        <v>1011396.49</v>
      </c>
      <c r="Q16" s="12">
        <f t="shared" si="1"/>
        <v>192</v>
      </c>
      <c r="R16" s="12">
        <f t="shared" si="1"/>
        <v>481221.92</v>
      </c>
      <c r="S16" s="12">
        <f t="shared" si="1"/>
        <v>65</v>
      </c>
      <c r="T16" s="12">
        <f t="shared" si="1"/>
        <v>443052.05</v>
      </c>
      <c r="U16" s="12">
        <f t="shared" si="1"/>
        <v>7298</v>
      </c>
      <c r="V16" s="12">
        <f t="shared" si="1"/>
        <v>33485347.699999999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II-ро тримесечие 2019 г.</vt:lpstr>
      <vt:lpstr>ППФ - I-во полугодие 2019 г.</vt:lpstr>
      <vt:lpstr>'ППФ - II-ро тримесечие 2019 г.'!Print_Area</vt:lpstr>
      <vt:lpstr>'ППФ - I-во полугодие 2019 г.'!Print_Area</vt:lpstr>
      <vt:lpstr>'ППФ - II-ро тримесечие 2019 г.'!Print_Titles</vt:lpstr>
      <vt:lpstr>'ППФ - I-во полугодие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2019-08-27T08:45:27Z</cp:lastPrinted>
  <dcterms:created xsi:type="dcterms:W3CDTF">2004-05-22T18:25:26Z</dcterms:created>
  <dcterms:modified xsi:type="dcterms:W3CDTF">2019-08-27T08:45:39Z</dcterms:modified>
</cp:coreProperties>
</file>