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8_NonLife\Za izprashtane\"/>
    </mc:Choice>
  </mc:AlternateContent>
  <bookViews>
    <workbookView xWindow="0" yWindow="0" windowWidth="21600" windowHeight="8430" tabRatio="933"/>
  </bookViews>
  <sheets>
    <sheet name="Premiums" sheetId="1" r:id="rId1"/>
    <sheet name="Market Share" sheetId="2" r:id="rId2"/>
    <sheet name="Structute of Premiums" sheetId="3" r:id="rId3"/>
    <sheet name="Payments" sheetId="4" r:id="rId4"/>
    <sheet name="rel.share of payments" sheetId="5" r:id="rId5"/>
    <sheet name="Structure of Payments" sheetId="6" r:id="rId6"/>
    <sheet name="Prem-Pay-Total" sheetId="20" r:id="rId7"/>
    <sheet name="TP Част 1" sheetId="13" r:id="rId8"/>
    <sheet name="TP Част 2" sheetId="14" r:id="rId9"/>
    <sheet name="Технически резултат" sheetId="22" r:id="rId10"/>
    <sheet name="Отстъпени премии" sheetId="12" r:id="rId11"/>
    <sheet name="Възстановени обезщетения" sheetId="8" r:id="rId12"/>
    <sheet name="Разходи" sheetId="15" r:id="rId13"/>
    <sheet name="Премии, Обезщетения_1" sheetId="16" r:id="rId14"/>
    <sheet name="Премии, Обезщетения_2" sheetId="17" r:id="rId15"/>
    <sheet name="Пас. Презастраховане" sheetId="18" r:id="rId16"/>
    <sheet name="Акт. Презастраховане" sheetId="19" r:id="rId17"/>
    <sheet name="ЕИП-ОЗ" sheetId="21" r:id="rId18"/>
    <sheet name="Balance Sheet" sheetId="9" r:id="rId19"/>
    <sheet name="Income Statement" sheetId="10" r:id="rId20"/>
    <sheet name="Ratio" sheetId="1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_?????1" localSheetId="7">#REF!</definedName>
    <definedName name="__1_?????1" localSheetId="8">#REF!</definedName>
    <definedName name="__1_?????1" localSheetId="9">#REF!</definedName>
    <definedName name="__1_?????1">#REF!</definedName>
    <definedName name="__2_?????2" localSheetId="7">#REF!</definedName>
    <definedName name="__2_?????2" localSheetId="8">#REF!</definedName>
    <definedName name="__2_?????2" localSheetId="9">#REF!</definedName>
    <definedName name="__2_?????2">#REF!</definedName>
    <definedName name="__god95" localSheetId="7">[1]база!#REF!</definedName>
    <definedName name="__god95" localSheetId="8">[1]база!#REF!</definedName>
    <definedName name="__god95" localSheetId="9">[1]база!#REF!</definedName>
    <definedName name="__god95">[1]база!#REF!</definedName>
    <definedName name="_1_?????1" localSheetId="6">#REF!</definedName>
    <definedName name="_1_?????1" localSheetId="7">#REF!</definedName>
    <definedName name="_1_?????1" localSheetId="8">#REF!</definedName>
    <definedName name="_1_?????1" localSheetId="10">#REF!</definedName>
    <definedName name="_1_?????1" localSheetId="9">#REF!</definedName>
    <definedName name="_1_?????1">#REF!</definedName>
    <definedName name="_2_?????2" localSheetId="6">#REF!</definedName>
    <definedName name="_2_?????2" localSheetId="7">#REF!</definedName>
    <definedName name="_2_?????2" localSheetId="8">#REF!</definedName>
    <definedName name="_2_?????2" localSheetId="10">#REF!</definedName>
    <definedName name="_2_?????2" localSheetId="9">#REF!</definedName>
    <definedName name="_2_?????2">#REF!</definedName>
    <definedName name="_god95" localSheetId="6">[1]база!#REF!</definedName>
    <definedName name="_god95" localSheetId="7">[1]база!#REF!</definedName>
    <definedName name="_god95" localSheetId="8">[1]база!#REF!</definedName>
    <definedName name="_god95" localSheetId="10">[1]база!#REF!</definedName>
    <definedName name="_god95" localSheetId="9">[1]база!#REF!</definedName>
    <definedName name="_god95">[1]база!#REF!</definedName>
    <definedName name="_СМ661" localSheetId="6">#REF!</definedName>
    <definedName name="_СМ661" localSheetId="7">#REF!</definedName>
    <definedName name="_СМ661" localSheetId="8">#REF!</definedName>
    <definedName name="_СМ661" localSheetId="10">#REF!</definedName>
    <definedName name="_СМ661" localSheetId="9">#REF!</definedName>
    <definedName name="_СМ661">#REF!</definedName>
    <definedName name="as" localSheetId="6">#REF!</definedName>
    <definedName name="as" localSheetId="10">#REF!</definedName>
    <definedName name="as" localSheetId="9">#REF!</definedName>
    <definedName name="as">#REF!</definedName>
    <definedName name="asd" localSheetId="6">#REF!</definedName>
    <definedName name="asd" localSheetId="10">#REF!</definedName>
    <definedName name="asd" localSheetId="9">#REF!</definedName>
    <definedName name="asd">#REF!</definedName>
    <definedName name="banka" localSheetId="7">'[2]Списък с банки'!$C$2:$C$36</definedName>
    <definedName name="banka" localSheetId="8">'[2]Списък с банки'!$C$2:$C$36</definedName>
    <definedName name="banka" localSheetId="9">'[3]Списък с банки'!$C$2:$C$36</definedName>
    <definedName name="banka">'[4]Списък с банки'!$C$2:$C$36</definedName>
    <definedName name="dargava" localSheetId="7">'[2]Държави по ЕИП'!$C$2:$C$57</definedName>
    <definedName name="dargava" localSheetId="8">'[2]Държави по ЕИП'!$C$2:$C$57</definedName>
    <definedName name="dargava" localSheetId="9">'[3]Държави по ЕИП'!$C$2:$C$57</definedName>
    <definedName name="dargava">'[4]Държави по ЕИП'!$C$2:$C$57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dividents" localSheetId="6">#REF!</definedName>
    <definedName name="dividents" localSheetId="10">#REF!</definedName>
    <definedName name="dividents" localSheetId="9">#REF!</definedName>
    <definedName name="dividents">#REF!</definedName>
    <definedName name="DS0_S0" localSheetId="6">OFFSET(#REF!,1,-1,MAX(2,COUNTA(OFFSET(#REF!,1,0,16382,1))+1),1)</definedName>
    <definedName name="DS0_S0" localSheetId="10">OFFSET(#REF!,1,-1,MAX(2,COUNTA(OFFSET(#REF!,1,0,16382,1))+1),1)</definedName>
    <definedName name="DS0_S0" localSheetId="9">OFFSET(#REF!,1,-1,MAX(2,COUNTA(OFFSET(#REF!,1,0,16382,1))+1),1)</definedName>
    <definedName name="DS0_S0">OFFSET(#REF!,1,-1,MAX(2,COUNTA(OFFSET(#REF!,1,0,16382,1))+1),1)</definedName>
    <definedName name="DS0_S1" localSheetId="6">OFFSET(#REF!,1,0,MAX(2,COUNTA(OFFSET(#REF!,1,0,16382,1))+1),1)</definedName>
    <definedName name="DS0_S1" localSheetId="10">OFFSET(#REF!,1,0,MAX(2,COUNTA(OFFSET(#REF!,1,0,16382,1))+1),1)</definedName>
    <definedName name="DS0_S1" localSheetId="9">OFFSET(#REF!,1,0,MAX(2,COUNTA(OFFSET(#REF!,1,0,16382,1))+1),1)</definedName>
    <definedName name="DS0_S1">OFFSET(#REF!,1,0,MAX(2,COUNTA(OFFSET(#REF!,1,0,16382,1))+1),1)</definedName>
    <definedName name="fghj" localSheetId="6">#REF!</definedName>
    <definedName name="fghj" localSheetId="10">#REF!</definedName>
    <definedName name="fghj" localSheetId="9">#REF!</definedName>
    <definedName name="fghj">#REF!</definedName>
    <definedName name="gfhj" localSheetId="6">#REF!</definedName>
    <definedName name="gfhj" localSheetId="10">#REF!</definedName>
    <definedName name="gfhj" localSheetId="9">#REF!</definedName>
    <definedName name="gfhj">#REF!</definedName>
    <definedName name="GO1.4B" localSheetId="9">#REF!</definedName>
    <definedName name="GO1.4B">#REF!</definedName>
    <definedName name="Increase_in_premium" localSheetId="6">#REF!</definedName>
    <definedName name="Increase_in_premium" localSheetId="10">#REF!</definedName>
    <definedName name="Increase_in_premium" localSheetId="9">#REF!</definedName>
    <definedName name="Increase_in_premium">#REF!</definedName>
    <definedName name="maxRate" localSheetId="6">#REF!</definedName>
    <definedName name="maxRate" localSheetId="10">#REF!</definedName>
    <definedName name="maxRate" localSheetId="9">#REF!</definedName>
    <definedName name="maxRate">#REF!</definedName>
    <definedName name="minRate" localSheetId="6">#REF!</definedName>
    <definedName name="minRate" localSheetId="10">#REF!</definedName>
    <definedName name="minRate" localSheetId="9">#REF!</definedName>
    <definedName name="minRate">#REF!</definedName>
    <definedName name="other" localSheetId="6">#REF!</definedName>
    <definedName name="other" localSheetId="10">#REF!</definedName>
    <definedName name="other" localSheetId="9">#REF!</definedName>
    <definedName name="other">#REF!</definedName>
    <definedName name="other2" localSheetId="6">#REF!</definedName>
    <definedName name="other2" localSheetId="10">#REF!</definedName>
    <definedName name="other2" localSheetId="9">#REF!</definedName>
    <definedName name="other2">#REF!</definedName>
    <definedName name="PP" localSheetId="6">'[5]Граница-спрямо премиите 2006'!#REF!</definedName>
    <definedName name="PP" localSheetId="10">'[6]Граница-спрямо премиите 2006'!#REF!</definedName>
    <definedName name="PP" localSheetId="9">'[5]Граница-спрямо премиите 2006'!#REF!</definedName>
    <definedName name="PP">'[6]Граница-спрямо премиите 2006'!#REF!</definedName>
    <definedName name="Premium_earned_1999" localSheetId="6">#REF!</definedName>
    <definedName name="Premium_earned_1999" localSheetId="7">#REF!</definedName>
    <definedName name="Premium_earned_1999" localSheetId="8">#REF!</definedName>
    <definedName name="Premium_earned_1999" localSheetId="10">#REF!</definedName>
    <definedName name="Premium_earned_1999" localSheetId="9">#REF!</definedName>
    <definedName name="Premium_earned_1999">#REF!</definedName>
    <definedName name="Premium_earned_2000" localSheetId="6">#REF!</definedName>
    <definedName name="Premium_earned_2000" localSheetId="10">#REF!</definedName>
    <definedName name="Premium_earned_2000" localSheetId="9">#REF!</definedName>
    <definedName name="Premium_earned_2000">#REF!</definedName>
    <definedName name="Premium2000" localSheetId="6">#REF!</definedName>
    <definedName name="Premium2000" localSheetId="10">#REF!</definedName>
    <definedName name="Premium2000" localSheetId="9">#REF!</definedName>
    <definedName name="Premium2000">#REF!</definedName>
    <definedName name="Premium99" localSheetId="6">#REF!</definedName>
    <definedName name="Premium99" localSheetId="10">#REF!</definedName>
    <definedName name="Premium99" localSheetId="9">#REF!</definedName>
    <definedName name="Premium99">#REF!</definedName>
    <definedName name="PremiumIncrease" localSheetId="6">#REF!</definedName>
    <definedName name="PremiumIncrease" localSheetId="10">#REF!</definedName>
    <definedName name="PremiumIncrease" localSheetId="9">#REF!</definedName>
    <definedName name="PremiumIncrease">#REF!</definedName>
    <definedName name="_xlnm.Print_Area" localSheetId="18">'Balance Sheet'!$A$1:$AC$134</definedName>
    <definedName name="_xlnm.Print_Area" localSheetId="19">'Income Statement'!$A$1:$AB$122</definedName>
    <definedName name="_xlnm.Print_Area" localSheetId="1">'Market Share'!$A$1:$AA$34</definedName>
    <definedName name="_xlnm.Print_Area" localSheetId="3">Payments!$A$1:$BB$36</definedName>
    <definedName name="_xlnm.Print_Area" localSheetId="0">Premiums!$A$1:$BB$40</definedName>
    <definedName name="_xlnm.Print_Area" localSheetId="6">'Prem-Pay-Total'!$A$1:$H$39</definedName>
    <definedName name="_xlnm.Print_Area" localSheetId="20">Ratio!$A$1:$E$23</definedName>
    <definedName name="_xlnm.Print_Area" localSheetId="4">'rel.share of payments'!$A$1:$AA$34</definedName>
    <definedName name="_xlnm.Print_Area" localSheetId="5">'Structure of Payments'!$A$1:$AA$35</definedName>
    <definedName name="_xlnm.Print_Area" localSheetId="2">'Structute of Premiums'!$A$1:$AA$36</definedName>
    <definedName name="_xlnm.Print_Area" localSheetId="7">'TP Част 1'!$A$1:$AN$39</definedName>
    <definedName name="_xlnm.Print_Area" localSheetId="8">'TP Част 2'!$A$1:$X$39</definedName>
    <definedName name="_xlnm.Print_Area" localSheetId="16">'Акт. Презастраховане'!$A$1:$V$39</definedName>
    <definedName name="_xlnm.Print_Area" localSheetId="11">'Възстановени обезщетения'!$A$1:$M$25</definedName>
    <definedName name="_xlnm.Print_Area" localSheetId="17">'ЕИП-ОЗ'!$A$1:$H$42</definedName>
    <definedName name="_xlnm.Print_Area" localSheetId="10">'Отстъпени премии'!$A$1:$X$24</definedName>
    <definedName name="_xlnm.Print_Area" localSheetId="15">'Пас. Презастраховане'!$A$1:$Y$39</definedName>
    <definedName name="_xlnm.Print_Area" localSheetId="13">'Премии, Обезщетения_1'!$A$1:$W$39</definedName>
    <definedName name="_xlnm.Print_Area" localSheetId="14">'Премии, Обезщетения_2'!$A$1:$AX$39</definedName>
    <definedName name="_xlnm.Print_Area" localSheetId="12">Разходи!$A$1:$J$38</definedName>
    <definedName name="_xlnm.Print_Area" localSheetId="9">'Технически резултат'!$A$1:$AE$29</definedName>
    <definedName name="_xlnm.Print_Titles" localSheetId="18">'Balance Sheet'!$3:$3</definedName>
    <definedName name="_xlnm.Print_Titles" localSheetId="3">Payments!$B:$B</definedName>
    <definedName name="_xlnm.Print_Titles" localSheetId="0">Premiums!$B:$B</definedName>
    <definedName name="_xlnm.Print_Titles" localSheetId="6">'Prem-Pay-Total'!$A:$B</definedName>
    <definedName name="_xlnm.Print_Titles" localSheetId="7">'TP Част 1'!$A:$A</definedName>
    <definedName name="_xlnm.Print_Titles" localSheetId="14">'Премии, Обезщетения_2'!$A:$A</definedName>
    <definedName name="profit1" localSheetId="6">#REF!</definedName>
    <definedName name="profit1" localSheetId="7">#REF!</definedName>
    <definedName name="profit1" localSheetId="8">#REF!</definedName>
    <definedName name="profit1" localSheetId="10">#REF!</definedName>
    <definedName name="profit1" localSheetId="9">#REF!</definedName>
    <definedName name="profit1">#REF!</definedName>
    <definedName name="Profit2" localSheetId="6">#REF!</definedName>
    <definedName name="Profit2" localSheetId="10">#REF!</definedName>
    <definedName name="Profit2" localSheetId="9">#REF!</definedName>
    <definedName name="Profit2">#REF!</definedName>
    <definedName name="Rate31" localSheetId="6">#REF!</definedName>
    <definedName name="Rate31" localSheetId="10">#REF!</definedName>
    <definedName name="Rate31" localSheetId="9">#REF!</definedName>
    <definedName name="Rate31">#REF!</definedName>
    <definedName name="sd" localSheetId="6">#REF!</definedName>
    <definedName name="sd" localSheetId="10">#REF!</definedName>
    <definedName name="sd" localSheetId="9">#REF!</definedName>
    <definedName name="sd">#REF!</definedName>
    <definedName name="services" localSheetId="6">#REF!</definedName>
    <definedName name="services" localSheetId="10">#REF!</definedName>
    <definedName name="services" localSheetId="9">#REF!</definedName>
    <definedName name="services">#REF!</definedName>
    <definedName name="typeins" localSheetId="6">#REF!</definedName>
    <definedName name="typeins" localSheetId="7">'[2]Видове застраховки'!$B$2:$B$24</definedName>
    <definedName name="typeins" localSheetId="8">'[2]Видове застраховки'!$B$2:$B$24</definedName>
    <definedName name="typeins" localSheetId="9">'[3]Видове застраховки'!$B$2:$B$24</definedName>
    <definedName name="typeins">'[4]Видове застраховки'!$B$2:$B$24</definedName>
    <definedName name="v" localSheetId="9">[1]база!#REF!</definedName>
    <definedName name="v">[1]база!#REF!</definedName>
    <definedName name="valuti" localSheetId="7">'[2]Списък с валути'!$C$2:$C$46</definedName>
    <definedName name="valuti" localSheetId="8">'[2]Списък с валути'!$C$2:$C$46</definedName>
    <definedName name="valuti" localSheetId="9">'[3]Списък с валути'!$C$2:$C$46</definedName>
    <definedName name="valuti">'[4]Списък с валути'!$C$2:$C$46</definedName>
    <definedName name="XS014562443" localSheetId="6">'[7]T-Securities_Trade 2001'!$F$5</definedName>
    <definedName name="XS014562443" localSheetId="9">'[7]T-Securities_Trade 2001'!$F$5</definedName>
    <definedName name="XS014562443">'[8]T-Securities_Trade 2001'!$F$5</definedName>
    <definedName name="АКВИЗ" localSheetId="6">#REF!</definedName>
    <definedName name="АКВИЗ" localSheetId="7">#REF!</definedName>
    <definedName name="АКВИЗ" localSheetId="8">#REF!</definedName>
    <definedName name="АКВИЗ" localSheetId="10">#REF!</definedName>
    <definedName name="АКВИЗ" localSheetId="9">#REF!</definedName>
    <definedName name="АКВИЗ">#REF!</definedName>
    <definedName name="гг" localSheetId="6">'[5]Граница-спрямо премиите 2006'!#REF!</definedName>
    <definedName name="гг" localSheetId="10">'[6]Граница-спрямо премиите 2006'!#REF!</definedName>
    <definedName name="гг" localSheetId="9">'[5]Граница-спрямо премиите 2006'!#REF!</definedName>
    <definedName name="гг">'[6]Граница-спрямо премиите 2006'!#REF!</definedName>
    <definedName name="ГФ" localSheetId="6">#REF!</definedName>
    <definedName name="ГФ" localSheetId="7">#REF!</definedName>
    <definedName name="ГФ" localSheetId="8">#REF!</definedName>
    <definedName name="ГФ" localSheetId="10">#REF!</definedName>
    <definedName name="ГФ" localSheetId="9">#REF!</definedName>
    <definedName name="ГФ">#REF!</definedName>
    <definedName name="ДЗН" localSheetId="6">#REF!</definedName>
    <definedName name="ДЗН" localSheetId="10">#REF!</definedName>
    <definedName name="ДЗН" localSheetId="9">#REF!</definedName>
    <definedName name="ДЗН">#REF!</definedName>
    <definedName name="ЕИП">'[9]Държави по ЕИП'!$F$2:$F$33</definedName>
    <definedName name="Застраховки">'[9]Видове застраховки'!$A$2:$A$30</definedName>
    <definedName name="ИЗГ_ДОГ" localSheetId="6">#REF!</definedName>
    <definedName name="ИЗГ_ДОГ" localSheetId="10">#REF!</definedName>
    <definedName name="ИЗГ_ДОГ" localSheetId="9">#REF!</definedName>
    <definedName name="ИЗГ_ДОГ">#REF!</definedName>
    <definedName name="ИЗПЛ_АКТ_З" localSheetId="6">#REF!</definedName>
    <definedName name="ИЗПЛ_АКТ_З" localSheetId="10">#REF!</definedName>
    <definedName name="ИЗПЛ_АКТ_З" localSheetId="9">#REF!</definedName>
    <definedName name="ИЗПЛ_АКТ_З">#REF!</definedName>
    <definedName name="ИЗПЛ_ДИР_З" localSheetId="6">#REF!</definedName>
    <definedName name="ИЗПЛ_ДИР_З" localSheetId="10">#REF!</definedName>
    <definedName name="ИЗПЛ_ДИР_З" localSheetId="9">#REF!</definedName>
    <definedName name="ИЗПЛ_ДИР_З">#REF!</definedName>
    <definedName name="Имоти">[9]Имоти!$C$2:$C$56</definedName>
    <definedName name="КОМ" localSheetId="6">#REF!</definedName>
    <definedName name="КОМ" localSheetId="10">#REF!</definedName>
    <definedName name="КОМ" localSheetId="9">#REF!</definedName>
    <definedName name="КОМ">#REF!</definedName>
    <definedName name="КОРП_Д" localSheetId="6">#REF!</definedName>
    <definedName name="КОРП_Д" localSheetId="10">#REF!</definedName>
    <definedName name="КОРП_Д" localSheetId="9">#REF!</definedName>
    <definedName name="КОРП_Д">#REF!</definedName>
    <definedName name="КОРП_ДАН" localSheetId="6">#REF!</definedName>
    <definedName name="КОРП_ДАН" localSheetId="10">#REF!</definedName>
    <definedName name="КОРП_ДАН" localSheetId="9">#REF!</definedName>
    <definedName name="КОРП_ДАН">#REF!</definedName>
    <definedName name="НЕТО_П" localSheetId="6">#REF!</definedName>
    <definedName name="НЕТО_П" localSheetId="10">#REF!</definedName>
    <definedName name="НЕТО_П" localSheetId="9">#REF!</definedName>
    <definedName name="НЕТО_П">#REF!</definedName>
    <definedName name="ОБЕЗЩ_ПРЕЗ" localSheetId="6">#REF!</definedName>
    <definedName name="ОБЕЗЩ_ПРЕЗ" localSheetId="10">#REF!</definedName>
    <definedName name="ОБЕЗЩ_ПРЕЗ" localSheetId="9">#REF!</definedName>
    <definedName name="ОБЕЗЩ_ПРЕЗ">#REF!</definedName>
    <definedName name="ОБР_ПРЕДЛ" localSheetId="6">#REF!</definedName>
    <definedName name="ОБР_ПРЕДЛ" localSheetId="10">#REF!</definedName>
    <definedName name="ОБР_ПРЕДЛ" localSheetId="9">#REF!</definedName>
    <definedName name="ОБР_ПРЕДЛ">#REF!</definedName>
    <definedName name="ОРГ_Р" localSheetId="6">#REF!</definedName>
    <definedName name="ОРГ_Р" localSheetId="10">#REF!</definedName>
    <definedName name="ОРГ_Р" localSheetId="9">#REF!</definedName>
    <definedName name="ОРГ_Р">#REF!</definedName>
    <definedName name="П1" localSheetId="6">'[5]Граница-спрямо премиите 2006'!$B$45</definedName>
    <definedName name="П1" localSheetId="9">'[5]Граница-спрямо премиите 2006'!$B$45</definedName>
    <definedName name="П1">'[6]Граница-спрямо премиите 2006'!$B$45</definedName>
    <definedName name="П2" localSheetId="6">'[5]Граница-спрямо премиите 2006'!$B$48</definedName>
    <definedName name="П2" localSheetId="9">'[5]Граница-спрямо премиите 2006'!$B$48</definedName>
    <definedName name="П2">'[6]Граница-спрямо премиите 2006'!$B$48</definedName>
    <definedName name="ПП" localSheetId="6">'[5]Граница-спрямо премиите 2006'!$B$2</definedName>
    <definedName name="ПП" localSheetId="9">'[5]Граница-спрямо премиите 2006'!$B$2</definedName>
    <definedName name="ПП">'[6]Граница-спрямо премиите 2006'!$B$2</definedName>
    <definedName name="ПП_ПР_АКПР" localSheetId="6">#REF!</definedName>
    <definedName name="ПП_ПР_АКПР" localSheetId="7">#REF!</definedName>
    <definedName name="ПП_ПР_АКПР" localSheetId="8">#REF!</definedName>
    <definedName name="ПП_ПР_АКПР" localSheetId="10">#REF!</definedName>
    <definedName name="ПП_ПР_АКПР" localSheetId="9">#REF!</definedName>
    <definedName name="ПП_ПР_АКПР">#REF!</definedName>
    <definedName name="ППкрай" localSheetId="6">'[5]Граница-спрямо премиите 2006'!$B$8</definedName>
    <definedName name="ППкрай" localSheetId="9">'[5]Граница-спрямо премиите 2006'!$B$8</definedName>
    <definedName name="ППкрай">'[6]Граница-спрямо премиите 2006'!$B$8</definedName>
    <definedName name="ППн" localSheetId="6">'[5]Граница-спрямо премиите 2006'!#REF!</definedName>
    <definedName name="ППн" localSheetId="10">'[6]Граница-спрямо премиите 2006'!#REF!</definedName>
    <definedName name="ППн" localSheetId="9">'[5]Граница-спрямо премиите 2006'!#REF!</definedName>
    <definedName name="ППн">'[6]Граница-спрямо премиите 2006'!#REF!</definedName>
    <definedName name="ППначало" localSheetId="6">'[5]Граница-спрямо премиите 2006'!$B$5</definedName>
    <definedName name="ППначало" localSheetId="9">'[5]Граница-спрямо премиите 2006'!$B$5</definedName>
    <definedName name="ППначало">'[6]Граница-спрямо премиите 2006'!$B$5</definedName>
    <definedName name="ППркрай11" localSheetId="6">'[5]Граница-спрямо премиите 2006'!$B$19</definedName>
    <definedName name="ППркрай11" localSheetId="9">'[5]Граница-спрямо премиите 2006'!$B$19</definedName>
    <definedName name="ППркрай11">'[6]Граница-спрямо премиите 2006'!$B$19</definedName>
    <definedName name="ППркрай12" localSheetId="6">'[5]Граница-спрямо премиите 2006'!$B$30</definedName>
    <definedName name="ППркрай12" localSheetId="9">'[5]Граница-спрямо премиите 2006'!$B$30</definedName>
    <definedName name="ППркрай12">'[6]Граница-спрямо премиите 2006'!$B$30</definedName>
    <definedName name="ППркрай13" localSheetId="6">'[5]Граница-спрямо премиите 2006'!$B$41</definedName>
    <definedName name="ППркрай13" localSheetId="9">'[5]Граница-спрямо премиите 2006'!$B$41</definedName>
    <definedName name="ППркрай13">'[6]Граница-спрямо премиите 2006'!$B$41</definedName>
    <definedName name="ППрначало11" localSheetId="6">'[5]Граница-спрямо премиите 2006'!$B$16</definedName>
    <definedName name="ППрначало11" localSheetId="9">'[5]Граница-спрямо премиите 2006'!$B$16</definedName>
    <definedName name="ППрначало11">'[6]Граница-спрямо премиите 2006'!$B$16</definedName>
    <definedName name="ППрначало12" localSheetId="6">'[5]Граница-спрямо премиите 2006'!$B$27</definedName>
    <definedName name="ППрначало12" localSheetId="9">'[5]Граница-спрямо премиите 2006'!$B$27</definedName>
    <definedName name="ППрначало12">'[6]Граница-спрямо премиите 2006'!$B$27</definedName>
    <definedName name="ППрначало13" localSheetId="6">'[5]Граница-спрямо премиите 2006'!$B$38</definedName>
    <definedName name="ППрначало13" localSheetId="9">'[5]Граница-спрямо премиите 2006'!$B$38</definedName>
    <definedName name="ППрначало13">'[6]Граница-спрямо премиите 2006'!$B$38</definedName>
    <definedName name="ПР_М" localSheetId="6">#REF!</definedName>
    <definedName name="ПР_М" localSheetId="7">#REF!</definedName>
    <definedName name="ПР_М" localSheetId="8">#REF!</definedName>
    <definedName name="ПР_М" localSheetId="10">#REF!</definedName>
    <definedName name="ПР_М" localSheetId="9">#REF!</definedName>
    <definedName name="ПР_М">#REF!</definedName>
    <definedName name="Пр11" localSheetId="6">'[5]Граница-спрямо премиите 2006'!$B$13</definedName>
    <definedName name="Пр11" localSheetId="9">'[5]Граница-спрямо премиите 2006'!$B$13</definedName>
    <definedName name="Пр11">'[6]Граница-спрямо премиите 2006'!$B$13</definedName>
    <definedName name="Пр12" localSheetId="6">'[5]Граница-спрямо премиите 2006'!$B$24</definedName>
    <definedName name="Пр12" localSheetId="9">'[5]Граница-спрямо премиите 2006'!$B$24</definedName>
    <definedName name="Пр12">'[6]Граница-спрямо премиите 2006'!$B$24</definedName>
    <definedName name="Пр13" localSheetId="6">'[5]Граница-спрямо премиите 2006'!$B$35</definedName>
    <definedName name="Пр13" localSheetId="9">'[5]Граница-спрямо премиите 2006'!$B$35</definedName>
    <definedName name="Пр13">'[6]Граница-спрямо премиите 2006'!$B$35</definedName>
    <definedName name="ПРЕМ_АКТ_ПР" localSheetId="6">#REF!</definedName>
    <definedName name="ПРЕМ_АКТ_ПР" localSheetId="7">#REF!</definedName>
    <definedName name="ПРЕМ_АКТ_ПР" localSheetId="8">#REF!</definedName>
    <definedName name="ПРЕМ_АКТ_ПР" localSheetId="10">#REF!</definedName>
    <definedName name="ПРЕМ_АКТ_ПР" localSheetId="9">#REF!</definedName>
    <definedName name="ПРЕМ_АКТ_ПР">#REF!</definedName>
    <definedName name="ПРЕМ_ДИР_З" localSheetId="6">#REF!</definedName>
    <definedName name="ПРЕМ_ДИР_З" localSheetId="10">#REF!</definedName>
    <definedName name="ПРЕМ_ДИР_З" localSheetId="9">#REF!</definedName>
    <definedName name="ПРЕМ_ДИР_З">#REF!</definedName>
    <definedName name="проц_необ" localSheetId="6">#REF!</definedName>
    <definedName name="проц_необ" localSheetId="10">#REF!</definedName>
    <definedName name="проц_необ" localSheetId="9">#REF!</definedName>
    <definedName name="проц_необ">#REF!</definedName>
    <definedName name="проц_необ_пас" localSheetId="6">#REF!</definedName>
    <definedName name="проц_необ_пас" localSheetId="10">#REF!</definedName>
    <definedName name="проц_необ_пас" localSheetId="9">#REF!</definedName>
    <definedName name="проц_необ_пас">#REF!</definedName>
    <definedName name="ПРОЦ_РЕГР" localSheetId="6">#REF!</definedName>
    <definedName name="ПРОЦ_РЕГР" localSheetId="10">#REF!</definedName>
    <definedName name="ПРОЦ_РЕГР" localSheetId="9">#REF!</definedName>
    <definedName name="ПРОЦ_РЕГР">#REF!</definedName>
    <definedName name="Р_ЦУ" localSheetId="6">#REF!</definedName>
    <definedName name="Р_ЦУ" localSheetId="10">#REF!</definedName>
    <definedName name="Р_ЦУ" localSheetId="9">#REF!</definedName>
    <definedName name="Р_ЦУ">#REF!</definedName>
    <definedName name="РЕКЛАМА" localSheetId="6">#REF!</definedName>
    <definedName name="РЕКЛАМА" localSheetId="10">#REF!</definedName>
    <definedName name="РЕКЛАМА" localSheetId="9">#REF!</definedName>
    <definedName name="РЕКЛАМА">#REF!</definedName>
    <definedName name="СМ661" localSheetId="6">#REF!</definedName>
    <definedName name="СМ661" localSheetId="10">#REF!</definedName>
    <definedName name="СМ661" localSheetId="9">#REF!</definedName>
    <definedName name="СМ661">#REF!</definedName>
    <definedName name="СМ681" localSheetId="6">#REF!</definedName>
    <definedName name="СМ681" localSheetId="10">#REF!</definedName>
    <definedName name="СМ681" localSheetId="9">#REF!</definedName>
    <definedName name="СМ681">#REF!</definedName>
    <definedName name="Ф_ЗЕМ" localSheetId="6">#REF!</definedName>
    <definedName name="Ф_ЗЕМ" localSheetId="10">#REF!</definedName>
    <definedName name="Ф_ЗЕМ" localSheetId="9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4" i="11"/>
  <c r="M30" i="12" l="1"/>
  <c r="M29" i="12"/>
  <c r="L30" i="12"/>
  <c r="A91" i="20" l="1"/>
  <c r="D91" i="20"/>
  <c r="D82" i="20"/>
  <c r="D84" i="20"/>
  <c r="D86" i="20"/>
  <c r="D88" i="20"/>
  <c r="D90" i="20"/>
  <c r="D83" i="20"/>
  <c r="D85" i="20"/>
  <c r="D87" i="20"/>
  <c r="D89" i="20"/>
  <c r="A82" i="20"/>
  <c r="A83" i="20"/>
  <c r="A84" i="20"/>
  <c r="A85" i="20"/>
  <c r="A86" i="20"/>
  <c r="A87" i="20"/>
  <c r="A88" i="20"/>
  <c r="A89" i="20"/>
  <c r="A90" i="20"/>
  <c r="K30" i="12" l="1"/>
  <c r="J30" i="12"/>
  <c r="I30" i="12"/>
  <c r="H30" i="12"/>
  <c r="G30" i="12"/>
  <c r="F30" i="12"/>
  <c r="E30" i="12"/>
  <c r="D30" i="12"/>
  <c r="C30" i="12"/>
  <c r="L29" i="12"/>
  <c r="K29" i="12"/>
  <c r="J29" i="12"/>
  <c r="I29" i="12"/>
  <c r="H29" i="12"/>
  <c r="G29" i="12"/>
  <c r="F29" i="12"/>
  <c r="E29" i="12"/>
  <c r="D29" i="12"/>
  <c r="C29" i="12"/>
  <c r="L40" i="4"/>
  <c r="K40" i="4"/>
  <c r="J40" i="4"/>
  <c r="I40" i="4"/>
  <c r="H40" i="4"/>
  <c r="G40" i="4"/>
  <c r="F40" i="4"/>
  <c r="D40" i="4"/>
  <c r="L44" i="1"/>
  <c r="K44" i="1"/>
  <c r="J44" i="1"/>
  <c r="I44" i="1"/>
  <c r="G44" i="1"/>
  <c r="F44" i="1"/>
  <c r="E44" i="1"/>
  <c r="D44" i="1"/>
  <c r="AV4" i="4" l="1"/>
  <c r="AU4" i="4"/>
  <c r="C4" i="4" l="1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W4" i="4"/>
  <c r="AX4" i="4"/>
  <c r="AY4" i="4"/>
  <c r="AZ4" i="4"/>
  <c r="H44" i="1" l="1"/>
  <c r="C44" i="1"/>
  <c r="E40" i="4" l="1"/>
  <c r="C40" i="4"/>
</calcChain>
</file>

<file path=xl/sharedStrings.xml><?xml version="1.0" encoding="utf-8"?>
<sst xmlns="http://schemas.openxmlformats.org/spreadsheetml/2006/main" count="1734" uniqueCount="613">
  <si>
    <t>№</t>
  </si>
  <si>
    <t>Класове застраховки</t>
  </si>
  <si>
    <t>ЗК "Лев Инс" АД</t>
  </si>
  <si>
    <t>ЗАД “Булстрад Виена Иншурънс Груп”</t>
  </si>
  <si>
    <t xml:space="preserve"> ЗАД “Армеец” </t>
  </si>
  <si>
    <t>"ДЗИ - Общо застраховане" ЕАД</t>
  </si>
  <si>
    <t xml:space="preserve">ЗАД "Алианц България" </t>
  </si>
  <si>
    <t>"Дженерали Застраховане" АД</t>
  </si>
  <si>
    <t>ЗД “Бул инс” АД</t>
  </si>
  <si>
    <t>ЗД "Евроинс" АД</t>
  </si>
  <si>
    <t>ЗАД "ОЗК - Застраховане" АД</t>
  </si>
  <si>
    <t>"ЗЕАД ДаллБогг: Живот и здраве'' ЕАД</t>
  </si>
  <si>
    <t>ЗК "Уника" АД</t>
  </si>
  <si>
    <t>ЗАД “Енергия”</t>
  </si>
  <si>
    <t>ЗАД "Асет Иншурънс" АД</t>
  </si>
  <si>
    <t>"Групама Застраховане" ЕАД</t>
  </si>
  <si>
    <t>"ОЗОФ Доверие ЗАД'' АД</t>
  </si>
  <si>
    <t>"Българска агенция за експортно застраховане" ЕАД</t>
  </si>
  <si>
    <t>“Застрахователно Дружество Нова Инс” ЕАД</t>
  </si>
  <si>
    <t>ЗД "ЕИГ-Ре" АД</t>
  </si>
  <si>
    <t>"Фи Хелт Застраховане" АД</t>
  </si>
  <si>
    <t>"ЗК Медико – 21'' АД</t>
  </si>
  <si>
    <t>Застрахователно дружество "ОЗОК Инс" АД</t>
  </si>
  <si>
    <t>ЗД "Съгласие" АД</t>
  </si>
  <si>
    <t>ЗК "Юроамерикан" АД</t>
  </si>
  <si>
    <t>Общо</t>
  </si>
  <si>
    <t>общо</t>
  </si>
  <si>
    <t xml:space="preserve">в т.ч. по активно презаст-
раховане </t>
  </si>
  <si>
    <t>"ЗЛОПОЛУКА"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</si>
  <si>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</si>
  <si>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</si>
  <si>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</si>
  <si>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</si>
  <si>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</si>
  <si>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</si>
  <si>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</si>
  <si>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</si>
  <si>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</si>
  <si>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</si>
  <si>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</si>
  <si>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</si>
  <si>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</si>
  <si>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</si>
  <si>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</si>
  <si>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</si>
  <si>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</si>
  <si>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ОБЩО:</t>
  </si>
  <si>
    <t>ПАЗАРЕН ДЯЛ НА БАЗА ОБЩИЯ ПРЕМИЕН ПРИХОД:</t>
  </si>
  <si>
    <t>ПРЕМИЕН ПРИХОД ПО ДИРЕКТНО ОБЩО ЗАСТРАХОВАНЕ:</t>
  </si>
  <si>
    <t>ПАЗАРЕН ДЯЛ НА БАЗА ПРЕМИЙНИЯ ПРИХОД ПО ДИРЕКТНО ОБЩО ЗАСТРАХОВАНЕ:</t>
  </si>
  <si>
    <r>
      <t xml:space="preserve">2 </t>
    </r>
    <r>
      <rPr>
        <b/>
        <i/>
        <sz val="10"/>
        <rFont val="Times New Roman"/>
        <family val="1"/>
        <charset val="204"/>
      </rPr>
      <t>Премийният приход по директно общо застраховане се получава като от общия премиен приход се приспадне този по активно презастраховане.</t>
    </r>
  </si>
  <si>
    <t>Злополука и заболяване</t>
  </si>
  <si>
    <t>МПС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</si>
  <si>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</si>
  <si>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</si>
  <si>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</si>
  <si>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</si>
  <si>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</si>
  <si>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</si>
  <si>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</si>
  <si>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</si>
  <si>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“ДЗИ - Общо застраховане” ЕАД</t>
  </si>
  <si>
    <t>"Застрахователно дружество Евроинс" АД</t>
  </si>
  <si>
    <t>ЗЕАД "ДаллБогг: Живот и Здраве'' ЕАД</t>
  </si>
  <si>
    <t>ЗАД ''АСЕТ ИНШУРЪНС'' АД</t>
  </si>
  <si>
    <t>"ЗК Медико – 21" АД</t>
  </si>
  <si>
    <t>"ЗД Съгласие'' АД</t>
  </si>
  <si>
    <t>"ЗК Юроамерикан" ЕАД</t>
  </si>
  <si>
    <t>в лв.</t>
  </si>
  <si>
    <t>Относителен дял на отстъпените премии в премийния приход</t>
  </si>
  <si>
    <t>2008 г.</t>
  </si>
  <si>
    <t>2009 г.</t>
  </si>
  <si>
    <t>2010 г.</t>
  </si>
  <si>
    <t>2011 г.</t>
  </si>
  <si>
    <t>2012 г.</t>
  </si>
  <si>
    <t>2013 г.</t>
  </si>
  <si>
    <t>2014 г.</t>
  </si>
  <si>
    <t>2015 г.</t>
  </si>
  <si>
    <t>2016 г.</t>
  </si>
  <si>
    <t>(в хил. лв.)</t>
  </si>
  <si>
    <t>ЗАСТРАХОВАТЕЛИ</t>
  </si>
  <si>
    <t>“ЗАД Армеец” АД</t>
  </si>
  <si>
    <t xml:space="preserve">ЗАД “Алианц България” </t>
  </si>
  <si>
    <t>ЗД “Уника” АД</t>
  </si>
  <si>
    <t>"Застрахователно дружество Евроинс” АД</t>
  </si>
  <si>
    <t>ЗК “Лев Инс” АД</t>
  </si>
  <si>
    <t>ЗАД “ОЗК - Застраховане” АД</t>
  </si>
  <si>
    <t>"ЗД ЕИГ Ре" ЕАД</t>
  </si>
  <si>
    <t>"Застрахователно дружество Нова Инс" ЕАД</t>
  </si>
  <si>
    <t>ЗК Медико – 21'' АД</t>
  </si>
  <si>
    <t>"Застрахователно дружство "ОЗОК Инс"" АД</t>
  </si>
  <si>
    <t>ОБЩО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</si>
  <si>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</si>
  <si>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</si>
  <si>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</si>
  <si>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</si>
  <si>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</si>
  <si>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</si>
  <si>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</si>
  <si>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</si>
  <si>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</si>
  <si>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</si>
  <si>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</si>
  <si>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</si>
  <si>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</si>
  <si>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</si>
  <si>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</si>
  <si>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</si>
  <si>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</si>
  <si>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</si>
  <si>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</si>
  <si>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</si>
  <si>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</si>
  <si>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</si>
  <si>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</si>
  <si>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</si>
  <si>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</si>
  <si>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</si>
  <si>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</si>
  <si>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</si>
  <si>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</si>
  <si>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</si>
  <si>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</si>
  <si>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</si>
  <si>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</si>
  <si>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</si>
  <si>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</si>
  <si>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</si>
  <si>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</si>
  <si>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</si>
  <si>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</si>
  <si>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</si>
  <si>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</si>
  <si>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</si>
  <si>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</si>
  <si>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</si>
  <si>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</si>
  <si>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</si>
  <si>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</si>
  <si>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</si>
  <si>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</si>
  <si>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</si>
  <si>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</si>
  <si>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</si>
  <si>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</si>
  <si>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</si>
  <si>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</si>
  <si>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</si>
  <si>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</si>
  <si>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</si>
  <si>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</si>
  <si>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</si>
  <si>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</si>
  <si>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</si>
  <si>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</si>
  <si>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</si>
  <si>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</si>
  <si>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</si>
  <si>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</si>
  <si>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</si>
  <si>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</si>
  <si>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</si>
  <si>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</si>
  <si>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</si>
  <si>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</si>
  <si>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</si>
  <si>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</si>
  <si>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</si>
  <si>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</si>
  <si>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</si>
  <si>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</si>
  <si>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</si>
  <si>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</si>
  <si>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</si>
  <si>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</si>
  <si>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</si>
  <si>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</si>
  <si>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</si>
  <si>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</si>
  <si>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</si>
  <si>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</si>
  <si>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</si>
  <si>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</si>
  <si>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</si>
  <si>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</si>
  <si>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</si>
  <si>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</si>
  <si>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8.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</si>
  <si>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</si>
  <si>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</si>
  <si>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</si>
  <si>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</si>
  <si>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</si>
  <si>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</si>
  <si>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</si>
  <si>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</si>
  <si>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</si>
  <si>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</si>
  <si>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</si>
  <si>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</si>
  <si>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</si>
  <si>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</si>
  <si>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</si>
  <si>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</si>
  <si>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</si>
  <si>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</si>
  <si>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</si>
  <si>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</si>
  <si>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</si>
  <si>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</si>
  <si>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</si>
  <si>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</si>
  <si>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</si>
  <si>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</si>
  <si>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</si>
  <si>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</si>
  <si>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</si>
  <si>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</si>
  <si>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</si>
  <si>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</si>
  <si>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</si>
  <si>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</si>
  <si>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</si>
  <si>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</si>
  <si>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</si>
  <si>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</si>
  <si>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</si>
  <si>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</si>
  <si>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</si>
  <si>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</si>
  <si>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</si>
  <si>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</si>
  <si>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</si>
  <si>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</si>
  <si>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</si>
  <si>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</si>
  <si>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</si>
  <si>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</si>
  <si>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</si>
  <si>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</si>
  <si>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</si>
  <si>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</si>
  <si>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</si>
  <si>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</si>
  <si>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</si>
  <si>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</si>
  <si>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</si>
  <si>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</si>
  <si>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</si>
  <si>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</si>
  <si>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</si>
  <si>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</si>
  <si>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</si>
  <si>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</si>
  <si>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</si>
  <si>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</si>
  <si>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</si>
  <si>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</si>
  <si>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</si>
  <si>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</si>
  <si>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</si>
  <si>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</si>
  <si>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</si>
  <si>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</si>
  <si>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</si>
  <si>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</si>
  <si>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</si>
  <si>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</si>
  <si>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</si>
  <si>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</si>
  <si>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</si>
  <si>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</si>
  <si>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</si>
  <si>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</si>
  <si>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</si>
  <si>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</si>
  <si>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</si>
  <si>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</si>
  <si>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</si>
  <si>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</si>
  <si>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</si>
  <si>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КОЕФИЦИЕНТ НА ЩЕТИМОСТ</t>
  </si>
  <si>
    <t>БРУТЕН КОЕФИЦИНЕТ НА РАЗХОДИТЕ</t>
  </si>
  <si>
    <t>БРУТЕН КОМБИНИРАН КОЕФИЦИЕНТ</t>
  </si>
  <si>
    <t>ИЗПЛАТЕНИ ОБЕЗЩЕТЕНИЯ ПО ДИРЕКТНО ОБЩО ЗАСТРАХОВАНЕ:</t>
  </si>
  <si>
    <t xml:space="preserve">    В т.ч. ПО ЗАДЪЛЖИТЕЛНА ЗАСТРАХОВКА "ЗЛОПОЛУКА" НА ПЪТНИЦИТЕ В СРЕДСТВАТА ЗА ОБЩЕСТВЕН ТРАНСПОРТ</t>
  </si>
  <si>
    <t xml:space="preserve">    В т.ч. ИНДУСТРИАЛЕН ПОЖАР</t>
  </si>
  <si>
    <t xml:space="preserve">    В т.ч. ПОЖАР И ДРУГИ ОПАСНОСТИ</t>
  </si>
  <si>
    <t xml:space="preserve">    В т.ч. ТЕХНИЧЕСКИ ЗАСТРАХОВКИ</t>
  </si>
  <si>
    <t xml:space="preserve">    В т.ч. ЗЕМЕДЕЛСКИ ЗАСТРАХОВКИ</t>
  </si>
  <si>
    <t xml:space="preserve">    В т.ч. ЗАСТРАХОВКА КРАЖБА, ГРАБЕЖ, ВАНДАЛИЗЪМ</t>
  </si>
  <si>
    <t xml:space="preserve">    В т.ч. ЗАСТРАХОВКИ НА ЖИВОТНИ</t>
  </si>
  <si>
    <t>10. ЗАСТРАХОВКА ГО, СВЪРЗАНА С ПРИТЕЖАВАНЕТО И ИЗПОЛЗВАНЕТО НА МПС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</si>
  <si>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</si>
  <si>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</si>
  <si>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</si>
  <si>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</si>
  <si>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ЗАСТРАХОВКА "ЗАБОЛЯВАНЕ"</t>
  </si>
  <si>
    <t>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</si>
  <si>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</si>
  <si>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</si>
  <si>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</si>
  <si>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</si>
  <si>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"ПОЖАР" И "ПРИРОДНИ БЕДСТВИЯ"</t>
  </si>
  <si>
    <t>9</t>
  </si>
  <si>
    <t>ЗАСТРАХОВКА НА "ЩЕТИ НА ИМУЩЕСТВО"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</si>
  <si>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</si>
  <si>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</si>
  <si>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>ЗАСТРАХОВКА "ОБЩА ГРАЖДАНСКА ОТГОВОРНОСТ"</t>
  </si>
  <si>
    <t>ЗАСТРАХОВКА НА КРЕДИТИ</t>
  </si>
  <si>
    <t>ЗАСТРАХОВКА НА ГАРАНЦИИ</t>
  </si>
  <si>
    <t>ЗАСТРАХОВКА НА РАЗНИ ФИНАНСОВИ ЗАГУБИ</t>
  </si>
  <si>
    <t>ЗАСТРАХОВКА НА ПРАВНИ РАЗНОСКИ</t>
  </si>
  <si>
    <t>ПОМОЩ ПРИ ПЪТУВАНЕ</t>
  </si>
  <si>
    <t>ЗАСТРАХОВКА "ЗЛОПОЛУКА"</t>
  </si>
  <si>
    <t>ЗАД "Европейска Застрахователна и Осигурителна Компания" АД</t>
  </si>
  <si>
    <t>2017 г.</t>
  </si>
  <si>
    <t>ЗАСТРАХОВКА ГО, СВЪРЗАНА С ПРИТЕЖАВАНЕТО И ИЗПОЛЗВАНЕТО НА МПС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</si>
  <si>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</si>
  <si>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</si>
  <si>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</si>
  <si>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</si>
  <si>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</si>
  <si>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</si>
  <si>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</si>
  <si>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</si>
  <si>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</si>
  <si>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</si>
  <si>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</si>
  <si>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Гa</t>
  </si>
  <si>
    <t>ІІІ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</si>
  <si>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</si>
  <si>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</si>
  <si>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</si>
  <si>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</si>
  <si>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</si>
  <si>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</si>
  <si>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</si>
  <si>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към кредитни институции, в т.ч.</t>
  </si>
  <si>
    <t>в т.ч. върнати премии и отписани вземания по предстрочно прекратени договори, сключени през отчетния период (приспаднати от брутните начислени премии )</t>
  </si>
  <si>
    <t>Разпределен приход от инвестиции, пренесен от нетехническия отчет (позиция ІІІ 6)</t>
  </si>
  <si>
    <t>в т.ч. върнати премии и отписани вземания по предстрочно прекратени договори, сключени през предходни отчетни периоди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</si>
  <si>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</si>
  <si>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</si>
  <si>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</si>
  <si>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"б" 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</si>
  <si>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</si>
  <si>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</si>
  <si>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</si>
  <si>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</si>
  <si>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</si>
  <si>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</si>
  <si>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</si>
  <si>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</si>
  <si>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</si>
  <si>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</si>
  <si>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</si>
  <si>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</si>
  <si>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</si>
  <si>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Разпределен приход от инвестиции, пренесен в нетехническия отчет (позиция ІІІ 4)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</si>
  <si>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</si>
  <si>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</si>
  <si>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</si>
  <si>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Салдо по техническия отчет - общо застраховане (позиция І 10)</t>
  </si>
  <si>
    <t>Салдо по техническия отчет - животозастраховане (позиция ІІ 11)</t>
  </si>
  <si>
    <t>Разпределен приход от инвестиции, пренесен от технически отчет по животозастраховане (позиция ІІ 10)</t>
  </si>
  <si>
    <t>Разпределен приход от инвестиции, пренесен в технически отчет по общо застраховане (позиция І 2)</t>
  </si>
  <si>
    <t>ЗЕАД "ДaллБогг: Живот и Здраве'' ЕАД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</si>
  <si>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</si>
  <si>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</si>
  <si>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</si>
  <si>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</si>
  <si>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</si>
  <si>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</si>
  <si>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</si>
  <si>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</si>
  <si>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</si>
  <si>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</si>
  <si>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</si>
  <si>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</si>
  <si>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</si>
  <si>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</si>
  <si>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</si>
  <si>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</si>
  <si>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</si>
  <si>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ВИДОВЕ  ЗАСТРАХОВКИ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</si>
  <si>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</si>
  <si>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</si>
  <si>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</si>
  <si>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</si>
  <si>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ДЯЛ НА ПРЕЗАСТРАХОВАТЕЛИ В РЕЗЕРВА ЗА ПРЕДСТОЯЩИ ПЛАЩАНИЯ</t>
  </si>
  <si>
    <t>ПО СЪБИТИЯ ОТ:</t>
  </si>
  <si>
    <t>ПО ПРЕТЕНЦИИ ПРЕДЯВЕНИ ПРЕЗ:</t>
  </si>
  <si>
    <t>n (текуща година) год.</t>
  </si>
  <si>
    <t>n-1 год.</t>
  </si>
  <si>
    <t>n-2 год.</t>
  </si>
  <si>
    <t>n-3 год.</t>
  </si>
  <si>
    <t>n-4 год.</t>
  </si>
  <si>
    <t>n-5 год.</t>
  </si>
  <si>
    <t>n-6 год.</t>
  </si>
  <si>
    <t>n-I год. (i&gt;6)</t>
  </si>
  <si>
    <t>ОБЩ РАЗМЕР</t>
  </si>
  <si>
    <t>n-I год. (i&gt;3)</t>
  </si>
  <si>
    <t>n-I год. (i&gt;5)</t>
  </si>
  <si>
    <t>стойност  (лв)</t>
  </si>
  <si>
    <t>брой претенции</t>
  </si>
  <si>
    <t>Дата:</t>
  </si>
  <si>
    <t>Изготвил:</t>
  </si>
  <si>
    <t>Представляващ:</t>
  </si>
  <si>
    <t>ПРЕНОС-ПРЕМИЕН РЕЗЕРВ</t>
  </si>
  <si>
    <t>Сумата на отложените аквизициони разходи - когато отчитането на тези разходи е съгласно чл. 81, ал. 1, т. 2</t>
  </si>
  <si>
    <t>Дял на презастрахователите в отложените аквизиционни разходи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</si>
  <si>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</si>
  <si>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РЕЗЕРВ ЗА НЕИЗТЕКЛИ РИСКОВЕ</t>
  </si>
  <si>
    <t>ЗАПАСЕН ФОНД</t>
  </si>
  <si>
    <t>РЕЗЕРВ ЗА БОНУСИ И ОТСТЪПКИ</t>
  </si>
  <si>
    <t>ДРУГИ РЕЗЕРВИ, ОДОБРЕНИ ОТ КФН</t>
  </si>
  <si>
    <t>ОБЩО РЕЗЕРВИ</t>
  </si>
  <si>
    <t>НАЧИСЛЕНА ОБЕЗЦЕНКА НА ПРОСРОЧЕНИ ВЗЕМАНИЯ ПО ЗАСТРАХОВАТЕЛНИ ДОГОВОРИ</t>
  </si>
  <si>
    <t>НАЧИСЛЕНА ОБЕЗЦЕНКА НА ПРОСРОЧЕНИ ВЗЕМАНИЯ ОТ ПОСРЕДНИЦИ</t>
  </si>
  <si>
    <t>БРУТЕН РАЗМЕР</t>
  </si>
  <si>
    <t>в т.ч. дял на презастрахователи</t>
  </si>
  <si>
    <t>в т.ч. размер на резерва, образуван на база неполучени премии</t>
  </si>
  <si>
    <t>Брутен размер</t>
  </si>
  <si>
    <t>в т.ч. резерв за…</t>
  </si>
  <si>
    <t>в т.ч. дял на презастрахователя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</si>
  <si>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</si>
  <si>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</si>
  <si>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</si>
  <si>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</si>
  <si>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</si>
  <si>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</si>
  <si>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</si>
  <si>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КЛАСОВЕ  ЗАСТРАХОВКИ</t>
  </si>
  <si>
    <t>РАЗХОДИ ЗА УРЕЖДАНЕ НА ПРЕТЕНЦИИ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</si>
  <si>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</si>
  <si>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</si>
  <si>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</si>
  <si>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ТАКСИ, ОТЧИСЛЕНИЯ ЗА ФОНДОВЕ И ДР.</t>
  </si>
  <si>
    <t>ОБЩО РАЗХОДИ</t>
  </si>
  <si>
    <t>АКВИЗИЦИОННИ КОМИСИОНИ</t>
  </si>
  <si>
    <t>ДРУГИ ПРЕКИ АКВИЗИЦИОННИ РАЗХОДИ</t>
  </si>
  <si>
    <t>ЗА РЕКЛАМА</t>
  </si>
  <si>
    <t>ДРУГИ КОСВЕНИ АКВ. РАЗХОДИ</t>
  </si>
  <si>
    <t>ИНКАСОВИ КОМИСИОНИ</t>
  </si>
  <si>
    <t>ДРУГИ АДМИНИСТРА-ТИВНИ РАЗХОДИ</t>
  </si>
  <si>
    <t xml:space="preserve">Фактически </t>
  </si>
  <si>
    <t>Фактически</t>
  </si>
  <si>
    <t xml:space="preserve">БРОЙ ЗАСТРАХОВАТЕЛНИ ДОГОВОРИ  </t>
  </si>
  <si>
    <t>ЗАСТРАХОВАТЕЛНА СУМА</t>
  </si>
  <si>
    <t>БРОЙ ЗАСТРАХОВАНИ ОБЕКТИ*</t>
  </si>
  <si>
    <t xml:space="preserve">БРУТЕН ПРЕМИЕН ПРИХОД </t>
  </si>
  <si>
    <t>РАЗМЕР НА ВЪРНАТИТЕ ПРЕМИИ И ОТПИСАНИТЕ ВЗЕМАНИЯ ПО ПРЕДСРОЧНО ПРЕКРАТЕНИ ДОГОВОРИ</t>
  </si>
  <si>
    <t xml:space="preserve">ПОЛУЧЕНИ ПРЕМИИ </t>
  </si>
  <si>
    <t>Начислен данък по Закона за данък върху застрахователните премии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</si>
  <si>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</si>
  <si>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>ДЕЙСТВАЩИ ДОГОВОРИ КЪМ 31.12 НА ОТЧ. ГОД.</t>
  </si>
  <si>
    <t xml:space="preserve"> СКЛЮЧЕНИ ПРЕЗ ОТЧ.ГОД. ДОГОВОРИ </t>
  </si>
  <si>
    <t>ПО ДЕЙСТВАЩИ ДОГОВОРИ КЪМ 31.12 НА ОТЧ. ГОД.</t>
  </si>
  <si>
    <t>ПО СКЛЮЧЕНИ ПРЕЗ ОТЧ. ГОДИНА ДОГОВОРИ</t>
  </si>
  <si>
    <t xml:space="preserve"> ПО СКЛЮЧЕНИ ПРЕЗ ОТЧ.ГОД. ДОГОВОРИ </t>
  </si>
  <si>
    <t xml:space="preserve">ОБЩО
(СЪГЛАСНО Т. І, 1,"А" от Отчета за доходите) </t>
  </si>
  <si>
    <t>ПО ДОГОВОРИ, ДЕЙСТВАЩИ КЪМ КРАЯ НА ПЕРИОДА</t>
  </si>
  <si>
    <t>ПО ДОГОВОРИ СЪС СРОК НАД ЕДНА ГОДИНА</t>
  </si>
  <si>
    <t>ПРЕМИЕН ПРИХОД, РЕАЛИЗИРАН ИЗВЪН ТЕРИТОРИЯТА НА Р БЪЛГАРИЯ</t>
  </si>
  <si>
    <t>ПО КАНАЛИ НА ПРОДАЖБИ</t>
  </si>
  <si>
    <t>в т.ч. 
ПО НОВОСКЛЮ-ЧЕНИ ДОГОВОРИ</t>
  </si>
  <si>
    <t>В Т. Ч. СКЛЮЧЕНИ ПРЕЗ ОТЧ. ГОДИНА</t>
  </si>
  <si>
    <t>В Т. Ч. ПО СКЛЮЧЕНИ ПРЕЗ ОТЧ. ГОДИНА ДОГОВОРИ</t>
  </si>
  <si>
    <t xml:space="preserve"> ПРЕМИЕН ПРИХОД, РЕАЛИЗИРАН В ДЪРЖАВИ ЧЛЕНКИ НА ЕС</t>
  </si>
  <si>
    <t xml:space="preserve">ПРЕМИЕН ПРИХОД, РЕАЛИЗИ-
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</si>
  <si>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</si>
  <si>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</si>
  <si>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</si>
  <si>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 (СЪГЛАСНО Т.І, 8 от Отчета за доходите)</t>
  </si>
  <si>
    <t>СКЛЮЧЕНИ ПРЕЗ ТЕКУЩИЯ ПЕРИОД (ПРИСПAДНАТИ ОТ НАЧИСЛЕНИЯ ПРЕМИЕН ПРИХОД)</t>
  </si>
  <si>
    <t>ИЗПЛАТЕНИ ОБЕЗЩЕТЕНИЯ 
(без разходи по уреждане на обезщетенията)</t>
  </si>
  <si>
    <t>ОТКАЗАНИ ПРЕТЕНЦИИ</t>
  </si>
  <si>
    <t xml:space="preserve">НАЧИСЛЕНИ СУМИ ПО РЕГРЕСИ И АБАНДОНИ /ПРИСПАДНАТИ ОТ ИЗПЛАТЕНИТЕ ОБЕЗЩЕТЕНИЯ/ </t>
  </si>
  <si>
    <t>ПРЕДЯВЕНИ ПРЕТЕНЦИИ ПО СЪБИТИЯ ОТ:</t>
  </si>
  <si>
    <t xml:space="preserve">ПО СЪБИТИЯ ОТ: </t>
  </si>
  <si>
    <t>ПО ИСКОВЕ ОТ:</t>
  </si>
  <si>
    <t>n год. (текуща година)</t>
  </si>
  <si>
    <t>n-7 год.</t>
  </si>
  <si>
    <t>n-I год. (i&gt;7)</t>
  </si>
  <si>
    <t>БРОЙ</t>
  </si>
  <si>
    <t>СУМА</t>
  </si>
  <si>
    <t>n год.</t>
  </si>
  <si>
    <t>БРОЙ ИСКОВЕ</t>
  </si>
  <si>
    <t>ИЗПЛАТЕНА СУМА</t>
  </si>
  <si>
    <t>СТОЙНОСТ (ЛЕВА)</t>
  </si>
  <si>
    <t>/СПРАВКАТА СЕ ПОПЪЛВА ПО ГРУПИ ПРЕЗАСТРАХОВАТЕЛИ СЪОБРАЗНО ТЕХНИЯ КРЕДИТЕН РЕЙТИНГ/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</si>
  <si>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</si>
  <si>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</si>
  <si>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СТОРНИРАНИ ПРЕМИИ ОТ ОТСТЪПЕНИЯ ПРЕМИЕН ПРИХОД</t>
  </si>
  <si>
    <t>ДЯЛ НА ПРЕЗАСТРАХОВАТЕЛЯ В ПРЕНОС-ПРЕМИЙНИЯ РЕЗЕРВ</t>
  </si>
  <si>
    <t>ЗАДЪРЖАНИ ДЕПОЗИТИ ВЪВ ВРЪЗКА С ПРЕНОС-ПРЕМИЙНИЯ РЕЗЕРВ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</si>
  <si>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</si>
  <si>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</si>
  <si>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</si>
  <si>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ДЯЛ НА ПРЕЗАСТРАХОВАТЕЛЯ В РЕЗЕРВА ЗА ПРЕДСТОЯЩИ ПЛАЩАНИЯ</t>
  </si>
  <si>
    <t>ЗАДЪРЖАНИ ДЕПОЗИТИ ВЪВ ВРЪЗКА С РЕЗЕРВА ЗА ПРЕДСТОЯЩИ ПЛАЩАНИЯ</t>
  </si>
  <si>
    <t>ДЯЛ НА ПРЕЗАСТРАХОВАТЕЛЯ В ДРУГИ РЕЗЕРВИ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</si>
  <si>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</si>
  <si>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</si>
  <si>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</si>
  <si>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</si>
  <si>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 резерва за бонуси и отстъпки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</si>
  <si>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</si>
  <si>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</si>
  <si>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ЦЕДЕНТИТЕ</t>
  </si>
  <si>
    <t>ЗАСТРАХОВАТЕЛНА СУМА ПРИЕТА ОТ ЦЕДЕНТИТЕ</t>
  </si>
  <si>
    <t>БРУТЕН РАЗМЕР НА ПОЛУЧЕНИТЕ ЗАСТРАХОВАТЕЛНИ ПРЕМИИ ОТ ЦЕДЕНТИТЕ</t>
  </si>
  <si>
    <t>РАЗХОДИ ЗА КОМИСИОНИ НА ЦЕДЕНТИТЕ</t>
  </si>
  <si>
    <t>РАЗХОДИ ЗА УЧАСТИЕ В РЕЗУЛТАТА ОТ ПРЕЗАСТРАХОВАНЕ</t>
  </si>
  <si>
    <t>БРОЙ ИСКОВЕ ОТ ЦЕДЕНТИТЕ</t>
  </si>
  <si>
    <t>ИЗПЛАТЕНИ СУМИ И ОБЕЗЩЕТЕНИЯ НА ЦЕДЕНТИТЕ</t>
  </si>
  <si>
    <t>ПОЛУЧЕНИ ОБЕЗЩЕТЕНИЯ ПО РЕТРОЦЕСИИ ОТ ПРЕЗАСТРАХОВАТЕЛИ</t>
  </si>
  <si>
    <t>ПРИХОДИ ОТ КОМИСИОНИ ОТ РЕТРОЦЕСИОНЕРИ</t>
  </si>
  <si>
    <t>ПРИХОДИ ЗА УЧАСТИЕ В РУЗАЛТАТА ОТ ПРЕЗАСТРАХОВАНЕ ОТ РЕТРОЦЕСИОНЕРИ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</si>
  <si>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</si>
  <si>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</si>
  <si>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</si>
  <si>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</si>
  <si>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ОБЩ БРОЙ</t>
  </si>
  <si>
    <t>в т.ч. РЕТРОЦЕДИРАНИ НА ПРЕЗАСТРАХОВАТЕЛИ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</si>
  <si>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</si>
  <si>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</si>
  <si>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</si>
  <si>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КЛАСОВЕ ЗАСТРАХОВКИ</t>
  </si>
  <si>
    <t>Брутен премиен приход, реализиран от застрахователите по общо застраховане</t>
  </si>
  <si>
    <t>Брутен премиен приход, реализиран от застрахователите със смесена дейност *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</si>
  <si>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</si>
  <si>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</si>
  <si>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</si>
  <si>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</si>
  <si>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1.1</t>
  </si>
  <si>
    <t xml:space="preserve">    В т.ч. ЗАДЪЛЖИТЕЛНА ЗАСТРАХОВКА "ЗЛОПОЛУКА" НА ПЪТНИЦИТЕ В СРЕДСТВАТА ЗА ОБЩEСТВЕН ТРАНСПОРТ</t>
  </si>
  <si>
    <t>8.1</t>
  </si>
  <si>
    <t>В Т.Ч ИНДУСТРИАЛЕН ПОЖАР</t>
  </si>
  <si>
    <t>8.2</t>
  </si>
  <si>
    <t>В Т.Ч ПОЖАР И ДРУГИ ОПАСНОСТИ</t>
  </si>
  <si>
    <t>8.3</t>
  </si>
  <si>
    <t>В Т.Ч ТЕХНИЧЕСКИ ЗАСТРАХОВКИ</t>
  </si>
  <si>
    <t>8.4</t>
  </si>
  <si>
    <t>В Т.Ч. ЗЕМЕДЕЛСКИ ЗАСТРАХОВКИ</t>
  </si>
  <si>
    <t>9.1</t>
  </si>
  <si>
    <t>В Т.Ч. ЗАСТРАХОВКА КРАЖБА, ГРАБЕЖ, ВАНДАЛИЗЪМ</t>
  </si>
  <si>
    <t>9.2</t>
  </si>
  <si>
    <t>В Т.Ч . ЗАСТРАХОВКИ НА ЖИВОТНИ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</si>
  <si>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</si>
  <si>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</si>
  <si>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</si>
  <si>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</si>
  <si>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</si>
  <si>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</si>
  <si>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</si>
  <si>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</si>
  <si>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ОТНОСИТЕЛЕН ДЯЛ:</t>
  </si>
  <si>
    <r>
      <t xml:space="preserve"> </t>
    </r>
    <r>
      <rPr>
        <b/>
        <i/>
        <vertAlign val="superscript"/>
        <sz val="10"/>
        <rFont val="Times New Roman"/>
        <family val="1"/>
        <charset val="204"/>
      </rPr>
      <t xml:space="preserve">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</si>
  <si>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r>
      <rPr>
        <i/>
        <vertAlign val="superscript"/>
        <sz val="10"/>
        <rFont val="Times New Roman"/>
        <family val="1"/>
        <charset val="204"/>
      </rPr>
      <t xml:space="preserve"> 1</t>
    </r>
    <r>
      <rPr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</si>
  <si>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</si>
  <si>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Застрахователите със смесена дейност извършват дейност по животозастраховане и застраховане по класове "Злополука" и "Заболяване".</t>
    </r>
  </si>
  <si>
    <t>Общо:</t>
  </si>
  <si>
    <t>Брой новосключени договори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</si>
  <si>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</si>
  <si>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</si>
  <si>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</si>
  <si>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</si>
  <si>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</si>
  <si>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</si>
  <si>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</si>
  <si>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</si>
  <si>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</si>
  <si>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</si>
  <si>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</si>
  <si>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</si>
  <si>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</si>
  <si>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</si>
  <si>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</si>
  <si>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</si>
  <si>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</si>
  <si>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 xml:space="preserve">Забележка:  Във фактическите разходи се включват: общо разходи (без разходи за уреждане на претенции) и промяната в отсрочените аквизиционни разходи.  </t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</si>
  <si>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</si>
  <si>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>Изплатени комисиони в лв.</t>
  </si>
  <si>
    <t>Премиен приход в лв.</t>
  </si>
  <si>
    <t>Изплатени претенции в лв.</t>
  </si>
  <si>
    <t>Резерв за предстоящи плащания в лв.</t>
  </si>
  <si>
    <t>Пренос-премиен резерв в лв.</t>
  </si>
  <si>
    <t>Други резерви в лв.</t>
  </si>
  <si>
    <t>2018 г.</t>
  </si>
  <si>
    <t>Отстъпени премии на презастрахователи по класове застраховки за периода 2008г. - 2018 г.</t>
  </si>
  <si>
    <t>Възстановени обезщетения от презастрахователи по класове застраховки за периода 2008 г. - 2018 г.</t>
  </si>
  <si>
    <r>
      <t>БРУТНИ ИЗПЛАТЕНИ ОБЕЗЩЕТЕНИЯ ПРЕЗ 2018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</si>
  <si>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БРУТЕН ПРЕМИЕН ПРИХОД И ИЗПЛАТЕНИ ОБЕЗЩЕТЕНИЯ ПО ОБЩО ЗАСТРАХОВАНЕ КЪМ 31.12.2018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</si>
  <si>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ПО ОБЩО ЗАСТРАХОВАНЕ КЪМ 31.12.2018 г. </t>
    </r>
    <r>
      <rPr>
        <b/>
        <vertAlign val="superscript"/>
        <sz val="14"/>
        <rFont val="Times New Roman"/>
        <family val="1"/>
        <charset val="204"/>
      </rPr>
      <t>1</t>
    </r>
  </si>
  <si>
    <r>
      <t>ПАЗАРЕН ДЯЛ ПО КЛАСОВЕ ЗАСТРАХОВКИ ЗА 2018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</si>
  <si>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СТРУКТУРА НА ЗАСТРАХОВАТЕЛНИЯ ПОРТФЕЙЛ ЗА 2018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</si>
  <si>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ОТНОСИТЕЛЕН ДЯЛ НА ИЗПЛАТЕНИТЕ ОБЕЗЩЕТЕНИЯ ПО КЛАСОВЕ ЗАСТРАХОВКИ ПРЕЗ 2018 г. - ОБЩО ЗАСТРАХОВАНЕ</t>
    </r>
    <r>
      <rPr>
        <b/>
        <vertAlign val="superscript"/>
        <sz val="12"/>
        <rFont val="Times New Roman"/>
        <family val="1"/>
        <charset val="204"/>
      </rPr>
      <t>1</t>
    </r>
  </si>
  <si>
    <r>
      <t>СТРУКТУРА НА ИЗПЛАТЕНИТЕ ОБЕЗЩЕТЕНИЯ ПРЕЗ 2018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</si>
  <si>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>СПРАВКА № ГО.1.1: РЕЗЕРВ ЗА ПРЕДСТОЯЩИ ПЛАЩАНИЯ КЪМ 31.12.2018 ГОДИНА</t>
  </si>
  <si>
    <t>СПРАВКА № ГО.1.2: ТЕХНИЧЕСКИ РЕЗЕРВИ КЪМ 31.12.2018 ГОДИНА</t>
  </si>
  <si>
    <t>ТЕХНИЧЕСКИ РЕЗУЛТАТ КЪМ КРАЯ НА 2018  ГОДИНА</t>
  </si>
  <si>
    <t>РАЗХОДИ, СВЪРЗАНИ СЪС ЗАСТРАХОВАТЕЛНАТА ДЕЙНОСТ ОТ 01.01. ДО КРАЯ НА 2018 ГОДИНА</t>
  </si>
  <si>
    <t>ОБЩИ ДАННИ ЗА ЗАСТРАХОВАТЕЛНИЯ ПОРТФЕЙЛ КЪМ 31.12.2018 ГОДИНА - Част - 1</t>
  </si>
  <si>
    <t>ОБЩИ ДАННИ ЗА ЗАСТРАХОВАТЕЛНИЯ ПОРТФЕЙЛ КЪМ 31.12.2018 ГОДИНА - Част -2</t>
  </si>
  <si>
    <t>ПАСИВНО ПРЕЗАСТРАХОВАНЕ КЪМ 31.12.2018 ГОДИНА</t>
  </si>
  <si>
    <t>АКТИВНО ПРЕЗАСТРАХОВАНЕ КЪМ 31.12.2018 ГОДИНА</t>
  </si>
  <si>
    <t>Сключени сделки при правото на установяване или свободата на предоставяне на услуги на територията на ЕИП за периода от 01.01 до края на 2018 година</t>
  </si>
  <si>
    <r>
      <t xml:space="preserve">СЧЕТОВОДНИ БАЛАНСИ НА ЗАСТРАХОВАТЕЛИТЕ ПО ОБЩО ЗАСТРАХОВАНЕ КЪМ 31.12.2018 ГОДИНА 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</si>
  <si>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ДОХОДИТЕ НА ЗАСТРАХОВАТЕЛИТЕ ПО ОБЩО ЗАСТРАХОВАНЕ ЗА 2018 г.</t>
    </r>
    <r>
      <rPr>
        <b/>
        <vertAlign val="superscript"/>
        <sz val="10"/>
        <rFont val="Times New Roman"/>
        <family val="1"/>
        <charset val="204"/>
      </rPr>
      <t>1</t>
    </r>
  </si>
  <si>
    <t>"ЗАД България Иншурънс" АД</t>
  </si>
  <si>
    <r>
      <t>ОСНОВНИ ПОКАЗАТЕЛИ ЗА 2018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</si>
</sst>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;\(#,##0\)"/>
    <numFmt numFmtId="166" formatCode="0.000000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0.0;\(0.0\)"/>
    <numFmt numFmtId="172" formatCode="_-* #,##0\ _л_в_-;\-* #,##0\ _л_в_-;_-* &quot;-&quot;??\ _л_в_-;_-@_-"/>
    <numFmt numFmtId="173" formatCode="#,##0.0"/>
    <numFmt numFmtId="174" formatCode="0.0%"/>
    <numFmt numFmtId="175" formatCode="#,##0.000"/>
    <numFmt numFmtId="176" formatCode="0000000"/>
    <numFmt numFmtId="177" formatCode="_-* #,##0.00&quot;лв&quot;_-;\-* #,##0.00&quot;лв&quot;_-;_-* &quot;-&quot;??&quot;лв&quot;_-;_-@_-"/>
  </numFmts>
  <fonts count="6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Book Antiqua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Arial CYR"/>
      <charset val="204"/>
    </font>
    <font>
      <sz val="3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1">
      <alignment horizontal="center"/>
    </xf>
    <xf numFmtId="176" fontId="18" fillId="0" borderId="2">
      <alignment horizontal="right"/>
    </xf>
    <xf numFmtId="40" fontId="19" fillId="0" borderId="0" applyNumberFormat="0" applyFont="0" applyFill="0" applyAlignment="0" applyProtection="0">
      <alignment horizontal="left" vertical="center"/>
    </xf>
    <xf numFmtId="0" fontId="20" fillId="0" borderId="3" applyAlignment="0">
      <alignment horizontal="left" vertical="top" wrapText="1"/>
    </xf>
    <xf numFmtId="3" fontId="14" fillId="0" borderId="0" applyFill="0" applyBorder="0" applyProtection="0">
      <alignment horizontal="center" vertical="center"/>
    </xf>
    <xf numFmtId="3" fontId="21" fillId="0" borderId="0" applyFill="0" applyProtection="0">
      <alignment horizontal="right" vertical="center"/>
    </xf>
    <xf numFmtId="3" fontId="22" fillId="0" borderId="4" applyNumberFormat="0" applyFill="0" applyBorder="0" applyProtection="0">
      <alignment horizontal="center" vertical="center" wrapText="1"/>
    </xf>
    <xf numFmtId="21" fontId="23" fillId="0" borderId="0" applyFont="0" applyFill="0" applyBorder="0" applyProtection="0">
      <alignment horizontal="right"/>
    </xf>
    <xf numFmtId="0" fontId="18" fillId="0" borderId="4"/>
    <xf numFmtId="40" fontId="19" fillId="0" borderId="5" applyNumberFormat="0" applyFont="0" applyFill="0" applyAlignment="0" applyProtection="0">
      <alignment horizontal="left" vertical="center"/>
    </xf>
    <xf numFmtId="0" fontId="24" fillId="7" borderId="6" applyNumberFormat="0" applyAlignment="0" applyProtection="0"/>
    <xf numFmtId="0" fontId="18" fillId="0" borderId="2">
      <alignment horizontal="center"/>
    </xf>
    <xf numFmtId="0" fontId="18" fillId="0" borderId="0">
      <alignment horizontal="centerContinuous"/>
    </xf>
    <xf numFmtId="0" fontId="18" fillId="0" borderId="0">
      <alignment horizontal="center"/>
    </xf>
    <xf numFmtId="0" fontId="25" fillId="20" borderId="7" applyNumberFormat="0" applyAlignment="0" applyProtection="0"/>
    <xf numFmtId="0" fontId="19" fillId="21" borderId="0" applyNumberFormat="0" applyFont="0" applyBorder="0" applyAlignment="0" applyProtection="0"/>
    <xf numFmtId="0" fontId="18" fillId="0" borderId="8">
      <alignment horizontal="center" vertical="center" wrapText="1"/>
    </xf>
    <xf numFmtId="164" fontId="1" fillId="0" borderId="0" applyFont="0" applyFill="0" applyBorder="0" applyAlignment="0" applyProtection="0"/>
    <xf numFmtId="2" fontId="23" fillId="0" borderId="0" applyFont="0" applyFill="0" applyBorder="0" applyProtection="0">
      <alignment horizontal="right" vertical="top"/>
    </xf>
    <xf numFmtId="177" fontId="14" fillId="0" borderId="0">
      <alignment horizontal="right" vertical="center"/>
    </xf>
    <xf numFmtId="14" fontId="18" fillId="0" borderId="0" applyFill="0" applyBorder="0" applyProtection="0">
      <alignment horizontal="center" vertical="center"/>
    </xf>
    <xf numFmtId="14" fontId="18" fillId="0" borderId="0">
      <alignment horizontal="left"/>
    </xf>
    <xf numFmtId="4" fontId="18" fillId="0" borderId="0" applyFill="0" applyBorder="0" applyProtection="0">
      <alignment horizontal="right" vertical="center"/>
    </xf>
    <xf numFmtId="0" fontId="18" fillId="0" borderId="1"/>
    <xf numFmtId="0" fontId="12" fillId="0" borderId="0" applyFont="0" applyFill="0" applyBorder="0" applyAlignment="0" applyProtection="0"/>
    <xf numFmtId="166" fontId="4" fillId="0" borderId="9" applyFill="0" applyBorder="0">
      <alignment horizontal="center" vertical="center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21" borderId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9" fillId="22" borderId="13" applyProtection="0">
      <alignment horizontal="center" vertical="center" wrapText="1"/>
    </xf>
    <xf numFmtId="1" fontId="32" fillId="0" borderId="0" applyNumberFormat="0" applyFill="0" applyBorder="0" applyAlignment="0" applyProtection="0">
      <alignment horizontal="left" vertical="center"/>
    </xf>
    <xf numFmtId="0" fontId="19" fillId="0" borderId="0" applyNumberFormat="0" applyFill="0" applyBorder="0" applyProtection="0">
      <alignment horizontal="left" vertical="top" wrapText="1"/>
    </xf>
    <xf numFmtId="1" fontId="33" fillId="0" borderId="0" applyNumberFormat="0" applyFill="0" applyBorder="0" applyAlignment="0" applyProtection="0">
      <alignment horizontal="left" vertical="center"/>
    </xf>
    <xf numFmtId="1" fontId="34" fillId="21" borderId="0" applyNumberFormat="0" applyFont="0" applyBorder="0" applyAlignment="0" applyProtection="0">
      <alignment horizontal="left" vertical="center"/>
    </xf>
    <xf numFmtId="1" fontId="35" fillId="0" borderId="0" applyNumberFormat="0" applyFill="0" applyBorder="0" applyAlignment="0" applyProtection="0">
      <alignment horizontal="left" vertical="center"/>
    </xf>
    <xf numFmtId="4" fontId="36" fillId="0" borderId="0" applyFont="0" applyFill="0" applyBorder="0" applyAlignment="0" applyProtection="0"/>
    <xf numFmtId="14" fontId="18" fillId="0" borderId="2">
      <alignment horizontal="center"/>
    </xf>
    <xf numFmtId="171" fontId="13" fillId="0" borderId="0" applyFill="0" applyBorder="0">
      <alignment horizontal="center" vertical="center"/>
    </xf>
    <xf numFmtId="0" fontId="37" fillId="7" borderId="6" applyNumberFormat="0" applyAlignment="0" applyProtection="0"/>
    <xf numFmtId="1" fontId="23" fillId="0" borderId="0" applyFont="0" applyFill="0" applyBorder="0" applyProtection="0">
      <alignment horizontal="left" wrapText="1"/>
    </xf>
    <xf numFmtId="0" fontId="18" fillId="0" borderId="14"/>
    <xf numFmtId="0" fontId="38" fillId="0" borderId="15" applyNumberFormat="0" applyFill="0" applyAlignment="0" applyProtection="0"/>
    <xf numFmtId="0" fontId="18" fillId="0" borderId="3"/>
    <xf numFmtId="0" fontId="18" fillId="0" borderId="16">
      <alignment horizontal="center"/>
    </xf>
    <xf numFmtId="0" fontId="18" fillId="0" borderId="8">
      <alignment horizontal="center" wrapText="1"/>
    </xf>
    <xf numFmtId="0" fontId="20" fillId="0" borderId="17">
      <alignment horizontal="left" vertical="top" wrapText="1"/>
    </xf>
    <xf numFmtId="0" fontId="18" fillId="0" borderId="18">
      <alignment horizontal="center"/>
    </xf>
    <xf numFmtId="0" fontId="18" fillId="0" borderId="19">
      <alignment horizont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23" borderId="20" applyNumberFormat="0">
      <alignment horizontal="right" vertical="center"/>
      <protection locked="0"/>
    </xf>
    <xf numFmtId="0" fontId="40" fillId="24" borderId="0" applyNumberFormat="0" applyBorder="0" applyAlignment="0" applyProtection="0"/>
    <xf numFmtId="0" fontId="20" fillId="0" borderId="19">
      <alignment horizontal="left" wrapText="1"/>
    </xf>
    <xf numFmtId="0" fontId="28" fillId="0" borderId="16">
      <alignment horizontal="left" vertical="center"/>
    </xf>
    <xf numFmtId="0" fontId="41" fillId="0" borderId="4" applyNumberFormat="0" applyFont="0">
      <alignment horizontal="left" vertical="top" wrapText="1"/>
    </xf>
    <xf numFmtId="0" fontId="42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0" fontId="1" fillId="25" borderId="21" applyNumberFormat="0" applyFont="0" applyAlignment="0" applyProtection="0"/>
    <xf numFmtId="4" fontId="18" fillId="0" borderId="2">
      <alignment horizontal="right"/>
    </xf>
    <xf numFmtId="4" fontId="18" fillId="0" borderId="0">
      <alignment horizontal="right"/>
    </xf>
    <xf numFmtId="0" fontId="43" fillId="7" borderId="22" applyNumberFormat="0" applyAlignment="0" applyProtection="0"/>
    <xf numFmtId="9" fontId="1" fillId="0" borderId="0" applyFont="0" applyFill="0" applyBorder="0" applyAlignment="0" applyProtection="0"/>
    <xf numFmtId="10" fontId="14" fillId="0" borderId="0" applyFill="0" applyBorder="0" applyProtection="0">
      <alignment horizontal="right" vertical="center"/>
    </xf>
    <xf numFmtId="173" fontId="14" fillId="0" borderId="0" applyFont="0" applyFill="0" applyBorder="0" applyProtection="0">
      <alignment horizontal="center" vertical="center"/>
    </xf>
    <xf numFmtId="173" fontId="14" fillId="0" borderId="0" applyFont="0" applyFill="0" applyBorder="0" applyProtection="0">
      <alignment horizontal="center" vertical="center"/>
    </xf>
    <xf numFmtId="4" fontId="14" fillId="0" borderId="0" applyFill="0" applyBorder="0" applyProtection="0">
      <alignment horizontal="center" vertical="center"/>
    </xf>
    <xf numFmtId="4" fontId="14" fillId="0" borderId="0">
      <alignment horizontal="right" vertical="center"/>
    </xf>
    <xf numFmtId="175" fontId="14" fillId="0" borderId="0" applyFill="0" applyBorder="0" applyProtection="0">
      <alignment horizontal="center" vertical="center"/>
    </xf>
    <xf numFmtId="175" fontId="14" fillId="0" borderId="0">
      <alignment horizontal="right" vertical="center"/>
    </xf>
    <xf numFmtId="166" fontId="23" fillId="0" borderId="0" applyFont="0" applyFill="0" applyBorder="0" applyProtection="0">
      <alignment horizontal="right" vertical="top" wrapText="1"/>
    </xf>
    <xf numFmtId="1" fontId="32" fillId="0" borderId="0" applyFont="0" applyFill="0" applyBorder="0" applyProtection="0">
      <alignment horizontal="right" wrapText="1"/>
    </xf>
    <xf numFmtId="0" fontId="18" fillId="0" borderId="23"/>
    <xf numFmtId="1" fontId="19" fillId="0" borderId="0" applyFont="0" applyFill="0" applyBorder="0" applyProtection="0">
      <alignment horizontal="right" vertical="center"/>
    </xf>
    <xf numFmtId="0" fontId="18" fillId="0" borderId="24"/>
    <xf numFmtId="1" fontId="18" fillId="0" borderId="0" applyFill="0" applyBorder="0" applyProtection="0">
      <alignment horizontal="center" vertical="center"/>
    </xf>
    <xf numFmtId="1" fontId="3" fillId="0" borderId="25">
      <alignment horizontal="right"/>
    </xf>
    <xf numFmtId="0" fontId="28" fillId="0" borderId="26">
      <alignment vertical="center"/>
    </xf>
    <xf numFmtId="165" fontId="14" fillId="0" borderId="0" applyFill="0" applyBorder="0">
      <alignment horizontal="right"/>
    </xf>
    <xf numFmtId="0" fontId="19" fillId="0" borderId="27" applyNumberFormat="0" applyFont="0" applyFill="0" applyAlignment="0" applyProtection="0"/>
    <xf numFmtId="0" fontId="18" fillId="0" borderId="28"/>
    <xf numFmtId="4" fontId="18" fillId="0" borderId="29"/>
    <xf numFmtId="49" fontId="18" fillId="0" borderId="0" applyFill="0" applyBorder="0" applyProtection="0"/>
    <xf numFmtId="0" fontId="18" fillId="0" borderId="2">
      <alignment horizontal="right"/>
    </xf>
    <xf numFmtId="0" fontId="44" fillId="0" borderId="0" applyNumberFormat="0" applyFill="0" applyBorder="0" applyAlignment="0" applyProtection="0"/>
    <xf numFmtId="0" fontId="45" fillId="0" borderId="30" applyNumberFormat="0" applyFill="0" applyAlignment="0" applyProtection="0"/>
    <xf numFmtId="4" fontId="18" fillId="0" borderId="31"/>
    <xf numFmtId="0" fontId="18" fillId="0" borderId="0">
      <alignment horizontal="left" vertical="center" wrapText="1"/>
    </xf>
    <xf numFmtId="40" fontId="19" fillId="0" borderId="0" applyFont="0" applyFill="0" applyBorder="0" applyProtection="0">
      <alignment horizontal="right" vertical="center"/>
    </xf>
    <xf numFmtId="16" fontId="19" fillId="0" borderId="0" applyFont="0" applyFill="0" applyBorder="0" applyProtection="0">
      <alignment horizontal="right" vertical="center"/>
    </xf>
    <xf numFmtId="0" fontId="14" fillId="0" borderId="32" applyFill="0" applyBorder="0" applyProtection="0">
      <alignment horizontal="center" vertical="distributed" textRotation="90" wrapText="1"/>
    </xf>
    <xf numFmtId="1" fontId="19" fillId="0" borderId="0" applyNumberFormat="0" applyFont="0" applyFill="0" applyBorder="0" applyProtection="0">
      <alignment vertical="center"/>
    </xf>
    <xf numFmtId="1" fontId="32" fillId="0" borderId="0" applyFont="0" applyFill="0" applyBorder="0" applyProtection="0">
      <alignment horizontal="right" vertical="center"/>
    </xf>
    <xf numFmtId="0" fontId="46" fillId="0" borderId="0" applyNumberFormat="0" applyFill="0" applyBorder="0" applyAlignment="0" applyProtection="0"/>
    <xf numFmtId="0" fontId="28" fillId="0" borderId="0">
      <alignment wrapText="1"/>
    </xf>
    <xf numFmtId="49" fontId="47" fillId="0" borderId="0">
      <alignment horizontal="centerContinuous"/>
    </xf>
    <xf numFmtId="0" fontId="20" fillId="0" borderId="8">
      <alignment horizontal="left" vertical="center" wrapText="1"/>
    </xf>
    <xf numFmtId="3" fontId="2" fillId="0" borderId="0">
      <alignment horizontal="right" vertical="center"/>
    </xf>
    <xf numFmtId="0" fontId="1" fillId="0" borderId="0"/>
    <xf numFmtId="0" fontId="1" fillId="0" borderId="0"/>
    <xf numFmtId="0" fontId="2" fillId="0" borderId="0">
      <alignment horizontal="center" vertical="center" wrapText="1"/>
    </xf>
    <xf numFmtId="0" fontId="2" fillId="0" borderId="0"/>
    <xf numFmtId="0" fontId="1" fillId="0" borderId="0"/>
    <xf numFmtId="43" fontId="2" fillId="0" borderId="0" applyFont="0" applyFill="0" applyBorder="0" applyAlignment="0" applyProtection="0"/>
    <xf numFmtId="3" fontId="2" fillId="0" borderId="0">
      <alignment horizontal="right" vertical="center"/>
    </xf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5" fillId="0" borderId="0"/>
    <xf numFmtId="164" fontId="1" fillId="0" borderId="0" applyFont="0" applyFill="0" applyBorder="0" applyAlignment="0" applyProtection="0"/>
  </cellStyleXfs>
  <cellXfs count="347">
    <xf numFmtId="0" fontId="0" fillId="0" borderId="0" xfId="0"/>
    <xf numFmtId="3" fontId="4" fillId="0" borderId="0" xfId="0" applyNumberFormat="1" applyFont="1"/>
    <xf numFmtId="0" fontId="4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0" fontId="4" fillId="0" borderId="0" xfId="95" applyNumberFormat="1" applyFont="1"/>
    <xf numFmtId="10" fontId="4" fillId="0" borderId="0" xfId="95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/>
    <xf numFmtId="3" fontId="4" fillId="0" borderId="13" xfId="0" applyNumberFormat="1" applyFont="1" applyBorder="1"/>
    <xf numFmtId="3" fontId="5" fillId="0" borderId="13" xfId="89" applyNumberFormat="1" applyFont="1" applyFill="1" applyBorder="1" applyAlignment="1" applyProtection="1">
      <alignment horizontal="left" vertical="center" wrapText="1"/>
    </xf>
    <xf numFmtId="3" fontId="5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 wrapText="1"/>
    </xf>
    <xf numFmtId="0" fontId="10" fillId="0" borderId="13" xfId="90" applyFont="1" applyFill="1" applyBorder="1" applyAlignment="1" applyProtection="1">
      <alignment horizontal="left" wrapText="1"/>
    </xf>
    <xf numFmtId="0" fontId="10" fillId="0" borderId="13" xfId="0" applyFont="1" applyBorder="1" applyAlignment="1">
      <alignment wrapText="1"/>
    </xf>
    <xf numFmtId="10" fontId="9" fillId="0" borderId="34" xfId="0" applyNumberFormat="1" applyFont="1" applyBorder="1" applyAlignment="1">
      <alignment horizontal="right" wrapText="1"/>
    </xf>
    <xf numFmtId="174" fontId="4" fillId="0" borderId="0" xfId="95" applyNumberFormat="1" applyFont="1"/>
    <xf numFmtId="174" fontId="4" fillId="0" borderId="13" xfId="95" applyNumberFormat="1" applyFont="1" applyBorder="1"/>
    <xf numFmtId="0" fontId="4" fillId="0" borderId="0" xfId="0" applyFont="1" applyBorder="1"/>
    <xf numFmtId="3" fontId="4" fillId="0" borderId="13" xfId="89" applyNumberFormat="1" applyFont="1" applyFill="1" applyBorder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vertical="center"/>
    </xf>
    <xf numFmtId="0" fontId="28" fillId="0" borderId="0" xfId="90" applyFont="1" applyFill="1" applyBorder="1" applyAlignment="1"/>
    <xf numFmtId="0" fontId="5" fillId="0" borderId="0" xfId="0" applyFont="1" applyAlignment="1">
      <alignment horizontal="center"/>
    </xf>
    <xf numFmtId="3" fontId="10" fillId="0" borderId="35" xfId="0" applyNumberFormat="1" applyFont="1" applyBorder="1"/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/>
    <xf numFmtId="0" fontId="51" fillId="0" borderId="0" xfId="0" applyFont="1" applyFill="1" applyBorder="1" applyAlignment="1">
      <alignment wrapText="1"/>
    </xf>
    <xf numFmtId="3" fontId="4" fillId="0" borderId="0" xfId="0" applyNumberFormat="1" applyFont="1" applyFill="1"/>
    <xf numFmtId="0" fontId="10" fillId="0" borderId="13" xfId="90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left" vertical="center" wrapText="1"/>
    </xf>
    <xf numFmtId="3" fontId="5" fillId="0" borderId="13" xfId="89" applyNumberFormat="1" applyFont="1" applyFill="1" applyBorder="1" applyAlignment="1" applyProtection="1">
      <alignment horizontal="right" vertical="center" wrapText="1"/>
    </xf>
    <xf numFmtId="3" fontId="4" fillId="0" borderId="13" xfId="89" applyNumberFormat="1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right" vertical="center" wrapText="1"/>
    </xf>
    <xf numFmtId="0" fontId="48" fillId="0" borderId="0" xfId="0" applyFont="1" applyFill="1" applyBorder="1" applyAlignment="1"/>
    <xf numFmtId="4" fontId="52" fillId="0" borderId="0" xfId="0" applyNumberFormat="1" applyFont="1" applyFill="1"/>
    <xf numFmtId="3" fontId="5" fillId="0" borderId="13" xfId="89" applyNumberFormat="1" applyFont="1" applyFill="1" applyBorder="1" applyAlignment="1" applyProtection="1">
      <alignment vertical="center"/>
    </xf>
    <xf numFmtId="3" fontId="5" fillId="0" borderId="13" xfId="88" applyNumberFormat="1" applyFont="1" applyBorder="1" applyProtection="1">
      <alignment horizontal="right" vertical="center"/>
      <protection locked="0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wrapText="1"/>
    </xf>
    <xf numFmtId="0" fontId="28" fillId="0" borderId="26" xfId="90" applyFont="1" applyFill="1" applyBorder="1" applyAlignment="1">
      <alignment horizontal="center" wrapText="1"/>
    </xf>
    <xf numFmtId="174" fontId="4" fillId="0" borderId="0" xfId="95" applyNumberFormat="1" applyFont="1" applyFill="1"/>
    <xf numFmtId="10" fontId="4" fillId="0" borderId="13" xfId="95" applyNumberFormat="1" applyFont="1" applyBorder="1"/>
    <xf numFmtId="10" fontId="4" fillId="0" borderId="13" xfId="0" applyNumberFormat="1" applyFont="1" applyBorder="1"/>
    <xf numFmtId="3" fontId="5" fillId="0" borderId="13" xfId="0" applyNumberFormat="1" applyFont="1" applyBorder="1"/>
    <xf numFmtId="0" fontId="4" fillId="0" borderId="0" xfId="0" applyFont="1" applyFill="1" applyBorder="1" applyAlignment="1" applyProtection="1">
      <alignment horizontal="left"/>
    </xf>
    <xf numFmtId="3" fontId="11" fillId="0" borderId="13" xfId="0" applyNumberFormat="1" applyFont="1" applyBorder="1"/>
    <xf numFmtId="10" fontId="5" fillId="0" borderId="13" xfId="0" applyNumberFormat="1" applyFont="1" applyBorder="1"/>
    <xf numFmtId="0" fontId="4" fillId="0" borderId="0" xfId="0" applyFont="1" applyFill="1" applyAlignment="1"/>
    <xf numFmtId="0" fontId="0" fillId="0" borderId="13" xfId="0" applyBorder="1" applyAlignment="1">
      <alignment wrapText="1"/>
    </xf>
    <xf numFmtId="0" fontId="28" fillId="0" borderId="13" xfId="9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3" fontId="10" fillId="0" borderId="35" xfId="0" applyNumberFormat="1" applyFont="1" applyFill="1" applyBorder="1"/>
    <xf numFmtId="0" fontId="6" fillId="0" borderId="36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right" wrapText="1"/>
    </xf>
    <xf numFmtId="3" fontId="10" fillId="0" borderId="13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Continuous"/>
    </xf>
    <xf numFmtId="0" fontId="7" fillId="0" borderId="13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3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36" xfId="0" applyFont="1" applyFill="1" applyBorder="1" applyAlignment="1">
      <alignment horizontal="centerContinuous"/>
    </xf>
    <xf numFmtId="0" fontId="11" fillId="0" borderId="0" xfId="0" applyFont="1" applyFill="1" applyAlignment="1">
      <alignment horizontal="center" vertical="center" wrapText="1"/>
    </xf>
    <xf numFmtId="0" fontId="28" fillId="0" borderId="0" xfId="90" applyFont="1" applyFill="1" applyBorder="1" applyAlignment="1">
      <alignment wrapText="1"/>
    </xf>
    <xf numFmtId="0" fontId="7" fillId="0" borderId="0" xfId="0" applyFont="1" applyFill="1" applyBorder="1" applyAlignment="1">
      <alignment horizontal="centerContinuous"/>
    </xf>
    <xf numFmtId="0" fontId="9" fillId="0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1" borderId="13" xfId="0" applyFont="1" applyFill="1" applyBorder="1" applyAlignment="1">
      <alignment horizontal="centerContinuous" vertical="center" wrapText="1"/>
    </xf>
    <xf numFmtId="3" fontId="4" fillId="21" borderId="13" xfId="0" applyNumberFormat="1" applyFont="1" applyFill="1" applyBorder="1" applyAlignment="1">
      <alignment horizontal="right" vertical="center" wrapText="1"/>
    </xf>
    <xf numFmtId="3" fontId="4" fillId="21" borderId="13" xfId="0" applyNumberFormat="1" applyFont="1" applyFill="1" applyBorder="1" applyAlignment="1">
      <alignment horizontal="center" vertical="center" wrapText="1"/>
    </xf>
    <xf numFmtId="3" fontId="4" fillId="0" borderId="0" xfId="89" applyNumberFormat="1" applyFont="1" applyFill="1" applyBorder="1" applyAlignment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 wrapText="1"/>
    </xf>
    <xf numFmtId="3" fontId="5" fillId="0" borderId="0" xfId="89" applyNumberFormat="1" applyFont="1" applyFill="1" applyAlignment="1" applyProtection="1">
      <alignment horizontal="centerContinuous" vertical="center"/>
    </xf>
    <xf numFmtId="3" fontId="4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 vertical="center"/>
    </xf>
    <xf numFmtId="174" fontId="4" fillId="0" borderId="0" xfId="95" applyNumberFormat="1" applyFont="1" applyFill="1" applyBorder="1" applyAlignment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/>
    </xf>
    <xf numFmtId="3" fontId="4" fillId="0" borderId="13" xfId="89" applyNumberFormat="1" applyFont="1" applyFill="1" applyBorder="1" applyAlignment="1" applyProtection="1">
      <alignment horizontal="left"/>
    </xf>
    <xf numFmtId="0" fontId="5" fillId="0" borderId="13" xfId="0" applyFont="1" applyBorder="1" applyAlignment="1">
      <alignment horizontal="center" vertical="center"/>
    </xf>
    <xf numFmtId="0" fontId="4" fillId="0" borderId="13" xfId="90" applyFont="1" applyFill="1" applyBorder="1" applyAlignment="1" applyProtection="1">
      <alignment vertical="center" wrapText="1"/>
    </xf>
    <xf numFmtId="0" fontId="4" fillId="0" borderId="13" xfId="90" applyFont="1" applyFill="1" applyBorder="1" applyAlignment="1" applyProtection="1">
      <alignment horizontal="left" wrapText="1"/>
    </xf>
    <xf numFmtId="0" fontId="4" fillId="0" borderId="13" xfId="0" applyFont="1" applyBorder="1" applyAlignment="1">
      <alignment wrapText="1"/>
    </xf>
    <xf numFmtId="0" fontId="56" fillId="0" borderId="0" xfId="0" applyFont="1" applyBorder="1" applyAlignment="1">
      <alignment wrapText="1"/>
    </xf>
    <xf numFmtId="0" fontId="5" fillId="0" borderId="13" xfId="0" applyFont="1" applyFill="1" applyBorder="1" applyAlignment="1">
      <alignment horizontal="centerContinuous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wrapText="1"/>
    </xf>
    <xf numFmtId="0" fontId="9" fillId="0" borderId="26" xfId="0" applyFont="1" applyBorder="1" applyAlignment="1">
      <alignment horizontal="right" wrapText="1"/>
    </xf>
    <xf numFmtId="0" fontId="4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wrapText="1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13" xfId="0" quotePrefix="1" applyNumberFormat="1" applyFont="1" applyFill="1" applyBorder="1" applyAlignment="1">
      <alignment horizontal="center" vertical="center" wrapText="1"/>
    </xf>
    <xf numFmtId="0" fontId="10" fillId="0" borderId="0" xfId="90" applyFont="1" applyFill="1" applyBorder="1" applyAlignment="1" applyProtection="1">
      <alignment vertical="center" wrapText="1"/>
    </xf>
    <xf numFmtId="174" fontId="4" fillId="0" borderId="0" xfId="0" applyNumberFormat="1" applyFont="1"/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Protection="1"/>
    <xf numFmtId="0" fontId="4" fillId="0" borderId="13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wrapText="1"/>
    </xf>
    <xf numFmtId="0" fontId="5" fillId="0" borderId="13" xfId="0" applyFont="1" applyBorder="1" applyAlignment="1" applyProtection="1">
      <alignment horizontal="center" vertical="center"/>
    </xf>
    <xf numFmtId="0" fontId="4" fillId="0" borderId="13" xfId="0" applyFont="1" applyBorder="1" applyProtection="1"/>
    <xf numFmtId="0" fontId="4" fillId="0" borderId="13" xfId="0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3" fontId="4" fillId="0" borderId="0" xfId="89" applyNumberFormat="1" applyFont="1" applyFill="1" applyBorder="1" applyAlignment="1" applyProtection="1">
      <alignment vertical="center"/>
    </xf>
    <xf numFmtId="3" fontId="4" fillId="0" borderId="13" xfId="0" applyNumberFormat="1" applyFont="1" applyBorder="1" applyAlignment="1">
      <alignment horizontal="center" vertical="center" wrapText="1"/>
    </xf>
    <xf numFmtId="3" fontId="7" fillId="26" borderId="0" xfId="130" applyFont="1" applyFill="1" applyBorder="1" applyProtection="1">
      <alignment horizontal="right" vertical="center"/>
    </xf>
    <xf numFmtId="0" fontId="57" fillId="26" borderId="0" xfId="87" applyFont="1" applyFill="1" applyAlignment="1" applyProtection="1"/>
    <xf numFmtId="3" fontId="7" fillId="26" borderId="0" xfId="130" applyNumberFormat="1" applyFont="1" applyFill="1" applyBorder="1" applyProtection="1">
      <alignment horizontal="right" vertical="center"/>
    </xf>
    <xf numFmtId="172" fontId="4" fillId="0" borderId="0" xfId="43" applyNumberFormat="1" applyFont="1" applyFill="1"/>
    <xf numFmtId="3" fontId="7" fillId="0" borderId="0" xfId="131" applyNumberFormat="1" applyFont="1" applyFill="1" applyBorder="1" applyAlignment="1" applyProtection="1">
      <alignment horizontal="left" vertical="center"/>
    </xf>
    <xf numFmtId="0" fontId="7" fillId="0" borderId="0" xfId="90" applyFont="1" applyFill="1" applyBorder="1" applyAlignment="1" applyProtection="1">
      <alignment vertical="center"/>
    </xf>
    <xf numFmtId="0" fontId="58" fillId="0" borderId="0" xfId="90" applyFont="1" applyFill="1" applyBorder="1" applyAlignment="1" applyProtection="1">
      <alignment wrapText="1"/>
    </xf>
    <xf numFmtId="0" fontId="58" fillId="0" borderId="0" xfId="90" applyFont="1" applyFill="1" applyBorder="1" applyAlignment="1" applyProtection="1"/>
    <xf numFmtId="0" fontId="59" fillId="0" borderId="34" xfId="90" applyFont="1" applyFill="1" applyBorder="1" applyAlignment="1" applyProtection="1"/>
    <xf numFmtId="0" fontId="59" fillId="0" borderId="0" xfId="90" applyFont="1" applyFill="1" applyBorder="1" applyAlignment="1" applyProtection="1"/>
    <xf numFmtId="0" fontId="60" fillId="0" borderId="0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8" fillId="0" borderId="25" xfId="90" applyFont="1" applyFill="1" applyBorder="1" applyAlignment="1" applyProtection="1">
      <alignment vertical="center" wrapText="1"/>
    </xf>
    <xf numFmtId="0" fontId="60" fillId="0" borderId="0" xfId="90" applyFont="1" applyFill="1" applyBorder="1" applyAlignment="1" applyProtection="1"/>
    <xf numFmtId="0" fontId="8" fillId="0" borderId="13" xfId="90" applyFont="1" applyFill="1" applyBorder="1" applyAlignment="1" applyProtection="1">
      <alignment vertical="center" wrapText="1"/>
    </xf>
    <xf numFmtId="0" fontId="7" fillId="0" borderId="13" xfId="90" applyFont="1" applyFill="1" applyBorder="1" applyAlignment="1" applyProtection="1">
      <alignment horizontal="right" vertical="center"/>
    </xf>
    <xf numFmtId="0" fontId="8" fillId="0" borderId="0" xfId="90" applyFont="1" applyFill="1" applyBorder="1" applyAlignment="1" applyProtection="1"/>
    <xf numFmtId="0" fontId="8" fillId="0" borderId="0" xfId="90" applyFont="1" applyFill="1" applyBorder="1" applyAlignment="1" applyProtection="1">
      <protection locked="0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34" xfId="9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horizontal="center" vertical="center" wrapText="1"/>
    </xf>
    <xf numFmtId="3" fontId="7" fillId="0" borderId="13" xfId="90" applyNumberFormat="1" applyFont="1" applyFill="1" applyBorder="1" applyAlignment="1" applyProtection="1">
      <alignment horizontal="center" vertical="center" wrapText="1"/>
    </xf>
    <xf numFmtId="3" fontId="8" fillId="0" borderId="13" xfId="90" applyNumberFormat="1" applyFont="1" applyFill="1" applyBorder="1" applyAlignment="1" applyProtection="1">
      <alignment horizontal="right" vertical="center" wrapText="1"/>
    </xf>
    <xf numFmtId="0" fontId="7" fillId="0" borderId="0" xfId="90" applyFont="1" applyFill="1" applyBorder="1" applyAlignment="1" applyProtection="1"/>
    <xf numFmtId="3" fontId="8" fillId="0" borderId="0" xfId="90" applyNumberFormat="1" applyFont="1" applyFill="1" applyBorder="1" applyAlignment="1" applyProtection="1">
      <alignment horizontal="right" vertical="center" wrapText="1"/>
    </xf>
    <xf numFmtId="0" fontId="7" fillId="0" borderId="13" xfId="90" applyFont="1" applyFill="1" applyBorder="1" applyAlignment="1" applyProtection="1">
      <alignment horizontal="right" wrapText="1"/>
    </xf>
    <xf numFmtId="3" fontId="8" fillId="0" borderId="0" xfId="90" applyNumberFormat="1" applyFont="1" applyFill="1" applyBorder="1" applyAlignment="1" applyProtection="1"/>
    <xf numFmtId="0" fontId="8" fillId="0" borderId="0" xfId="90" applyFont="1" applyFill="1" applyBorder="1" applyAlignment="1" applyProtection="1">
      <alignment wrapText="1"/>
    </xf>
    <xf numFmtId="3" fontId="8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</xf>
    <xf numFmtId="3" fontId="8" fillId="0" borderId="13" xfId="9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32" applyFont="1" applyFill="1" applyProtection="1">
      <protection locked="0"/>
    </xf>
    <xf numFmtId="0" fontId="8" fillId="0" borderId="0" xfId="132" applyFont="1" applyFill="1" applyAlignment="1" applyProtection="1">
      <alignment horizontal="center"/>
    </xf>
    <xf numFmtId="0" fontId="8" fillId="0" borderId="0" xfId="132" applyFont="1" applyFill="1" applyAlignment="1" applyProtection="1">
      <alignment horizontal="right"/>
    </xf>
    <xf numFmtId="0" fontId="8" fillId="0" borderId="0" xfId="132" applyFont="1" applyFill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 wrapText="1"/>
    </xf>
    <xf numFmtId="3" fontId="8" fillId="0" borderId="26" xfId="90" applyNumberFormat="1" applyFont="1" applyFill="1" applyBorder="1" applyAlignment="1" applyProtection="1">
      <alignment vertical="center" wrapText="1"/>
      <protection locked="0"/>
    </xf>
    <xf numFmtId="3" fontId="8" fillId="0" borderId="38" xfId="90" applyNumberFormat="1" applyFont="1" applyFill="1" applyBorder="1" applyAlignment="1" applyProtection="1">
      <alignment vertical="center" wrapText="1"/>
      <protection locked="0"/>
    </xf>
    <xf numFmtId="3" fontId="8" fillId="0" borderId="37" xfId="90" applyNumberFormat="1" applyFont="1" applyFill="1" applyBorder="1" applyAlignment="1" applyProtection="1">
      <alignment vertical="center" wrapText="1"/>
      <protection locked="0"/>
    </xf>
    <xf numFmtId="164" fontId="4" fillId="0" borderId="13" xfId="43" applyFont="1" applyFill="1" applyBorder="1" applyAlignment="1" applyProtection="1">
      <alignment horizontal="center" vertical="center" wrapText="1"/>
    </xf>
    <xf numFmtId="164" fontId="5" fillId="0" borderId="13" xfId="43" applyFont="1" applyFill="1" applyBorder="1" applyAlignment="1" applyProtection="1">
      <alignment horizontal="center" vertical="center" wrapText="1"/>
    </xf>
    <xf numFmtId="43" fontId="4" fillId="0" borderId="0" xfId="0" applyNumberFormat="1" applyFont="1"/>
    <xf numFmtId="3" fontId="7" fillId="0" borderId="0" xfId="130" applyFont="1" applyFill="1" applyBorder="1" applyProtection="1">
      <alignment horizontal="right" vertical="center"/>
    </xf>
    <xf numFmtId="3" fontId="11" fillId="0" borderId="0" xfId="89" applyNumberFormat="1" applyFont="1" applyFill="1" applyAlignment="1" applyProtection="1">
      <alignment horizontal="center" vertical="center" wrapText="1"/>
    </xf>
    <xf numFmtId="3" fontId="8" fillId="0" borderId="0" xfId="89" applyNumberFormat="1" applyFont="1" applyFill="1" applyProtection="1">
      <alignment horizontal="center" vertical="center" wrapText="1"/>
    </xf>
    <xf numFmtId="3" fontId="11" fillId="0" borderId="0" xfId="89" applyNumberFormat="1" applyFont="1" applyFill="1" applyBorder="1" applyAlignment="1" applyProtection="1">
      <alignment horizontal="center" vertical="center" wrapText="1"/>
    </xf>
    <xf numFmtId="3" fontId="8" fillId="0" borderId="0" xfId="89" applyNumberFormat="1" applyFont="1" applyFill="1" applyBorder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13" xfId="133" applyFont="1" applyFill="1" applyBorder="1" applyAlignment="1" applyProtection="1">
      <alignment horizontal="center" vertical="center" wrapText="1"/>
    </xf>
    <xf numFmtId="0" fontId="7" fillId="0" borderId="0" xfId="134" applyFont="1" applyFill="1" applyBorder="1" applyAlignment="1" applyProtection="1">
      <alignment horizontal="left" vertical="center"/>
    </xf>
    <xf numFmtId="0" fontId="7" fillId="0" borderId="26" xfId="133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Protection="1"/>
    <xf numFmtId="0" fontId="61" fillId="0" borderId="0" xfId="131" applyFont="1" applyFill="1" applyBorder="1" applyAlignment="1" applyProtection="1">
      <alignment vertical="center"/>
    </xf>
    <xf numFmtId="0" fontId="61" fillId="0" borderId="0" xfId="90" applyFont="1" applyFill="1" applyBorder="1" applyAlignment="1" applyProtection="1">
      <alignment horizontal="right" vertical="center"/>
    </xf>
    <xf numFmtId="0" fontId="61" fillId="0" borderId="0" xfId="131" applyFont="1" applyFill="1" applyBorder="1" applyProtection="1"/>
    <xf numFmtId="0" fontId="7" fillId="0" borderId="0" xfId="131" applyFont="1" applyFill="1" applyBorder="1" applyAlignment="1" applyProtection="1">
      <alignment vertical="top"/>
    </xf>
    <xf numFmtId="0" fontId="7" fillId="0" borderId="13" xfId="131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left" wrapText="1"/>
    </xf>
    <xf numFmtId="0" fontId="7" fillId="0" borderId="0" xfId="131" applyFont="1" applyFill="1" applyBorder="1" applyAlignment="1" applyProtection="1">
      <alignment vertical="center"/>
    </xf>
    <xf numFmtId="0" fontId="7" fillId="0" borderId="0" xfId="131" applyFont="1" applyFill="1" applyBorder="1" applyAlignment="1" applyProtection="1">
      <alignment horizontal="left"/>
    </xf>
    <xf numFmtId="0" fontId="8" fillId="0" borderId="0" xfId="90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center" vertical="center"/>
    </xf>
    <xf numFmtId="3" fontId="7" fillId="0" borderId="13" xfId="136" applyNumberFormat="1" applyFont="1" applyFill="1" applyBorder="1" applyAlignment="1" applyProtection="1">
      <alignment horizontal="center" vertical="center" wrapText="1"/>
    </xf>
    <xf numFmtId="3" fontId="8" fillId="0" borderId="0" xfId="137" applyFont="1" applyBorder="1" applyProtection="1">
      <alignment horizontal="right" vertical="center"/>
    </xf>
    <xf numFmtId="3" fontId="8" fillId="0" borderId="13" xfId="138" applyNumberFormat="1" applyFont="1" applyBorder="1" applyAlignment="1" applyProtection="1">
      <alignment horizontal="right" vertical="center"/>
    </xf>
    <xf numFmtId="3" fontId="7" fillId="0" borderId="13" xfId="138" applyNumberFormat="1" applyFont="1" applyBorder="1" applyAlignment="1" applyProtection="1">
      <alignment horizontal="right" vertical="center"/>
    </xf>
    <xf numFmtId="0" fontId="8" fillId="0" borderId="0" xfId="89" applyFont="1" applyFill="1" applyBorder="1" applyAlignment="1" applyProtection="1">
      <alignment horizontal="left" vertical="center" wrapText="1" indent="1"/>
    </xf>
    <xf numFmtId="3" fontId="7" fillId="0" borderId="0" xfId="131" applyNumberFormat="1" applyFont="1" applyFill="1" applyBorder="1" applyAlignment="1" applyProtection="1"/>
    <xf numFmtId="0" fontId="8" fillId="0" borderId="0" xfId="89" applyFont="1" applyFill="1" applyBorder="1" applyAlignment="1" applyProtection="1">
      <alignment wrapText="1"/>
    </xf>
    <xf numFmtId="0" fontId="7" fillId="0" borderId="0" xfId="131" applyFont="1" applyFill="1" applyBorder="1" applyAlignment="1" applyProtection="1">
      <alignment horizontal="right"/>
    </xf>
    <xf numFmtId="0" fontId="1" fillId="0" borderId="0" xfId="135" applyProtection="1"/>
    <xf numFmtId="0" fontId="7" fillId="0" borderId="0" xfId="131" applyFont="1" applyFill="1" applyBorder="1" applyAlignment="1" applyProtection="1">
      <alignment horizontal="center" vertical="center" wrapText="1"/>
    </xf>
    <xf numFmtId="0" fontId="59" fillId="0" borderId="0" xfId="131" applyFont="1" applyFill="1" applyBorder="1" applyAlignment="1" applyProtection="1"/>
    <xf numFmtId="0" fontId="7" fillId="27" borderId="13" xfId="90" applyFont="1" applyFill="1" applyBorder="1" applyAlignment="1" applyProtection="1">
      <alignment horizontal="center" vertical="center" wrapText="1"/>
    </xf>
    <xf numFmtId="0" fontId="47" fillId="27" borderId="0" xfId="135" applyFont="1" applyFill="1" applyProtection="1"/>
    <xf numFmtId="0" fontId="5" fillId="0" borderId="0" xfId="131" applyFont="1" applyFill="1" applyBorder="1" applyProtection="1"/>
    <xf numFmtId="0" fontId="8" fillId="26" borderId="0" xfId="139" applyFont="1" applyFill="1"/>
    <xf numFmtId="0" fontId="7" fillId="26" borderId="13" xfId="139" applyFont="1" applyFill="1" applyBorder="1" applyAlignment="1">
      <alignment horizontal="center"/>
    </xf>
    <xf numFmtId="0" fontId="8" fillId="26" borderId="0" xfId="139" applyFont="1" applyFill="1" applyBorder="1"/>
    <xf numFmtId="0" fontId="7" fillId="26" borderId="13" xfId="139" applyFont="1" applyFill="1" applyBorder="1" applyAlignment="1">
      <alignment horizontal="center" vertical="center" wrapText="1"/>
    </xf>
    <xf numFmtId="3" fontId="7" fillId="0" borderId="13" xfId="139" applyNumberFormat="1" applyFont="1" applyFill="1" applyBorder="1" applyAlignment="1">
      <alignment horizontal="center" vertical="center" wrapText="1"/>
    </xf>
    <xf numFmtId="0" fontId="8" fillId="26" borderId="0" xfId="139" applyFont="1" applyFill="1" applyBorder="1" applyAlignment="1">
      <alignment horizontal="center" vertical="center" wrapText="1"/>
    </xf>
    <xf numFmtId="0" fontId="8" fillId="26" borderId="13" xfId="135" applyFont="1" applyFill="1" applyBorder="1" applyAlignment="1">
      <alignment horizontal="center" vertical="center"/>
    </xf>
    <xf numFmtId="0" fontId="8" fillId="26" borderId="13" xfId="90" applyFont="1" applyFill="1" applyBorder="1" applyAlignment="1" applyProtection="1">
      <alignment vertical="center" wrapText="1"/>
    </xf>
    <xf numFmtId="164" fontId="8" fillId="26" borderId="0" xfId="43" applyFont="1" applyFill="1"/>
    <xf numFmtId="3" fontId="8" fillId="26" borderId="0" xfId="139" applyNumberFormat="1" applyFont="1" applyFill="1"/>
    <xf numFmtId="3" fontId="8" fillId="26" borderId="0" xfId="139" applyNumberFormat="1" applyFont="1" applyFill="1" applyBorder="1"/>
    <xf numFmtId="49" fontId="8" fillId="26" borderId="13" xfId="135" applyNumberFormat="1" applyFont="1" applyFill="1" applyBorder="1" applyAlignment="1">
      <alignment horizontal="center" vertical="center"/>
    </xf>
    <xf numFmtId="3" fontId="8" fillId="28" borderId="0" xfId="139" applyNumberFormat="1" applyFont="1" applyFill="1" applyBorder="1"/>
    <xf numFmtId="0" fontId="62" fillId="28" borderId="0" xfId="139" applyFont="1" applyFill="1" applyBorder="1"/>
    <xf numFmtId="3" fontId="7" fillId="0" borderId="13" xfId="139" applyNumberFormat="1" applyFont="1" applyFill="1" applyBorder="1" applyAlignment="1" applyProtection="1">
      <alignment horizontal="right" vertical="center" wrapText="1"/>
    </xf>
    <xf numFmtId="49" fontId="8" fillId="26" borderId="13" xfId="140" applyNumberFormat="1" applyFont="1" applyFill="1" applyBorder="1" applyAlignment="1">
      <alignment horizontal="center" vertical="center"/>
    </xf>
    <xf numFmtId="0" fontId="8" fillId="26" borderId="13" xfId="140" applyFont="1" applyFill="1" applyBorder="1" applyAlignment="1">
      <alignment horizontal="center" vertical="center"/>
    </xf>
    <xf numFmtId="0" fontId="8" fillId="29" borderId="0" xfId="139" applyFont="1" applyFill="1"/>
    <xf numFmtId="0" fontId="8" fillId="26" borderId="13" xfId="90" applyFont="1" applyFill="1" applyBorder="1" applyAlignment="1" applyProtection="1">
      <alignment horizontal="left" wrapText="1"/>
    </xf>
    <xf numFmtId="0" fontId="8" fillId="26" borderId="13" xfId="135" applyFont="1" applyFill="1" applyBorder="1" applyAlignment="1">
      <alignment wrapText="1"/>
    </xf>
    <xf numFmtId="10" fontId="63" fillId="0" borderId="0" xfId="139" applyNumberFormat="1" applyFont="1" applyFill="1" applyBorder="1" applyAlignment="1">
      <alignment horizontal="center" vertical="center" wrapText="1"/>
    </xf>
    <xf numFmtId="0" fontId="64" fillId="26" borderId="0" xfId="139" applyFont="1" applyFill="1"/>
    <xf numFmtId="0" fontId="7" fillId="0" borderId="13" xfId="90" applyFont="1" applyFill="1" applyBorder="1" applyAlignment="1" applyProtection="1">
      <alignment horizontal="center" vertical="center" wrapText="1"/>
    </xf>
    <xf numFmtId="0" fontId="49" fillId="0" borderId="0" xfId="0" applyFont="1" applyBorder="1"/>
    <xf numFmtId="0" fontId="50" fillId="0" borderId="33" xfId="0" applyFont="1" applyBorder="1"/>
    <xf numFmtId="0" fontId="50" fillId="0" borderId="0" xfId="0" applyFont="1" applyBorder="1"/>
    <xf numFmtId="0" fontId="50" fillId="0" borderId="33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26" borderId="0" xfId="131" applyNumberFormat="1" applyFont="1" applyFill="1" applyBorder="1" applyAlignment="1" applyProtection="1">
      <alignment horizontal="left" wrapText="1"/>
    </xf>
    <xf numFmtId="0" fontId="50" fillId="0" borderId="33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7" fillId="0" borderId="0" xfId="133" applyFont="1" applyFill="1" applyBorder="1" applyAlignment="1" applyProtection="1">
      <alignment vertical="center"/>
    </xf>
    <xf numFmtId="0" fontId="8" fillId="0" borderId="0" xfId="133" applyFont="1" applyFill="1" applyBorder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center" vertical="center"/>
    </xf>
    <xf numFmtId="0" fontId="7" fillId="0" borderId="0" xfId="133" applyFont="1" applyFill="1" applyBorder="1" applyAlignment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right" vertical="center"/>
    </xf>
    <xf numFmtId="0" fontId="7" fillId="0" borderId="0" xfId="133" applyFont="1" applyFill="1" applyBorder="1" applyProtection="1">
      <alignment horizontal="center" vertical="center" wrapText="1"/>
    </xf>
    <xf numFmtId="0" fontId="8" fillId="0" borderId="0" xfId="134" applyFont="1" applyFill="1" applyBorder="1" applyProtection="1"/>
    <xf numFmtId="0" fontId="8" fillId="0" borderId="0" xfId="135" applyFont="1" applyFill="1" applyBorder="1" applyProtection="1"/>
    <xf numFmtId="0" fontId="8" fillId="0" borderId="0" xfId="135" applyFont="1" applyFill="1" applyProtection="1"/>
    <xf numFmtId="0" fontId="7" fillId="0" borderId="13" xfId="135" applyFont="1" applyBorder="1" applyAlignment="1" applyProtection="1">
      <alignment horizontal="center" vertical="center" wrapText="1"/>
    </xf>
    <xf numFmtId="3" fontId="8" fillId="0" borderId="35" xfId="135" applyNumberFormat="1" applyFont="1" applyFill="1" applyBorder="1" applyProtection="1"/>
    <xf numFmtId="0" fontId="7" fillId="0" borderId="13" xfId="135" applyFont="1" applyBorder="1" applyAlignment="1" applyProtection="1">
      <alignment horizontal="right" wrapText="1"/>
    </xf>
    <xf numFmtId="3" fontId="7" fillId="0" borderId="35" xfId="135" applyNumberFormat="1" applyFont="1" applyFill="1" applyBorder="1" applyProtection="1"/>
    <xf numFmtId="0" fontId="8" fillId="0" borderId="0" xfId="135" applyFont="1" applyFill="1" applyAlignment="1" applyProtection="1">
      <alignment wrapText="1"/>
    </xf>
    <xf numFmtId="0" fontId="8" fillId="0" borderId="0" xfId="135" applyFont="1" applyFill="1" applyBorder="1" applyAlignment="1" applyProtection="1"/>
    <xf numFmtId="0" fontId="7" fillId="0" borderId="0" xfId="90" applyFont="1" applyFill="1" applyBorder="1" applyAlignment="1" applyProtection="1">
      <alignment horizontal="left" vertical="center" wrapText="1"/>
      <protection locked="0"/>
    </xf>
    <xf numFmtId="0" fontId="8" fillId="0" borderId="0" xfId="135" applyFont="1" applyFill="1" applyBorder="1" applyProtection="1">
      <protection locked="0"/>
    </xf>
    <xf numFmtId="0" fontId="8" fillId="0" borderId="0" xfId="142" applyFont="1" applyProtection="1"/>
    <xf numFmtId="0" fontId="66" fillId="0" borderId="13" xfId="140" applyFont="1" applyBorder="1" applyAlignment="1" applyProtection="1">
      <alignment horizontal="center" vertical="center"/>
    </xf>
    <xf numFmtId="0" fontId="66" fillId="0" borderId="13" xfId="140" applyFont="1" applyBorder="1" applyAlignment="1" applyProtection="1">
      <alignment horizontal="center" vertical="center" wrapText="1"/>
    </xf>
    <xf numFmtId="0" fontId="8" fillId="0" borderId="13" xfId="142" applyFont="1" applyBorder="1" applyAlignment="1" applyProtection="1">
      <alignment vertical="center" wrapText="1"/>
    </xf>
    <xf numFmtId="3" fontId="8" fillId="0" borderId="13" xfId="143" applyNumberFormat="1" applyFont="1" applyFill="1" applyBorder="1" applyAlignment="1" applyProtection="1">
      <alignment vertical="center" wrapText="1"/>
    </xf>
    <xf numFmtId="172" fontId="8" fillId="0" borderId="13" xfId="142" applyNumberFormat="1" applyFont="1" applyBorder="1" applyProtection="1"/>
    <xf numFmtId="0" fontId="8" fillId="0" borderId="13" xfId="142" applyFont="1" applyBorder="1" applyAlignment="1" applyProtection="1">
      <alignment horizontal="right" vertical="center" wrapText="1"/>
    </xf>
    <xf numFmtId="0" fontId="14" fillId="0" borderId="0" xfId="140" applyFont="1" applyProtection="1"/>
    <xf numFmtId="0" fontId="8" fillId="0" borderId="13" xfId="142" applyFont="1" applyFill="1" applyBorder="1" applyAlignment="1" applyProtection="1">
      <alignment vertical="center" wrapText="1"/>
    </xf>
    <xf numFmtId="0" fontId="8" fillId="0" borderId="0" xfId="142" applyFont="1" applyFill="1" applyProtection="1"/>
    <xf numFmtId="0" fontId="14" fillId="0" borderId="0" xfId="140" applyFont="1" applyFill="1" applyProtection="1"/>
    <xf numFmtId="0" fontId="7" fillId="0" borderId="13" xfId="142" applyFont="1" applyFill="1" applyBorder="1" applyAlignment="1" applyProtection="1">
      <alignment vertical="center" wrapText="1"/>
    </xf>
    <xf numFmtId="3" fontId="7" fillId="0" borderId="13" xfId="142" applyNumberFormat="1" applyFont="1" applyFill="1" applyBorder="1" applyProtection="1"/>
    <xf numFmtId="3" fontId="8" fillId="0" borderId="0" xfId="142" applyNumberFormat="1" applyFont="1" applyBorder="1" applyProtection="1"/>
    <xf numFmtId="3" fontId="8" fillId="0" borderId="0" xfId="142" applyNumberFormat="1" applyFont="1" applyProtection="1"/>
    <xf numFmtId="0" fontId="7" fillId="0" borderId="0" xfId="142" applyFont="1" applyBorder="1" applyAlignment="1" applyProtection="1">
      <alignment wrapText="1"/>
    </xf>
    <xf numFmtId="174" fontId="4" fillId="0" borderId="0" xfId="95" applyNumberFormat="1" applyFont="1" applyBorder="1"/>
    <xf numFmtId="3" fontId="8" fillId="0" borderId="13" xfId="133" applyNumberFormat="1" applyFont="1" applyFill="1" applyBorder="1" applyAlignment="1" applyProtection="1">
      <alignment horizontal="right" vertical="center" wrapText="1"/>
    </xf>
    <xf numFmtId="3" fontId="7" fillId="0" borderId="13" xfId="133" applyNumberFormat="1" applyFont="1" applyFill="1" applyBorder="1" applyAlignment="1" applyProtection="1">
      <alignment horizontal="right" vertical="center" wrapText="1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3" fontId="8" fillId="0" borderId="13" xfId="139" applyNumberFormat="1" applyFont="1" applyFill="1" applyBorder="1" applyAlignment="1" applyProtection="1">
      <alignment horizontal="right" vertical="center" wrapText="1"/>
    </xf>
    <xf numFmtId="3" fontId="8" fillId="0" borderId="13" xfId="139" applyNumberFormat="1" applyFont="1" applyFill="1" applyBorder="1"/>
    <xf numFmtId="174" fontId="7" fillId="0" borderId="13" xfId="139" applyNumberFormat="1" applyFont="1" applyFill="1" applyBorder="1" applyAlignment="1" applyProtection="1">
      <alignment horizontal="center" vertical="center" wrapText="1"/>
    </xf>
    <xf numFmtId="174" fontId="7" fillId="0" borderId="13" xfId="95" applyNumberFormat="1" applyFont="1" applyFill="1" applyBorder="1" applyAlignment="1" applyProtection="1">
      <alignment horizontal="center" vertical="center" wrapText="1"/>
    </xf>
    <xf numFmtId="174" fontId="7" fillId="0" borderId="0" xfId="95" applyNumberFormat="1" applyFont="1" applyFill="1" applyBorder="1" applyAlignment="1" applyProtection="1">
      <alignment horizontal="center" vertical="center" wrapText="1"/>
    </xf>
    <xf numFmtId="3" fontId="8" fillId="0" borderId="0" xfId="139" applyNumberFormat="1" applyFont="1" applyFill="1" applyBorder="1" applyAlignment="1" applyProtection="1">
      <alignment horizontal="right" vertical="center" wrapText="1"/>
    </xf>
    <xf numFmtId="174" fontId="7" fillId="0" borderId="0" xfId="139" applyNumberFormat="1" applyFont="1" applyFill="1" applyBorder="1" applyAlignment="1" applyProtection="1">
      <alignment horizontal="center" vertical="center" wrapText="1"/>
    </xf>
    <xf numFmtId="0" fontId="67" fillId="26" borderId="0" xfId="139" applyFont="1" applyFill="1"/>
    <xf numFmtId="174" fontId="67" fillId="26" borderId="0" xfId="141" applyNumberFormat="1" applyFont="1" applyFill="1"/>
    <xf numFmtId="0" fontId="4" fillId="0" borderId="0" xfId="0" applyFont="1" applyFill="1" applyBorder="1" applyAlignment="1">
      <alignment horizontal="right"/>
    </xf>
    <xf numFmtId="172" fontId="9" fillId="0" borderId="26" xfId="43" applyNumberFormat="1" applyFont="1" applyFill="1" applyBorder="1" applyAlignment="1">
      <alignment horizontal="center"/>
    </xf>
    <xf numFmtId="172" fontId="9" fillId="0" borderId="37" xfId="43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Fill="1" applyBorder="1" applyAlignment="1">
      <alignment horizontal="center" vertical="center" wrapText="1"/>
    </xf>
    <xf numFmtId="174" fontId="9" fillId="0" borderId="26" xfId="95" applyNumberFormat="1" applyFont="1" applyFill="1" applyBorder="1" applyAlignment="1">
      <alignment horizontal="center"/>
    </xf>
    <xf numFmtId="174" fontId="9" fillId="0" borderId="37" xfId="95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right" wrapText="1"/>
    </xf>
    <xf numFmtId="0" fontId="9" fillId="0" borderId="37" xfId="0" applyFont="1" applyBorder="1" applyAlignment="1">
      <alignment horizontal="right" wrapText="1"/>
    </xf>
    <xf numFmtId="9" fontId="9" fillId="0" borderId="26" xfId="95" applyFont="1" applyFill="1" applyBorder="1" applyAlignment="1">
      <alignment horizontal="center"/>
    </xf>
    <xf numFmtId="9" fontId="9" fillId="0" borderId="37" xfId="95" applyFont="1" applyFill="1" applyBorder="1" applyAlignment="1">
      <alignment horizontal="center"/>
    </xf>
    <xf numFmtId="10" fontId="9" fillId="0" borderId="26" xfId="0" applyNumberFormat="1" applyFont="1" applyBorder="1" applyAlignment="1">
      <alignment horizontal="right" vertical="center" wrapText="1"/>
    </xf>
    <xf numFmtId="10" fontId="9" fillId="0" borderId="37" xfId="0" applyNumberFormat="1" applyFont="1" applyBorder="1" applyAlignment="1">
      <alignment horizontal="right" vertical="center" wrapText="1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7" fillId="0" borderId="0" xfId="139" applyFont="1" applyFill="1" applyAlignment="1">
      <alignment horizontal="center" vertical="center"/>
    </xf>
    <xf numFmtId="0" fontId="63" fillId="26" borderId="13" xfId="139" applyFont="1" applyFill="1" applyBorder="1" applyAlignment="1">
      <alignment horizontal="center" vertical="center" wrapText="1"/>
    </xf>
    <xf numFmtId="10" fontId="63" fillId="0" borderId="13" xfId="139" applyNumberFormat="1" applyFont="1" applyFill="1" applyBorder="1" applyAlignment="1">
      <alignment horizontal="center" vertical="center" wrapText="1"/>
    </xf>
    <xf numFmtId="0" fontId="50" fillId="26" borderId="0" xfId="131" applyNumberFormat="1" applyFont="1" applyFill="1" applyBorder="1" applyAlignment="1" applyProtection="1">
      <alignment horizontal="left" wrapText="1"/>
    </xf>
    <xf numFmtId="0" fontId="50" fillId="0" borderId="0" xfId="131" applyNumberFormat="1" applyFont="1" applyFill="1" applyBorder="1" applyAlignment="1" applyProtection="1">
      <alignment horizontal="left" wrapText="1"/>
    </xf>
    <xf numFmtId="0" fontId="7" fillId="0" borderId="13" xfId="90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13" xfId="90" applyFont="1" applyFill="1" applyBorder="1" applyAlignment="1" applyProtection="1">
      <alignment horizontal="center" vertical="center"/>
    </xf>
    <xf numFmtId="0" fontId="7" fillId="0" borderId="9" xfId="90" applyFont="1" applyFill="1" applyBorder="1" applyAlignment="1" applyProtection="1">
      <alignment horizontal="center" vertical="center" textRotation="90" wrapText="1"/>
    </xf>
    <xf numFmtId="0" fontId="7" fillId="0" borderId="39" xfId="90" applyFont="1" applyFill="1" applyBorder="1" applyAlignment="1" applyProtection="1">
      <alignment horizontal="center" vertical="center" textRotation="90" wrapText="1"/>
    </xf>
    <xf numFmtId="0" fontId="7" fillId="0" borderId="35" xfId="90" applyFont="1" applyFill="1" applyBorder="1" applyAlignment="1" applyProtection="1">
      <alignment horizontal="center" vertical="center" textRotation="90" wrapText="1"/>
    </xf>
    <xf numFmtId="0" fontId="7" fillId="0" borderId="26" xfId="90" applyFont="1" applyFill="1" applyBorder="1" applyAlignment="1" applyProtection="1">
      <alignment horizontal="center" vertical="center" wrapText="1"/>
    </xf>
    <xf numFmtId="0" fontId="7" fillId="0" borderId="38" xfId="90" applyFont="1" applyFill="1" applyBorder="1" applyAlignment="1" applyProtection="1">
      <alignment horizontal="center" vertical="center" wrapText="1"/>
    </xf>
    <xf numFmtId="0" fontId="7" fillId="0" borderId="37" xfId="90" applyFont="1" applyFill="1" applyBorder="1" applyAlignment="1" applyProtection="1">
      <alignment horizontal="center" vertical="center" wrapText="1"/>
    </xf>
    <xf numFmtId="3" fontId="8" fillId="0" borderId="26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8" xfId="90" applyNumberFormat="1" applyFont="1" applyFill="1" applyBorder="1" applyAlignment="1" applyProtection="1">
      <alignment horizontal="left" vertical="center" wrapText="1"/>
      <protection locked="0"/>
    </xf>
    <xf numFmtId="3" fontId="8" fillId="0" borderId="37" xfId="90" applyNumberFormat="1" applyFont="1" applyFill="1" applyBorder="1" applyAlignment="1" applyProtection="1">
      <alignment horizontal="left" vertical="center" wrapText="1"/>
      <protection locked="0"/>
    </xf>
    <xf numFmtId="3" fontId="7" fillId="0" borderId="9" xfId="133" applyNumberFormat="1" applyFont="1" applyFill="1" applyBorder="1" applyAlignment="1" applyProtection="1">
      <alignment horizontal="center" vertical="center" wrapText="1"/>
    </xf>
    <xf numFmtId="3" fontId="7" fillId="0" borderId="35" xfId="133" applyNumberFormat="1" applyFont="1" applyFill="1" applyBorder="1" applyAlignment="1" applyProtection="1">
      <alignment horizontal="center" vertical="center" wrapText="1"/>
    </xf>
    <xf numFmtId="0" fontId="7" fillId="0" borderId="13" xfId="133" applyFont="1" applyFill="1" applyBorder="1" applyAlignment="1" applyProtection="1">
      <alignment horizontal="center" vertical="center" wrapText="1"/>
    </xf>
    <xf numFmtId="3" fontId="7" fillId="0" borderId="13" xfId="133" applyNumberFormat="1" applyFont="1" applyFill="1" applyBorder="1" applyAlignment="1" applyProtection="1">
      <alignment horizontal="center" vertical="center" wrapText="1"/>
    </xf>
    <xf numFmtId="3" fontId="7" fillId="0" borderId="0" xfId="131" applyNumberFormat="1" applyFont="1" applyFill="1" applyBorder="1" applyAlignment="1" applyProtection="1">
      <alignment horizontal="left" vertical="center"/>
    </xf>
    <xf numFmtId="3" fontId="7" fillId="0" borderId="34" xfId="131" applyNumberFormat="1" applyFont="1" applyFill="1" applyBorder="1" applyAlignment="1" applyProtection="1">
      <alignment horizontal="left" vertical="center"/>
    </xf>
    <xf numFmtId="0" fontId="7" fillId="0" borderId="5" xfId="133" applyFont="1" applyFill="1" applyBorder="1" applyAlignment="1" applyProtection="1">
      <alignment horizontal="center" vertical="center" wrapText="1"/>
    </xf>
    <xf numFmtId="0" fontId="7" fillId="0" borderId="40" xfId="133" applyFont="1" applyFill="1" applyBorder="1" applyAlignment="1" applyProtection="1">
      <alignment horizontal="center" vertical="center" wrapText="1"/>
    </xf>
    <xf numFmtId="0" fontId="7" fillId="0" borderId="9" xfId="133" applyFont="1" applyFill="1" applyBorder="1" applyAlignment="1" applyProtection="1">
      <alignment horizontal="center" vertical="center" wrapText="1"/>
    </xf>
    <xf numFmtId="0" fontId="7" fillId="0" borderId="35" xfId="133" applyFont="1" applyFill="1" applyBorder="1" applyAlignment="1" applyProtection="1">
      <alignment horizontal="center" vertical="center" wrapText="1"/>
    </xf>
    <xf numFmtId="0" fontId="7" fillId="0" borderId="0" xfId="133" applyFont="1" applyFill="1" applyBorder="1" applyAlignment="1" applyProtection="1">
      <alignment horizontal="left" vertical="center"/>
    </xf>
    <xf numFmtId="0" fontId="7" fillId="0" borderId="13" xfId="134" applyFont="1" applyFill="1" applyBorder="1" applyAlignment="1" applyProtection="1">
      <alignment horizontal="center" vertical="center" wrapText="1"/>
    </xf>
    <xf numFmtId="0" fontId="8" fillId="0" borderId="13" xfId="135" applyFont="1" applyFill="1" applyBorder="1" applyAlignment="1" applyProtection="1">
      <alignment horizontal="center" vertical="center"/>
    </xf>
    <xf numFmtId="0" fontId="7" fillId="0" borderId="26" xfId="133" applyFont="1" applyFill="1" applyBorder="1" applyAlignment="1" applyProtection="1">
      <alignment horizontal="center" vertical="center" wrapText="1"/>
    </xf>
    <xf numFmtId="0" fontId="7" fillId="0" borderId="37" xfId="133" applyFont="1" applyFill="1" applyBorder="1" applyAlignment="1" applyProtection="1">
      <alignment horizontal="center" vertical="center" wrapText="1"/>
    </xf>
    <xf numFmtId="0" fontId="7" fillId="0" borderId="13" xfId="131" applyFont="1" applyFill="1" applyBorder="1" applyAlignment="1" applyProtection="1">
      <alignment horizontal="center" vertical="center" wrapText="1"/>
    </xf>
    <xf numFmtId="0" fontId="7" fillId="0" borderId="9" xfId="131" applyFont="1" applyFill="1" applyBorder="1" applyAlignment="1" applyProtection="1">
      <alignment horizontal="center" vertical="center" wrapText="1"/>
    </xf>
    <xf numFmtId="0" fontId="7" fillId="0" borderId="39" xfId="131" applyFont="1" applyFill="1" applyBorder="1" applyAlignment="1" applyProtection="1">
      <alignment horizontal="center" vertical="center" wrapText="1"/>
    </xf>
    <xf numFmtId="0" fontId="7" fillId="0" borderId="35" xfId="131" applyFont="1" applyFill="1" applyBorder="1" applyAlignment="1" applyProtection="1">
      <alignment horizontal="center" vertical="center" wrapText="1"/>
    </xf>
    <xf numFmtId="0" fontId="7" fillId="0" borderId="0" xfId="90" applyFont="1" applyFill="1" applyBorder="1" applyAlignment="1" applyProtection="1">
      <alignment horizontal="left" vertical="center"/>
    </xf>
    <xf numFmtId="3" fontId="7" fillId="0" borderId="13" xfId="136" applyNumberFormat="1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vertical="center"/>
    </xf>
    <xf numFmtId="0" fontId="7" fillId="0" borderId="34" xfId="131" applyFont="1" applyFill="1" applyBorder="1" applyAlignment="1" applyProtection="1">
      <alignment horizontal="center" vertical="center" wrapText="1"/>
    </xf>
    <xf numFmtId="0" fontId="7" fillId="0" borderId="0" xfId="131" applyFont="1" applyFill="1" applyBorder="1" applyAlignment="1" applyProtection="1">
      <alignment horizontal="left" vertical="center" wrapText="1"/>
    </xf>
    <xf numFmtId="0" fontId="7" fillId="0" borderId="13" xfId="135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56" fillId="26" borderId="0" xfId="0" applyFont="1" applyFill="1" applyBorder="1" applyAlignment="1">
      <alignment horizontal="left" wrapText="1"/>
    </xf>
    <xf numFmtId="0" fontId="5" fillId="0" borderId="13" xfId="0" applyFont="1" applyBorder="1" applyAlignment="1" applyProtection="1">
      <alignment horizontal="center" wrapText="1"/>
    </xf>
    <xf numFmtId="0" fontId="50" fillId="0" borderId="0" xfId="0" applyFont="1" applyBorder="1" applyAlignment="1">
      <alignment horizontal="left" vertical="center" wrapText="1"/>
    </xf>
  </cellXfs>
  <cellStyles count="1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_Annual_L_2" xfId="136"/>
    <cellStyle name="Comma_Jupiter_1 2" xfId="143"/>
    <cellStyle name="Comma_Quaterlyl_L_2" xfId="138"/>
    <cellStyle name="Curr_00" xfId="44"/>
    <cellStyle name="Currency Right Indent" xfId="45"/>
    <cellStyle name="date" xfId="46"/>
    <cellStyle name="DateNoBorder" xfId="47"/>
    <cellStyle name="detail_num" xfId="48"/>
    <cellStyle name="DownBorder" xfId="49"/>
    <cellStyle name="Euro" xfId="50"/>
    <cellStyle name="Exchange" xfId="51"/>
    <cellStyle name="Explanatory Text" xfId="52" builtinId="53" customBuiltin="1"/>
    <cellStyle name="Good" xfId="53" builtinId="26" customBuiltin="1"/>
    <cellStyle name="Gray" xfId="54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ead-Normal" xfId="59"/>
    <cellStyle name="H-Normal" xfId="60"/>
    <cellStyle name="H-NormalWrap" xfId="61"/>
    <cellStyle name="H-Positions" xfId="62"/>
    <cellStyle name="H-Title" xfId="63"/>
    <cellStyle name="H-Totals" xfId="64"/>
    <cellStyle name="IDLEditWorkbookLocalCurrency" xfId="65"/>
    <cellStyle name="InDate" xfId="66"/>
    <cellStyle name="Inflation" xfId="67"/>
    <cellStyle name="Input" xfId="68" builtinId="20" customBuiltin="1"/>
    <cellStyle name="L-Bottom" xfId="69"/>
    <cellStyle name="LD-Border" xfId="70"/>
    <cellStyle name="Linked Cell" xfId="71" builtinId="24" customBuiltin="1"/>
    <cellStyle name="LR-Border" xfId="72"/>
    <cellStyle name="LRD-Border" xfId="73"/>
    <cellStyle name="L-T-B Border" xfId="74"/>
    <cellStyle name="L-T-B-Border" xfId="75"/>
    <cellStyle name="LT-Border" xfId="76"/>
    <cellStyle name="LTR-Border" xfId="77"/>
    <cellStyle name="Milliers [0]_IBNR" xfId="78"/>
    <cellStyle name="Milliers_IBNR" xfId="79"/>
    <cellStyle name="Monetaire [0]_IBNR" xfId="80"/>
    <cellStyle name="Monetaire_IBNR" xfId="81"/>
    <cellStyle name="name_firma" xfId="82"/>
    <cellStyle name="Neutral" xfId="83" builtinId="28" customBuiltin="1"/>
    <cellStyle name="NewForm" xfId="84"/>
    <cellStyle name="NewForm1" xfId="85"/>
    <cellStyle name="NoFormating" xfId="86"/>
    <cellStyle name="Normal" xfId="0" builtinId="0"/>
    <cellStyle name="Normal 2" xfId="87"/>
    <cellStyle name="Normal 2 2" xfId="135"/>
    <cellStyle name="Normal 2 2 2" xfId="142"/>
    <cellStyle name="Normal 3" xfId="139"/>
    <cellStyle name="Normal 3 2" xfId="140"/>
    <cellStyle name="Normal_AllianzLife_2004_4_01_L" xfId="130"/>
    <cellStyle name="Normal_Annual_L_2" xfId="137"/>
    <cellStyle name="Normal_Book1 2" xfId="131"/>
    <cellStyle name="Normal_Copy_of_ Spravki_Life_New" xfId="134"/>
    <cellStyle name="Normal_FORMI" xfId="88"/>
    <cellStyle name="Normal_Spravki_New" xfId="133"/>
    <cellStyle name="Normal_Spravki_NonLIfe_New" xfId="89"/>
    <cellStyle name="Normal_Spravki_NonLIfe1999" xfId="90"/>
    <cellStyle name="Normal_Tables_draft 2" xfId="132"/>
    <cellStyle name="Note" xfId="91" builtinId="10" customBuiltin="1"/>
    <cellStyle name="number" xfId="92"/>
    <cellStyle name="number-no border" xfId="93"/>
    <cellStyle name="Output" xfId="94" builtinId="21" customBuiltin="1"/>
    <cellStyle name="Percent" xfId="95" builtinId="5"/>
    <cellStyle name="Percent 2" xfId="141"/>
    <cellStyle name="Percent Right Indent" xfId="96"/>
    <cellStyle name="proc1" xfId="97"/>
    <cellStyle name="proc1 Right Indent" xfId="98"/>
    <cellStyle name="proc2" xfId="99"/>
    <cellStyle name="proc2   Right Indent" xfId="100"/>
    <cellStyle name="proc3" xfId="101"/>
    <cellStyle name="proc3  Right Indent" xfId="102"/>
    <cellStyle name="Rate" xfId="103"/>
    <cellStyle name="R-Bottom" xfId="104"/>
    <cellStyle name="RD-Border" xfId="105"/>
    <cellStyle name="R-orienation" xfId="106"/>
    <cellStyle name="RT-Border" xfId="107"/>
    <cellStyle name="shifar_header" xfId="108"/>
    <cellStyle name="spravki" xfId="109"/>
    <cellStyle name="T-B-Border" xfId="110"/>
    <cellStyle name="TBI" xfId="111"/>
    <cellStyle name="T-Border" xfId="112"/>
    <cellStyle name="TDL-Border" xfId="113"/>
    <cellStyle name="TDR-Border" xfId="114"/>
    <cellStyle name="Text" xfId="115"/>
    <cellStyle name="TextRight" xfId="116"/>
    <cellStyle name="Title" xfId="117" builtinId="15" customBuiltin="1"/>
    <cellStyle name="Total" xfId="118" builtinId="25" customBuiltin="1"/>
    <cellStyle name="UpDownLine" xfId="119"/>
    <cellStyle name="V-Across" xfId="120"/>
    <cellStyle name="V-Currency" xfId="121"/>
    <cellStyle name="V-Date" xfId="122"/>
    <cellStyle name="ver1" xfId="123"/>
    <cellStyle name="V-Normal" xfId="124"/>
    <cellStyle name="V-Number" xfId="125"/>
    <cellStyle name="Warning Text" xfId="126" builtinId="11" customBuiltin="1"/>
    <cellStyle name="Wrap" xfId="127"/>
    <cellStyle name="WrapTitle" xfId="128"/>
    <cellStyle name="zastrnadzor" xfId="129"/>
  </cellStyles>
  <dxfs count="4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8" Type="http://schemas.openxmlformats.org/officeDocument/2006/relationships/worksheet" Target="worksheets/sheet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БРУТНИЯ ПРЕМИЕН ПРИХОД ПО КЛАСОВЕ ЗАСТРАХОВКИ ЗА 2018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6176002901806428"/>
          <c:y val="1.929833543925349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64102564102561"/>
          <c:y val="0.24035087719298245"/>
          <c:w val="0.45592948717948728"/>
          <c:h val="0.6228070175438599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22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293-427B-B54D-3A7F6ECF51FE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93-427B-B54D-3A7F6ECF51FE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293-427B-B54D-3A7F6ECF51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93-427B-B54D-3A7F6ECF51FE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293-427B-B54D-3A7F6ECF51FE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93-427B-B54D-3A7F6ECF51FE}"/>
              </c:ext>
            </c:extLst>
          </c:dPt>
          <c:dPt>
            <c:idx val="8"/>
            <c:bubble3D val="0"/>
            <c:explosion val="26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293-427B-B54D-3A7F6ECF51FE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93-427B-B54D-3A7F6ECF51FE}"/>
              </c:ext>
            </c:extLst>
          </c:dPt>
          <c:dLbls>
            <c:dLbl>
              <c:idx val="0"/>
              <c:layout>
                <c:manualLayout>
                  <c:x val="-0.16800045427013938"/>
                  <c:y val="5.078362573099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293-427B-B54D-3A7F6ECF51FE}"/>
                </c:ext>
              </c:extLst>
            </c:dLbl>
            <c:dLbl>
              <c:idx val="1"/>
              <c:layout>
                <c:manualLayout>
                  <c:x val="-0.1099278215223097"/>
                  <c:y val="-4.5324676520698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93-427B-B54D-3A7F6ECF51FE}"/>
                </c:ext>
              </c:extLst>
            </c:dLbl>
            <c:dLbl>
              <c:idx val="2"/>
              <c:layout>
                <c:manualLayout>
                  <c:x val="-8.2290615115418311E-2"/>
                  <c:y val="-0.182301791223465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93-427B-B54D-3A7F6ECF51FE}"/>
                </c:ext>
              </c:extLst>
            </c:dLbl>
            <c:dLbl>
              <c:idx val="3"/>
              <c:layout>
                <c:manualLayout>
                  <c:x val="5.17756073760011E-2"/>
                  <c:y val="-0.15520817792512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293-427B-B54D-3A7F6ECF51FE}"/>
                </c:ext>
              </c:extLst>
            </c:dLbl>
            <c:dLbl>
              <c:idx val="4"/>
              <c:layout>
                <c:manualLayout>
                  <c:x val="9.3931623931623978E-2"/>
                  <c:y val="-0.107630704056729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93-427B-B54D-3A7F6ECF51FE}"/>
                </c:ext>
              </c:extLst>
            </c:dLbl>
            <c:dLbl>
              <c:idx val="5"/>
              <c:layout>
                <c:manualLayout>
                  <c:x val="6.580431051887746E-2"/>
                  <c:y val="4.51075194548051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93-427B-B54D-3A7F6ECF51FE}"/>
                </c:ext>
              </c:extLst>
            </c:dLbl>
            <c:dLbl>
              <c:idx val="6"/>
              <c:layout>
                <c:manualLayout>
                  <c:x val="2.7337472239047051E-2"/>
                  <c:y val="-8.2718975917483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93-427B-B54D-3A7F6ECF51FE}"/>
                </c:ext>
              </c:extLst>
            </c:dLbl>
            <c:dLbl>
              <c:idx val="7"/>
              <c:layout>
                <c:manualLayout>
                  <c:x val="0.10732922807725956"/>
                  <c:y val="-5.7637795275590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93-427B-B54D-3A7F6ECF51FE}"/>
                </c:ext>
              </c:extLst>
            </c:dLbl>
            <c:dLbl>
              <c:idx val="8"/>
              <c:layout>
                <c:manualLayout>
                  <c:x val="0.10274538999932696"/>
                  <c:y val="4.44849656950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93-427B-B54D-3A7F6ECF51FE}"/>
                </c:ext>
              </c:extLst>
            </c:dLbl>
            <c:dLbl>
              <c:idx val="9"/>
              <c:layout>
                <c:manualLayout>
                  <c:x val="-2.8739147991116532E-2"/>
                  <c:y val="0.10303651517244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93-427B-B54D-3A7F6ECF51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Premiums!$C$43:$L$43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Premiums!$C$44:$L$44</c:f>
              <c:numCache>
                <c:formatCode>0.0%</c:formatCode>
                <c:ptCount val="10"/>
                <c:pt idx="0">
                  <c:v>4.4642259598072595E-2</c:v>
                </c:pt>
                <c:pt idx="1">
                  <c:v>0.74385194807205712</c:v>
                </c:pt>
                <c:pt idx="2">
                  <c:v>3.0409636855462919E-3</c:v>
                </c:pt>
                <c:pt idx="3">
                  <c:v>5.0873109775593523E-3</c:v>
                </c:pt>
                <c:pt idx="4">
                  <c:v>2.0477715180848102E-3</c:v>
                </c:pt>
                <c:pt idx="5">
                  <c:v>8.5615593135878795E-3</c:v>
                </c:pt>
                <c:pt idx="6">
                  <c:v>0.13699842687051428</c:v>
                </c:pt>
                <c:pt idx="7">
                  <c:v>1.8193987317957086E-2</c:v>
                </c:pt>
                <c:pt idx="8">
                  <c:v>2.5841832229709202E-2</c:v>
                </c:pt>
                <c:pt idx="9">
                  <c:v>1.1733940416911427E-2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3-427B-B54D-3A7F6ECF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8593925759280088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655793025871767"/>
          <c:y val="0"/>
          <c:w val="7.874015748031496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5E-45EC-B9CE-C4771A9E209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5E-45EC-B9CE-C4771A9E209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5E-45EC-B9CE-C4771A9E2095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5E-45EC-B9CE-C4771A9E2095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5E-45EC-B9CE-C4771A9E2095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5E-45EC-B9CE-C4771A9E209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5E-45EC-B9CE-C4771A9E2095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5E-45EC-B9CE-C4771A9E20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5E-45EC-B9CE-C4771A9E20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0B5E-45EC-B9CE-C4771A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A3-4962-818C-5BC4563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20-4B4A-BF3E-CE80EB1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25-47AE-9340-D8A10AA5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C-4E1F-AC42-964B7764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CB-4C15-8FD0-C5B7343BC69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CB-4C15-8FD0-C5B7343BC69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CB-4C15-8FD0-C5B7343BC697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CB-4C15-8FD0-C5B7343BC697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CB-4C15-8FD0-C5B7343BC697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CB-4C15-8FD0-C5B7343BC69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CB-4C15-8FD0-C5B7343BC697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1CB-4C15-8FD0-C5B7343BC6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1CB-4C15-8FD0-C5B7343BC69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D1CB-4C15-8FD0-C5B7343B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B3-4ADA-AD52-D38127D8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D8-4422-85D0-F2D3D1D9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529182879377445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33852140077818"/>
          <c:y val="0"/>
          <c:w val="2.723735408560312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8C-4137-8ABB-41FB9546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0-4EEA-86F8-9331693E2AE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0-4EEA-86F8-9331693E2AE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30-4EEA-86F8-9331693E2AE3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0-4EEA-86F8-9331693E2AE3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0-4EEA-86F8-9331693E2AE3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30-4EEA-86F8-9331693E2AE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30-4EEA-86F8-9331693E2AE3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30-4EEA-86F8-9331693E2A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30-4EEA-86F8-9331693E2A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9430-4EEA-86F8-9331693E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46-451A-BEA3-228C4152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5B-4791-8407-17475EA6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CC-4A26-AB51-E975640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F-4D1C-8130-CC56D751577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6F-4D1C-8130-CC56D751577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6F-4D1C-8130-CC56D751577F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6F-4D1C-8130-CC56D751577F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6F-4D1C-8130-CC56D75157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6F-4D1C-8130-CC56D751577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6F-4D1C-8130-CC56D751577F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6F-4D1C-8130-CC56D75157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6F-4D1C-8130-CC56D751577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FE6F-4D1C-8130-CC56D751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44-4C3C-8A1C-CE6664B8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45-4534-9B7C-935FA445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БРУТНИЯ ПРЕМИЕН ПРИХОД ПО КЛАСОВЕ ЗАСТРАХОВКИ КЪМ 31.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049909952411441"/>
          <c:y val="1.842429179111231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'Prem-Pay-Total'!$B$82:$B$91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99-43EA-8011-639DEFAC79D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99-43EA-8011-639DEFAC79D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99-43EA-8011-639DEFAC79D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99-43EA-8011-639DEFAC79D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99-43EA-8011-639DEFAC79D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99-43EA-8011-639DEFAC79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599-43EA-8011-639DEFAC79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599-43EA-8011-639DEFAC79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599-43EA-8011-639DEFAC79D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599-43EA-8011-639DEFAC79D5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99-43EA-8011-639DEFAC79D5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99-43EA-8011-639DEFAC79D5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99-43EA-8011-639DEFAC79D5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99-43EA-8011-639DEFAC79D5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99-43EA-8011-639DEFAC79D5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599-43EA-8011-639DEFAC79D5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599-43EA-8011-639DEFAC79D5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99-43EA-8011-639DEFAC79D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99-43EA-8011-639DEFAC79D5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99-43EA-8011-639DEFAC79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'Prem-Pay-Total'!$B$82:$B$91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'Prem-Pay-Total'!$A$82:$A$91</c:f>
              <c:numCache>
                <c:formatCode>0.0%</c:formatCode>
                <c:ptCount val="10"/>
                <c:pt idx="0">
                  <c:v>8.4421650528997694E-2</c:v>
                </c:pt>
                <c:pt idx="1">
                  <c:v>0.71287928078133134</c:v>
                </c:pt>
                <c:pt idx="2">
                  <c:v>2.9143433860099105E-3</c:v>
                </c:pt>
                <c:pt idx="3">
                  <c:v>4.8754844296545006E-3</c:v>
                </c:pt>
                <c:pt idx="4">
                  <c:v>1.9625059674850537E-3</c:v>
                </c:pt>
                <c:pt idx="5">
                  <c:v>8.2050712667435313E-3</c:v>
                </c:pt>
                <c:pt idx="6">
                  <c:v>0.13129405692726015</c:v>
                </c:pt>
                <c:pt idx="7">
                  <c:v>1.7436422163558674E-2</c:v>
                </c:pt>
                <c:pt idx="8">
                  <c:v>2.4765824465115695E-2</c:v>
                </c:pt>
                <c:pt idx="9">
                  <c:v>1.12453600838436E-2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99-43EA-8011-639DEFAC7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ИЗПЛАТЕНИТЕ ОБЕЗЩЕТЕНИЯ ПО КЛАСОВЕ ЗАСТРАХОВКИ КЪМ 31.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233722693060313"/>
          <c:y val="1.846190794778103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'Prem-Pay-Total'!$E$82:$E$91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D7-4AB9-9C9E-25ECAAB0CE2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D7-4AB9-9C9E-25ECAAB0CE2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D7-4AB9-9C9E-25ECAAB0CE2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D7-4AB9-9C9E-25ECAAB0CE2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D7-4AB9-9C9E-25ECAAB0CE2B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D7-4AB9-9C9E-25ECAAB0CE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D7-4AB9-9C9E-25ECAAB0CE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D7-4AB9-9C9E-25ECAAB0CE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D7-4AB9-9C9E-25ECAAB0CE2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AD7-4AB9-9C9E-25ECAAB0CE2B}"/>
              </c:ext>
            </c:extLst>
          </c:dPt>
          <c:dLbls>
            <c:dLbl>
              <c:idx val="5"/>
              <c:layout>
                <c:manualLayout>
                  <c:x val="-1.7969828424224749E-2"/>
                  <c:y val="-0.242342320846257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D7-4AB9-9C9E-25ECAAB0CE2B}"/>
                </c:ext>
              </c:extLst>
            </c:dLbl>
            <c:dLbl>
              <c:idx val="6"/>
              <c:layout>
                <c:manualLayout>
                  <c:x val="5.1538227860406335E-2"/>
                  <c:y val="-0.317074286168774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D7-4AB9-9C9E-25ECAAB0CE2B}"/>
                </c:ext>
              </c:extLst>
            </c:dLbl>
            <c:dLbl>
              <c:idx val="7"/>
              <c:layout>
                <c:manualLayout>
                  <c:x val="0.22200495771361911"/>
                  <c:y val="-0.325123081205758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D7-4AB9-9C9E-25ECAAB0CE2B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D7-4AB9-9C9E-25ECAAB0CE2B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AD7-4AB9-9C9E-25ECAAB0CE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'Prem-Pay-Total'!$E$82:$E$91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'Prem-Pay-Total'!$D$82:$D$91</c:f>
              <c:numCache>
                <c:formatCode>0.0%</c:formatCode>
                <c:ptCount val="10"/>
                <c:pt idx="0">
                  <c:v>7.2238277170952353E-2</c:v>
                </c:pt>
                <c:pt idx="1">
                  <c:v>0.81633026780462747</c:v>
                </c:pt>
                <c:pt idx="2">
                  <c:v>1.6831991945032878E-3</c:v>
                </c:pt>
                <c:pt idx="3">
                  <c:v>4.4296010016944328E-3</c:v>
                </c:pt>
                <c:pt idx="4">
                  <c:v>2.3185459771728084E-3</c:v>
                </c:pt>
                <c:pt idx="5">
                  <c:v>3.4535136445205282E-3</c:v>
                </c:pt>
                <c:pt idx="6">
                  <c:v>7.9591956589005974E-2</c:v>
                </c:pt>
                <c:pt idx="7">
                  <c:v>6.3641773363527923E-3</c:v>
                </c:pt>
                <c:pt idx="8">
                  <c:v>5.1713574663222921E-3</c:v>
                </c:pt>
                <c:pt idx="9">
                  <c:v>8.4191038148483822E-3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D7-4AB9-9C9E-25ECAAB0C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/>
              <a:t>Отстъпени премии на презастрахователи по класове застраховки за периода 2008г. - 201</a:t>
            </a:r>
            <a:r>
              <a:rPr lang="en-US"/>
              <a:t>8</a:t>
            </a:r>
            <a:r>
              <a:rPr lang="bg-BG"/>
              <a:t> г.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'Отстъпени премии'!$C$29:$M$29</c:f>
              <c:strCache>
                <c:ptCount val="11"/>
                <c:pt idx="0">
                  <c:v>2008 г.</c:v>
                </c:pt>
                <c:pt idx="1">
                  <c:v>2009 г.</c:v>
                </c:pt>
                <c:pt idx="2">
                  <c:v>2010 г.</c:v>
                </c:pt>
                <c:pt idx="3">
                  <c:v>2011 г.</c:v>
                </c:pt>
                <c:pt idx="4">
                  <c:v>2012 г.</c:v>
                </c:pt>
                <c:pt idx="5">
                  <c:v>2013 г.</c:v>
                </c:pt>
                <c:pt idx="6">
                  <c:v>2014 г.</c:v>
                </c:pt>
                <c:pt idx="7">
                  <c:v>2015 г.</c:v>
                </c:pt>
                <c:pt idx="8">
                  <c:v>2016 г.</c:v>
                </c:pt>
                <c:pt idx="9">
                  <c:v>2017 г.</c:v>
                </c:pt>
                <c:pt idx="10">
                  <c:v>2018 г.</c:v>
                </c:pt>
              </c:strCache>
            </c:strRef>
          </c:cat>
          <c:val>
            <c:numRef>
              <c:f>'Отстъпени премии'!$C$30:$M$30</c:f>
              <c:numCache>
                <c:formatCode>#,##0</c:formatCode>
                <c:ptCount val="11"/>
                <c:pt idx="0">
                  <c:v>267014465.24301609</c:v>
                </c:pt>
                <c:pt idx="1">
                  <c:v>211607008.84395814</c:v>
                </c:pt>
                <c:pt idx="2">
                  <c:v>235369864.24911171</c:v>
                </c:pt>
                <c:pt idx="3">
                  <c:v>239630505.17746904</c:v>
                </c:pt>
                <c:pt idx="4">
                  <c:v>235585203.76928487</c:v>
                </c:pt>
                <c:pt idx="5">
                  <c:v>224010693.22633833</c:v>
                </c:pt>
                <c:pt idx="6">
                  <c:v>225803248.76173276</c:v>
                </c:pt>
                <c:pt idx="7">
                  <c:v>377411422.38554347</c:v>
                </c:pt>
                <c:pt idx="8">
                  <c:v>439683141.8443374</c:v>
                </c:pt>
                <c:pt idx="9">
                  <c:v>506089881.0844084</c:v>
                </c:pt>
                <c:pt idx="10">
                  <c:v>642550670.56071413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B-48C3-AD53-44031C76A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999520"/>
        <c:axId val="503006592"/>
      </c:barChart>
      <c:catAx>
        <c:axId val="5029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06592"/>
        <c:crosses val="autoZero"/>
        <c:auto val="1"/>
        <c:lblAlgn val="ctr"/>
        <c:lblOffset val="100"/>
        <c:noMultiLvlLbl val="0"/>
      </c:catAx>
      <c:valAx>
        <c:axId val="5030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9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ВЪЗСТАНОВЕНИ ОБЕЗЩЕТЕНИЯ ОТ ПРЕЗАСТРАХОВАТЕЛИ ЗА ПАРИОДА</a:t>
            </a:r>
            <a:endParaRPr lang="en-US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 200</a:t>
            </a:r>
            <a:r>
              <a:rPr lang="en-US"/>
              <a:t>8</a:t>
            </a:r>
            <a:r>
              <a:rPr lang="bg-BG"/>
              <a:t> г. - 201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338385950990047"/>
          <c:y val="3.75494609932585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23255813953501E-2"/>
          <c:y val="0.12048192771084337"/>
          <c:w val="0.86225402504472271"/>
          <c:h val="0.76936316695352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'Възстановени обезщетения'!$C$4:$M$4</c:f>
              <c:strCache>
                <c:ptCount val="11"/>
                <c:pt idx="0">
                  <c:v>2008 г.</c:v>
                </c:pt>
                <c:pt idx="1">
                  <c:v>2009 г.</c:v>
                </c:pt>
                <c:pt idx="2">
                  <c:v>2010 г.</c:v>
                </c:pt>
                <c:pt idx="3">
                  <c:v>2011 г.</c:v>
                </c:pt>
                <c:pt idx="4">
                  <c:v>2012 г.</c:v>
                </c:pt>
                <c:pt idx="5">
                  <c:v>2013 г.</c:v>
                </c:pt>
                <c:pt idx="6">
                  <c:v>2014 г.</c:v>
                </c:pt>
                <c:pt idx="7">
                  <c:v>2015 г.</c:v>
                </c:pt>
                <c:pt idx="8">
                  <c:v>2016 г.</c:v>
                </c:pt>
                <c:pt idx="9">
                  <c:v>2017 г.</c:v>
                </c:pt>
                <c:pt idx="10">
                  <c:v>2018 г.</c:v>
                </c:pt>
              </c:strCache>
            </c:strRef>
          </c:cat>
          <c:val>
            <c:numRef>
              <c:f>'Възстановени обезщетения'!$C$23:$M$23</c:f>
              <c:numCache>
                <c:formatCode>#,##0</c:formatCode>
                <c:ptCount val="11"/>
                <c:pt idx="0">
                  <c:v>92618851.945100442</c:v>
                </c:pt>
                <c:pt idx="1">
                  <c:v>97201488.723438561</c:v>
                </c:pt>
                <c:pt idx="2">
                  <c:v>83991914.007907197</c:v>
                </c:pt>
                <c:pt idx="3">
                  <c:v>83436121.790060461</c:v>
                </c:pt>
                <c:pt idx="4">
                  <c:v>84879991.41238071</c:v>
                </c:pt>
                <c:pt idx="5">
                  <c:v>104754870.78963694</c:v>
                </c:pt>
                <c:pt idx="6">
                  <c:v>193869580.18808475</c:v>
                </c:pt>
                <c:pt idx="7">
                  <c:v>225460313.69951236</c:v>
                </c:pt>
                <c:pt idx="8">
                  <c:v>267607430.70560485</c:v>
                </c:pt>
                <c:pt idx="9">
                  <c:v>281740406.29524213</c:v>
                </c:pt>
                <c:pt idx="10">
                  <c:v>381845304.1353302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4-47C6-BCFE-220A09A1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7280"/>
        <c:axId val="81618816"/>
      </c:barChart>
      <c:catAx>
        <c:axId val="81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61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g-BG"/>
                  <a:t>лв.</a:t>
                </a:r>
              </a:p>
            </c:rich>
          </c:tx>
          <c:layout>
            <c:manualLayout>
              <c:xMode val="edge"/>
              <c:yMode val="edge"/>
              <c:x val="1.0532197460868377E-2"/>
              <c:y val="2.4461720117245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72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1F-4BB2-9A0B-7B3E58AE6A9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1F-4BB2-9A0B-7B3E58AE6A94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1F-4BB2-9A0B-7B3E58AE6A94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1F-4BB2-9A0B-7B3E58AE6A9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1F-4BB2-9A0B-7B3E58AE6A94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1F-4BB2-9A0B-7B3E58AE6A94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1F-4BB2-9A0B-7B3E58AE6A94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1F-4BB2-9A0B-7B3E58AE6A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51F-4BB2-9A0B-7B3E58AE6A9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951F-4BB2-9A0B-7B3E58AE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6B-4F81-A746-71BE5C9B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38-4FD1-B4A6-7C88958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B1-405F-B4D0-2DC0C594C38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B1-405F-B4D0-2DC0C594C38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B1-405F-B4D0-2DC0C594C38E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B1-405F-B4D0-2DC0C594C38E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B1-405F-B4D0-2DC0C594C38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B1-405F-B4D0-2DC0C594C38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B1-405F-B4D0-2DC0C594C38E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B1-405F-B4D0-2DC0C594C38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B1-405F-B4D0-2DC0C594C38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B6B1-405F-B4D0-2DC0C594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C5-4E81-A6BE-83D081C0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3-41FE-9FAD-095DF7A60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ИЗПЛАТЕНИТЕ ОБЕЗЩЕТЕНИЯ ПО КЛАСОВЕ ЗАСТРАХОВКИ ПРЕЗ 201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0789473684210533"/>
          <c:y val="1.288244766505636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929824561403509"/>
          <c:y val="0.27536231884057977"/>
          <c:w val="0.46666666666666673"/>
          <c:h val="0.5346215780998391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39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560-4700-B7DF-990FE9261D66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60-4700-B7DF-990FE9261D66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560-4700-B7DF-990FE9261D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60-4700-B7DF-990FE9261D66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560-4700-B7DF-990FE9261D66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60-4700-B7DF-990FE9261D66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560-4700-B7DF-990FE9261D66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60-4700-B7DF-990FE9261D66}"/>
              </c:ext>
            </c:extLst>
          </c:dPt>
          <c:dLbls>
            <c:dLbl>
              <c:idx val="0"/>
              <c:layout>
                <c:manualLayout>
                  <c:x val="-0.17534539664023485"/>
                  <c:y val="0.18820507718374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60-4700-B7DF-990FE9261D66}"/>
                </c:ext>
              </c:extLst>
            </c:dLbl>
            <c:dLbl>
              <c:idx val="1"/>
              <c:layout>
                <c:manualLayout>
                  <c:x val="-0.11236975007753661"/>
                  <c:y val="2.45164405902336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60-4700-B7DF-990FE9261D66}"/>
                </c:ext>
              </c:extLst>
            </c:dLbl>
            <c:dLbl>
              <c:idx val="2"/>
              <c:layout>
                <c:manualLayout>
                  <c:x val="-0.10388682896119467"/>
                  <c:y val="-0.22138076630424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60-4700-B7DF-990FE9261D66}"/>
                </c:ext>
              </c:extLst>
            </c:dLbl>
            <c:dLbl>
              <c:idx val="3"/>
              <c:layout>
                <c:manualLayout>
                  <c:x val="9.218967999370449E-2"/>
                  <c:y val="-7.02292407758633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60-4700-B7DF-990FE9261D66}"/>
                </c:ext>
              </c:extLst>
            </c:dLbl>
            <c:dLbl>
              <c:idx val="4"/>
              <c:layout>
                <c:manualLayout>
                  <c:x val="8.2643836187143271E-2"/>
                  <c:y val="-0.215384656066118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60-4700-B7DF-990FE9261D66}"/>
                </c:ext>
              </c:extLst>
            </c:dLbl>
            <c:dLbl>
              <c:idx val="5"/>
              <c:layout>
                <c:manualLayout>
                  <c:x val="7.5863757771019363E-2"/>
                  <c:y val="-0.133837821257376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60-4700-B7DF-990FE9261D66}"/>
                </c:ext>
              </c:extLst>
            </c:dLbl>
            <c:dLbl>
              <c:idx val="6"/>
              <c:layout>
                <c:manualLayout>
                  <c:x val="2.6794216512409676E-2"/>
                  <c:y val="-2.37934750909759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60-4700-B7DF-990FE9261D66}"/>
                </c:ext>
              </c:extLst>
            </c:dLbl>
            <c:dLbl>
              <c:idx val="7"/>
              <c:layout>
                <c:manualLayout>
                  <c:x val="6.9000598609384359E-2"/>
                  <c:y val="-6.7249081787481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60-4700-B7DF-990FE9261D66}"/>
                </c:ext>
              </c:extLst>
            </c:dLbl>
            <c:dLbl>
              <c:idx val="8"/>
              <c:layout>
                <c:manualLayout>
                  <c:x val="5.0907895772287715E-2"/>
                  <c:y val="9.024558253547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60-4700-B7DF-990FE9261D66}"/>
                </c:ext>
              </c:extLst>
            </c:dLbl>
            <c:dLbl>
              <c:idx val="9"/>
              <c:layout>
                <c:manualLayout>
                  <c:x val="-2.7081892541210049E-2"/>
                  <c:y val="0.19129807911606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60-4700-B7DF-990FE9261D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Payments!$C$39:$L$39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Payments!$C$40:$L$40</c:f>
              <c:numCache>
                <c:formatCode>0.0%</c:formatCode>
                <c:ptCount val="10"/>
                <c:pt idx="0">
                  <c:v>4.8980985575295698E-2</c:v>
                </c:pt>
                <c:pt idx="1">
                  <c:v>0.83679314688551643</c:v>
                </c:pt>
                <c:pt idx="2">
                  <c:v>1.7254094742931022E-3</c:v>
                </c:pt>
                <c:pt idx="3">
                  <c:v>4.5406839313021433E-3</c:v>
                </c:pt>
                <c:pt idx="4">
                  <c:v>2.3766891100364699E-3</c:v>
                </c:pt>
                <c:pt idx="5">
                  <c:v>3.5401188292599204E-3</c:v>
                </c:pt>
                <c:pt idx="6">
                  <c:v>8.1587916881532205E-2</c:v>
                </c:pt>
                <c:pt idx="7">
                  <c:v>6.523774433877973E-3</c:v>
                </c:pt>
                <c:pt idx="8">
                  <c:v>5.301041728446137E-3</c:v>
                </c:pt>
                <c:pt idx="9">
                  <c:v>8.6302331504402481E-3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60-4700-B7DF-990FE926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1804786</xdr:colOff>
      <xdr:row>40</xdr:row>
      <xdr:rowOff>85484</xdr:rowOff>
    </xdr:from>
    <xdr:to>
      <xdr:col>15</xdr:col>
      <xdr:colOff>599193</xdr:colOff>
      <xdr:row>69</xdr:row>
      <xdr:rowOff>48665</xdr:rowOff>
    </xdr:to>
    <xdr:graphicFrame macro="">
      <xdr:nvGraphicFramePr>
        <xdr:cNvPr id="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30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48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8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8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1690379</xdr:colOff>
      <xdr:row>36</xdr:row>
      <xdr:rowOff>59944</xdr:rowOff>
    </xdr:from>
    <xdr:to>
      <xdr:col>14</xdr:col>
      <xdr:colOff>316294</xdr:colOff>
      <xdr:row>68</xdr:row>
      <xdr:rowOff>94938</xdr:rowOff>
    </xdr:to>
    <xdr:graphicFrame macro="">
      <xdr:nvGraphicFramePr>
        <xdr:cNvPr id="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27</xdr:row>
      <xdr:rowOff>0</xdr:rowOff>
    </xdr:from>
    <xdr:to>
      <xdr:col>9</xdr:col>
      <xdr:colOff>542925</xdr:colOff>
      <xdr:row>27</xdr:row>
      <xdr:rowOff>0</xdr:rowOff>
    </xdr:to>
    <xdr:graphicFrame macro="">
      <xdr:nvGraphicFramePr>
        <xdr:cNvPr id="7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561975</xdr:colOff>
      <xdr:row>19</xdr:row>
      <xdr:rowOff>0</xdr:rowOff>
    </xdr:to>
    <xdr:graphicFrame macro="">
      <xdr:nvGraphicFramePr>
        <xdr:cNvPr id="7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1552575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27</xdr:col>
      <xdr:colOff>0</xdr:colOff>
      <xdr:row>24</xdr:row>
      <xdr:rowOff>0</xdr:rowOff>
    </xdr:to>
    <xdr:graphicFrame macro="">
      <xdr:nvGraphicFramePr>
        <xdr:cNvPr id="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26</xdr:col>
      <xdr:colOff>561975</xdr:colOff>
      <xdr:row>27</xdr:row>
      <xdr:rowOff>0</xdr:rowOff>
    </xdr:to>
    <xdr:graphicFrame macro="">
      <xdr:nvGraphicFramePr>
        <xdr:cNvPr id="86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39</xdr:row>
      <xdr:rowOff>38100</xdr:rowOff>
    </xdr:from>
    <xdr:to>
      <xdr:col>4</xdr:col>
      <xdr:colOff>209550</xdr:colOff>
      <xdr:row>61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39</xdr:row>
      <xdr:rowOff>9525</xdr:rowOff>
    </xdr:from>
    <xdr:to>
      <xdr:col>10</xdr:col>
      <xdr:colOff>371475</xdr:colOff>
      <xdr:row>60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3876675</xdr:colOff>
      <xdr:row>26</xdr:row>
      <xdr:rowOff>19609</xdr:rowOff>
    </xdr:from>
    <xdr:to>
      <xdr:col>13</xdr:col>
      <xdr:colOff>9525</xdr:colOff>
      <xdr:row>49</xdr:row>
      <xdr:rowOff>8404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269299</xdr:colOff>
      <xdr:row>25</xdr:row>
      <xdr:rowOff>66675</xdr:rowOff>
    </xdr:from>
    <xdr:to>
      <xdr:col>9</xdr:col>
      <xdr:colOff>83129</xdr:colOff>
      <xdr:row>44</xdr:row>
      <xdr:rowOff>144606</xdr:rowOff>
    </xdr:to>
    <xdr:graphicFrame macro="">
      <xdr:nvGraphicFramePr>
        <xdr:cNvPr id="105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Users\evode\Desktop\Spravki_Y_N_Prilojenie%202%202%20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INSURANCE-spravki\New%20spr\Non%20life\1\Spravka_NL_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.1.1"/>
      <sheetName val="ГО.1.2"/>
      <sheetName val="ГО.1.3.Б"/>
      <sheetName val="ГО.1.4.Б"/>
      <sheetName val="ГО.2 "/>
      <sheetName val="ГО.3"/>
      <sheetName val="ГО.4"/>
      <sheetName val="ГО.6"/>
      <sheetName val="ГО.7"/>
      <sheetName val="ГО.7.1"/>
      <sheetName val="ГО.7.2"/>
      <sheetName val="ГО.7.3"/>
      <sheetName val="ГО.8"/>
      <sheetName val="ПР.1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7">
          <cell r="B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2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3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26" refreshError="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27" refreshError="1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28" refreshError="1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46"/>
  <sheetViews>
    <sheetView tabSelected="1" view="pageBreakPreview" zoomScaleNormal="85" zoomScaleSheetLayoutView="100" workbookViewId="0">
      <pane xSplit="2" ySplit="4" topLeftCell="C5" activePane="bottomRight" state="frozen"/>
      <selection activeCell="L4" sqref="L4"/>
      <selection pane="topRight" activeCell="L4" sqref="L4"/>
      <selection pane="bottomLeft" activeCell="L4" sqref="L4"/>
      <selection pane="bottomRight"/>
    </sheetView>
  </sheetViews>
  <sheetFormatPr defaultRowHeight="12.75"/>
  <cols>
    <col min="1" max="1" width="6" style="2" customWidth="1"/>
    <col min="2" max="2" width="49.7109375" style="4" customWidth="1"/>
    <col min="3" max="10" width="11.28515625" style="4" customWidth="1"/>
    <col min="11" max="54" width="11.28515625" style="2" customWidth="1"/>
    <col min="55" max="55" width="13.5703125" style="2" customWidth="1"/>
    <col min="56" max="56" width="11.28515625" style="2" customWidth="1"/>
    <col min="57" max="57" width="14.28515625" style="2" bestFit="1" customWidth="1"/>
    <col min="58" max="16384" width="9.140625" style="2"/>
  </cols>
  <sheetData>
    <row r="1" spans="1:56" ht="21.75">
      <c r="A1" s="57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</row>
    <row r="2" spans="1:56" ht="36.75" customHeight="1">
      <c r="A2" s="57"/>
      <c r="B2" s="58"/>
      <c r="C2" s="58"/>
      <c r="D2" s="58"/>
      <c r="E2" s="58"/>
      <c r="F2" s="58"/>
      <c r="G2" s="2"/>
      <c r="H2" s="2"/>
      <c r="I2" s="2"/>
      <c r="J2" s="2"/>
      <c r="K2" s="58"/>
      <c r="L2" s="58"/>
      <c r="M2" s="58"/>
      <c r="N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I2" s="58"/>
      <c r="AJ2" s="58"/>
      <c r="AO2" s="58"/>
      <c r="AP2" s="58"/>
      <c r="AQ2" s="58"/>
      <c r="AR2" s="58"/>
      <c r="AS2" s="58"/>
      <c r="AT2" s="58"/>
      <c r="AY2" s="58"/>
      <c r="AZ2" s="58"/>
      <c r="BA2" s="58"/>
      <c r="BB2" s="284" t="s">
        <v>68</v>
      </c>
      <c r="BC2" s="58"/>
      <c r="BD2" s="164"/>
    </row>
    <row r="3" spans="1:56" s="5" customFormat="1" ht="45" customHeight="1">
      <c r="A3" s="291" t="s">
        <v>0</v>
      </c>
      <c r="B3" s="291" t="s">
        <v>1</v>
      </c>
      <c r="C3" s="287" t="s">
        <v>2</v>
      </c>
      <c r="D3" s="288"/>
      <c r="E3" s="287" t="s">
        <v>5</v>
      </c>
      <c r="F3" s="288"/>
      <c r="G3" s="287" t="s">
        <v>3</v>
      </c>
      <c r="H3" s="288"/>
      <c r="I3" s="287" t="s">
        <v>4</v>
      </c>
      <c r="J3" s="288"/>
      <c r="K3" s="287" t="s">
        <v>8</v>
      </c>
      <c r="L3" s="288"/>
      <c r="M3" s="287" t="s">
        <v>9</v>
      </c>
      <c r="N3" s="288"/>
      <c r="O3" s="287" t="s">
        <v>7</v>
      </c>
      <c r="P3" s="288"/>
      <c r="Q3" s="287" t="s">
        <v>6</v>
      </c>
      <c r="R3" s="288"/>
      <c r="S3" s="287" t="s">
        <v>10</v>
      </c>
      <c r="T3" s="288"/>
      <c r="U3" s="287" t="s">
        <v>11</v>
      </c>
      <c r="V3" s="288"/>
      <c r="W3" s="287" t="s">
        <v>12</v>
      </c>
      <c r="X3" s="288"/>
      <c r="Y3" s="287" t="s">
        <v>13</v>
      </c>
      <c r="Z3" s="288"/>
      <c r="AA3" s="287" t="s">
        <v>14</v>
      </c>
      <c r="AB3" s="288"/>
      <c r="AC3" s="287" t="s">
        <v>15</v>
      </c>
      <c r="AD3" s="288"/>
      <c r="AE3" s="287" t="s">
        <v>611</v>
      </c>
      <c r="AF3" s="288"/>
      <c r="AG3" s="287" t="s">
        <v>16</v>
      </c>
      <c r="AH3" s="288"/>
      <c r="AI3" s="287" t="s">
        <v>19</v>
      </c>
      <c r="AJ3" s="288"/>
      <c r="AK3" s="287" t="s">
        <v>17</v>
      </c>
      <c r="AL3" s="288"/>
      <c r="AM3" s="287" t="s">
        <v>20</v>
      </c>
      <c r="AN3" s="288"/>
      <c r="AO3" s="287" t="s">
        <v>23</v>
      </c>
      <c r="AP3" s="288"/>
      <c r="AQ3" s="287" t="s">
        <v>21</v>
      </c>
      <c r="AR3" s="288"/>
      <c r="AS3" s="287" t="s">
        <v>22</v>
      </c>
      <c r="AT3" s="288"/>
      <c r="AU3" s="287" t="s">
        <v>18</v>
      </c>
      <c r="AV3" s="288"/>
      <c r="AW3" s="287" t="s">
        <v>315</v>
      </c>
      <c r="AX3" s="288"/>
      <c r="AY3" s="287" t="s">
        <v>24</v>
      </c>
      <c r="AZ3" s="288"/>
      <c r="BA3" s="287" t="s">
        <v>25</v>
      </c>
      <c r="BB3" s="288"/>
    </row>
    <row r="4" spans="1:56" s="27" customFormat="1" ht="50.25" customHeight="1">
      <c r="A4" s="292"/>
      <c r="B4" s="292"/>
      <c r="C4" s="59" t="s">
        <v>26</v>
      </c>
      <c r="D4" s="60" t="s">
        <v>27</v>
      </c>
      <c r="E4" s="59" t="s">
        <v>26</v>
      </c>
      <c r="F4" s="60" t="s">
        <v>27</v>
      </c>
      <c r="G4" s="59" t="s">
        <v>26</v>
      </c>
      <c r="H4" s="60" t="s">
        <v>27</v>
      </c>
      <c r="I4" s="59" t="s">
        <v>26</v>
      </c>
      <c r="J4" s="60" t="s">
        <v>27</v>
      </c>
      <c r="K4" s="59" t="s">
        <v>26</v>
      </c>
      <c r="L4" s="60" t="s">
        <v>27</v>
      </c>
      <c r="M4" s="59" t="s">
        <v>26</v>
      </c>
      <c r="N4" s="60" t="s">
        <v>27</v>
      </c>
      <c r="O4" s="59" t="s">
        <v>26</v>
      </c>
      <c r="P4" s="60" t="s">
        <v>27</v>
      </c>
      <c r="Q4" s="59" t="s">
        <v>26</v>
      </c>
      <c r="R4" s="60" t="s">
        <v>27</v>
      </c>
      <c r="S4" s="59" t="s">
        <v>26</v>
      </c>
      <c r="T4" s="60" t="s">
        <v>27</v>
      </c>
      <c r="U4" s="59" t="s">
        <v>26</v>
      </c>
      <c r="V4" s="60" t="s">
        <v>27</v>
      </c>
      <c r="W4" s="59" t="s">
        <v>26</v>
      </c>
      <c r="X4" s="60" t="s">
        <v>27</v>
      </c>
      <c r="Y4" s="59" t="s">
        <v>26</v>
      </c>
      <c r="Z4" s="60" t="s">
        <v>27</v>
      </c>
      <c r="AA4" s="59" t="s">
        <v>26</v>
      </c>
      <c r="AB4" s="60" t="s">
        <v>27</v>
      </c>
      <c r="AC4" s="59" t="s">
        <v>26</v>
      </c>
      <c r="AD4" s="60" t="s">
        <v>27</v>
      </c>
      <c r="AE4" s="59" t="s">
        <v>26</v>
      </c>
      <c r="AF4" s="60" t="s">
        <v>27</v>
      </c>
      <c r="AG4" s="59" t="s">
        <v>26</v>
      </c>
      <c r="AH4" s="60" t="s">
        <v>27</v>
      </c>
      <c r="AI4" s="59" t="s">
        <v>26</v>
      </c>
      <c r="AJ4" s="60" t="s">
        <v>27</v>
      </c>
      <c r="AK4" s="59" t="s">
        <v>26</v>
      </c>
      <c r="AL4" s="60" t="s">
        <v>27</v>
      </c>
      <c r="AM4" s="59" t="s">
        <v>26</v>
      </c>
      <c r="AN4" s="60" t="s">
        <v>27</v>
      </c>
      <c r="AO4" s="59" t="s">
        <v>26</v>
      </c>
      <c r="AP4" s="60" t="s">
        <v>27</v>
      </c>
      <c r="AQ4" s="59" t="s">
        <v>26</v>
      </c>
      <c r="AR4" s="60" t="s">
        <v>27</v>
      </c>
      <c r="AS4" s="59" t="s">
        <v>26</v>
      </c>
      <c r="AT4" s="60" t="s">
        <v>27</v>
      </c>
      <c r="AU4" s="59" t="s">
        <v>26</v>
      </c>
      <c r="AV4" s="60" t="s">
        <v>27</v>
      </c>
      <c r="AW4" s="59" t="s">
        <v>26</v>
      </c>
      <c r="AX4" s="60" t="s">
        <v>27</v>
      </c>
      <c r="AY4" s="59" t="s">
        <v>26</v>
      </c>
      <c r="AZ4" s="60" t="s">
        <v>27</v>
      </c>
      <c r="BA4" s="59" t="s">
        <v>26</v>
      </c>
      <c r="BB4" s="60" t="s">
        <v>27</v>
      </c>
    </row>
    <row r="5" spans="1:56" ht="17.25" customHeight="1">
      <c r="A5" s="106">
        <v>1</v>
      </c>
      <c r="B5" s="33" t="s">
        <v>314</v>
      </c>
      <c r="C5" s="56">
        <v>1460143</v>
      </c>
      <c r="D5" s="56">
        <v>0</v>
      </c>
      <c r="E5" s="56">
        <v>5358655.0599999996</v>
      </c>
      <c r="F5" s="56">
        <v>0</v>
      </c>
      <c r="G5" s="56">
        <v>4274117.55</v>
      </c>
      <c r="H5" s="56">
        <v>0</v>
      </c>
      <c r="I5" s="56">
        <v>4612300.5565062007</v>
      </c>
      <c r="J5" s="56">
        <v>0</v>
      </c>
      <c r="K5" s="56">
        <v>927716.77999999991</v>
      </c>
      <c r="L5" s="56">
        <v>0</v>
      </c>
      <c r="M5" s="56">
        <v>2951823</v>
      </c>
      <c r="N5" s="56">
        <v>0</v>
      </c>
      <c r="O5" s="56">
        <v>10516138.390000001</v>
      </c>
      <c r="P5" s="56">
        <v>20241.14</v>
      </c>
      <c r="Q5" s="56">
        <v>2578146.0200000005</v>
      </c>
      <c r="R5" s="56">
        <v>3171.48</v>
      </c>
      <c r="S5" s="56">
        <v>1549071.2999999998</v>
      </c>
      <c r="T5" s="56">
        <v>0</v>
      </c>
      <c r="U5" s="56">
        <v>448484.92000000086</v>
      </c>
      <c r="V5" s="56">
        <v>0</v>
      </c>
      <c r="W5" s="56">
        <v>185599.84</v>
      </c>
      <c r="X5" s="56">
        <v>0</v>
      </c>
      <c r="Y5" s="56">
        <v>193032.35</v>
      </c>
      <c r="Z5" s="56">
        <v>0</v>
      </c>
      <c r="AA5" s="56">
        <v>373368.37</v>
      </c>
      <c r="AB5" s="56">
        <v>0</v>
      </c>
      <c r="AC5" s="56">
        <v>2777901.72</v>
      </c>
      <c r="AD5" s="56">
        <v>0</v>
      </c>
      <c r="AE5" s="56">
        <v>587272.82000000076</v>
      </c>
      <c r="AF5" s="56">
        <v>0</v>
      </c>
      <c r="AG5" s="56">
        <v>0</v>
      </c>
      <c r="AH5" s="56">
        <v>0</v>
      </c>
      <c r="AI5" s="56">
        <v>8742.57</v>
      </c>
      <c r="AJ5" s="56">
        <v>8742.57</v>
      </c>
      <c r="AK5" s="56">
        <v>0</v>
      </c>
      <c r="AL5" s="56">
        <v>0</v>
      </c>
      <c r="AM5" s="56">
        <v>1049137.4490608852</v>
      </c>
      <c r="AN5" s="56">
        <v>0</v>
      </c>
      <c r="AO5" s="56">
        <v>5894.3</v>
      </c>
      <c r="AP5" s="56">
        <v>0</v>
      </c>
      <c r="AQ5" s="56">
        <v>39452</v>
      </c>
      <c r="AR5" s="56">
        <v>0</v>
      </c>
      <c r="AS5" s="56">
        <v>262918.63</v>
      </c>
      <c r="AT5" s="56">
        <v>0</v>
      </c>
      <c r="AU5" s="56">
        <v>67.2</v>
      </c>
      <c r="AV5" s="56">
        <v>0</v>
      </c>
      <c r="AW5" s="56">
        <v>6431.9600000000009</v>
      </c>
      <c r="AX5" s="56">
        <v>0</v>
      </c>
      <c r="AY5" s="56">
        <v>0</v>
      </c>
      <c r="AZ5" s="56">
        <v>0</v>
      </c>
      <c r="BA5" s="56">
        <v>40166415.785567097</v>
      </c>
      <c r="BB5" s="56">
        <v>32155.19</v>
      </c>
    </row>
    <row r="6" spans="1:56" ht="38.25" customHeight="1">
      <c r="A6" s="107"/>
      <c r="B6" s="33" t="s">
        <v>285</v>
      </c>
      <c r="C6" s="56">
        <v>715296</v>
      </c>
      <c r="D6" s="56">
        <v>0</v>
      </c>
      <c r="E6" s="56">
        <v>555263.78999999992</v>
      </c>
      <c r="F6" s="56">
        <v>0</v>
      </c>
      <c r="G6" s="56">
        <v>479146.82</v>
      </c>
      <c r="H6" s="56">
        <v>0</v>
      </c>
      <c r="I6" s="56">
        <v>287028.63999999996</v>
      </c>
      <c r="J6" s="56">
        <v>0</v>
      </c>
      <c r="K6" s="56">
        <v>35216.259999999995</v>
      </c>
      <c r="L6" s="56">
        <v>0</v>
      </c>
      <c r="M6" s="56">
        <v>287021</v>
      </c>
      <c r="N6" s="56">
        <v>0</v>
      </c>
      <c r="O6" s="56">
        <v>1127918.72</v>
      </c>
      <c r="P6" s="56">
        <v>0</v>
      </c>
      <c r="Q6" s="56">
        <v>46906.100000000006</v>
      </c>
      <c r="R6" s="56">
        <v>0</v>
      </c>
      <c r="S6" s="56">
        <v>345814.3</v>
      </c>
      <c r="T6" s="56">
        <v>0</v>
      </c>
      <c r="U6" s="56">
        <v>0</v>
      </c>
      <c r="V6" s="56">
        <v>0</v>
      </c>
      <c r="W6" s="56">
        <v>12857.029999999999</v>
      </c>
      <c r="X6" s="56">
        <v>0</v>
      </c>
      <c r="Y6" s="56">
        <v>0</v>
      </c>
      <c r="Z6" s="56">
        <v>0</v>
      </c>
      <c r="AA6" s="56">
        <v>10405.249999999998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6">
        <v>0</v>
      </c>
      <c r="AV6" s="56">
        <v>0</v>
      </c>
      <c r="AW6" s="56">
        <v>0</v>
      </c>
      <c r="AX6" s="56">
        <v>0</v>
      </c>
      <c r="AY6" s="56">
        <v>0</v>
      </c>
      <c r="AZ6" s="56">
        <v>0</v>
      </c>
      <c r="BA6" s="56">
        <v>3902873.9099999997</v>
      </c>
      <c r="BB6" s="56">
        <v>0</v>
      </c>
    </row>
    <row r="7" spans="1:56" ht="16.5" customHeight="1">
      <c r="A7" s="106">
        <v>2</v>
      </c>
      <c r="B7" s="33" t="s">
        <v>297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5472983</v>
      </c>
      <c r="N7" s="56">
        <v>0</v>
      </c>
      <c r="O7" s="56">
        <v>11787332.41</v>
      </c>
      <c r="P7" s="56">
        <v>0</v>
      </c>
      <c r="Q7" s="56">
        <v>0</v>
      </c>
      <c r="R7" s="56">
        <v>0</v>
      </c>
      <c r="S7" s="56">
        <v>324113.2</v>
      </c>
      <c r="T7" s="56">
        <v>0</v>
      </c>
      <c r="U7" s="56">
        <v>432181.51999999996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362.8</v>
      </c>
      <c r="AB7" s="56">
        <v>0</v>
      </c>
      <c r="AC7" s="56">
        <v>0</v>
      </c>
      <c r="AD7" s="56">
        <v>0</v>
      </c>
      <c r="AE7" s="56">
        <v>11275148.92999473</v>
      </c>
      <c r="AF7" s="56">
        <v>0</v>
      </c>
      <c r="AG7" s="56">
        <v>11291620.609999999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4413267.9535912834</v>
      </c>
      <c r="AN7" s="56">
        <v>0</v>
      </c>
      <c r="AO7" s="56">
        <v>4112420.4</v>
      </c>
      <c r="AP7" s="56">
        <v>0</v>
      </c>
      <c r="AQ7" s="56">
        <v>2163068.0300000003</v>
      </c>
      <c r="AR7" s="56">
        <v>0</v>
      </c>
      <c r="AS7" s="56">
        <v>1276121</v>
      </c>
      <c r="AT7" s="56">
        <v>0</v>
      </c>
      <c r="AU7" s="56">
        <v>0</v>
      </c>
      <c r="AV7" s="56">
        <v>0</v>
      </c>
      <c r="AW7" s="56">
        <v>439921.92000000004</v>
      </c>
      <c r="AX7" s="56">
        <v>0</v>
      </c>
      <c r="AY7" s="56">
        <v>48100</v>
      </c>
      <c r="AZ7" s="56">
        <v>0</v>
      </c>
      <c r="BA7" s="56">
        <v>53036641.773586012</v>
      </c>
      <c r="BB7" s="56">
        <v>0</v>
      </c>
    </row>
    <row r="8" spans="1:56" ht="27.75" customHeight="1">
      <c r="A8" s="106">
        <v>3</v>
      </c>
      <c r="B8" s="33" t="s">
        <v>298</v>
      </c>
      <c r="C8" s="56">
        <v>43442742</v>
      </c>
      <c r="D8" s="56">
        <v>0</v>
      </c>
      <c r="E8" s="56">
        <v>106220404.88</v>
      </c>
      <c r="F8" s="56">
        <v>0</v>
      </c>
      <c r="G8" s="56">
        <v>107891111.71000001</v>
      </c>
      <c r="H8" s="56">
        <v>0</v>
      </c>
      <c r="I8" s="56">
        <v>120608292.2779185</v>
      </c>
      <c r="J8" s="56">
        <v>4905.96</v>
      </c>
      <c r="K8" s="56">
        <v>25856453.310000002</v>
      </c>
      <c r="L8" s="56">
        <v>0</v>
      </c>
      <c r="M8" s="56">
        <v>32294737</v>
      </c>
      <c r="N8" s="56">
        <v>0</v>
      </c>
      <c r="O8" s="56">
        <v>50533798.557100005</v>
      </c>
      <c r="P8" s="56">
        <v>357178.09</v>
      </c>
      <c r="Q8" s="56">
        <v>84471799.540000007</v>
      </c>
      <c r="R8" s="56">
        <v>0</v>
      </c>
      <c r="S8" s="56">
        <v>7710237.9199999999</v>
      </c>
      <c r="T8" s="56">
        <v>0</v>
      </c>
      <c r="U8" s="56">
        <v>1233295.1099999992</v>
      </c>
      <c r="V8" s="56">
        <v>0</v>
      </c>
      <c r="W8" s="56">
        <v>19839867.73</v>
      </c>
      <c r="X8" s="56">
        <v>0</v>
      </c>
      <c r="Y8" s="56">
        <v>195273.77</v>
      </c>
      <c r="Z8" s="56">
        <v>0</v>
      </c>
      <c r="AA8" s="56">
        <v>15024143.539999962</v>
      </c>
      <c r="AB8" s="56">
        <v>0</v>
      </c>
      <c r="AC8" s="56">
        <v>2122729.63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43381.67</v>
      </c>
      <c r="AT8" s="56">
        <v>0</v>
      </c>
      <c r="AU8" s="56">
        <v>0</v>
      </c>
      <c r="AV8" s="56">
        <v>0</v>
      </c>
      <c r="AW8" s="56">
        <v>0</v>
      </c>
      <c r="AX8" s="56">
        <v>0</v>
      </c>
      <c r="AY8" s="56">
        <v>0</v>
      </c>
      <c r="AZ8" s="56">
        <v>0</v>
      </c>
      <c r="BA8" s="56">
        <v>617488268.64501834</v>
      </c>
      <c r="BB8" s="56">
        <v>362084.05000000005</v>
      </c>
    </row>
    <row r="9" spans="1:56" ht="16.5" customHeight="1">
      <c r="A9" s="106">
        <v>4</v>
      </c>
      <c r="B9" s="33" t="s">
        <v>299</v>
      </c>
      <c r="C9" s="56">
        <v>0</v>
      </c>
      <c r="D9" s="56">
        <v>0</v>
      </c>
      <c r="E9" s="56">
        <v>135605.23000000001</v>
      </c>
      <c r="F9" s="56">
        <v>0</v>
      </c>
      <c r="G9" s="56">
        <v>3449950.6899999995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2720568.44</v>
      </c>
      <c r="P9" s="56">
        <v>804161.55</v>
      </c>
      <c r="Q9" s="56">
        <v>0</v>
      </c>
      <c r="R9" s="56">
        <v>0</v>
      </c>
      <c r="S9" s="56">
        <v>42727.96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0</v>
      </c>
      <c r="AU9" s="56">
        <v>0</v>
      </c>
      <c r="AV9" s="56">
        <v>0</v>
      </c>
      <c r="AW9" s="56">
        <v>0</v>
      </c>
      <c r="AX9" s="56">
        <v>0</v>
      </c>
      <c r="AY9" s="56">
        <v>0</v>
      </c>
      <c r="AZ9" s="56">
        <v>0</v>
      </c>
      <c r="BA9" s="56">
        <v>6348852.3199999994</v>
      </c>
      <c r="BB9" s="56">
        <v>804161.55</v>
      </c>
    </row>
    <row r="10" spans="1:56" ht="16.5" customHeight="1">
      <c r="A10" s="106">
        <v>5</v>
      </c>
      <c r="B10" s="33" t="s">
        <v>300</v>
      </c>
      <c r="C10" s="56">
        <v>0</v>
      </c>
      <c r="D10" s="56">
        <v>0</v>
      </c>
      <c r="E10" s="56">
        <v>0</v>
      </c>
      <c r="F10" s="56">
        <v>0</v>
      </c>
      <c r="G10" s="56">
        <v>1683892.42</v>
      </c>
      <c r="H10" s="56">
        <v>0</v>
      </c>
      <c r="I10" s="56">
        <v>2146836.4179252</v>
      </c>
      <c r="J10" s="56">
        <v>43137.54</v>
      </c>
      <c r="K10" s="56">
        <v>666355.72</v>
      </c>
      <c r="L10" s="56">
        <v>0</v>
      </c>
      <c r="M10" s="56">
        <v>103913</v>
      </c>
      <c r="N10" s="56">
        <v>0</v>
      </c>
      <c r="O10" s="56">
        <v>24306.48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5740.02</v>
      </c>
      <c r="X10" s="56">
        <v>0</v>
      </c>
      <c r="Y10" s="56">
        <v>0</v>
      </c>
      <c r="Z10" s="56">
        <v>0</v>
      </c>
      <c r="AA10" s="56">
        <v>156577.28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56">
        <v>4787621.3379251994</v>
      </c>
      <c r="BB10" s="56">
        <v>43137.54</v>
      </c>
    </row>
    <row r="11" spans="1:56" ht="16.5" customHeight="1">
      <c r="A11" s="106">
        <v>6</v>
      </c>
      <c r="B11" s="33" t="s">
        <v>301</v>
      </c>
      <c r="C11" s="56">
        <v>31241</v>
      </c>
      <c r="D11" s="56">
        <v>0</v>
      </c>
      <c r="E11" s="56">
        <v>322182.97000000003</v>
      </c>
      <c r="F11" s="56">
        <v>0</v>
      </c>
      <c r="G11" s="56">
        <v>1421269.5999999999</v>
      </c>
      <c r="H11" s="56">
        <v>0</v>
      </c>
      <c r="I11" s="56">
        <v>921130.0378082</v>
      </c>
      <c r="J11" s="56">
        <v>0</v>
      </c>
      <c r="K11" s="56">
        <v>103660.37</v>
      </c>
      <c r="L11" s="56">
        <v>0</v>
      </c>
      <c r="M11" s="56">
        <v>180163</v>
      </c>
      <c r="N11" s="56">
        <v>29606.161483699998</v>
      </c>
      <c r="O11" s="56">
        <v>17860.939999999999</v>
      </c>
      <c r="P11" s="56">
        <v>0</v>
      </c>
      <c r="Q11" s="56">
        <v>824846.03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8993.380000000001</v>
      </c>
      <c r="X11" s="56">
        <v>0</v>
      </c>
      <c r="Y11" s="56">
        <v>0</v>
      </c>
      <c r="Z11" s="56">
        <v>0</v>
      </c>
      <c r="AA11" s="56">
        <v>125346.25</v>
      </c>
      <c r="AB11" s="56">
        <v>0</v>
      </c>
      <c r="AC11" s="56">
        <v>0</v>
      </c>
      <c r="AD11" s="56">
        <v>0</v>
      </c>
      <c r="AE11" s="56">
        <v>303.67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6">
        <v>0</v>
      </c>
      <c r="AW11" s="56">
        <v>0</v>
      </c>
      <c r="AX11" s="56">
        <v>0</v>
      </c>
      <c r="AY11" s="56">
        <v>0</v>
      </c>
      <c r="AZ11" s="56">
        <v>0</v>
      </c>
      <c r="BA11" s="56">
        <v>3956997.2478081998</v>
      </c>
      <c r="BB11" s="56">
        <v>29606.161483699998</v>
      </c>
    </row>
    <row r="12" spans="1:56" ht="16.5" customHeight="1">
      <c r="A12" s="106">
        <v>7</v>
      </c>
      <c r="B12" s="33" t="s">
        <v>302</v>
      </c>
      <c r="C12" s="56">
        <v>135895</v>
      </c>
      <c r="D12" s="56">
        <v>0</v>
      </c>
      <c r="E12" s="56">
        <v>2443059.1599999997</v>
      </c>
      <c r="F12" s="56">
        <v>0</v>
      </c>
      <c r="G12" s="56">
        <v>6735994.5099999979</v>
      </c>
      <c r="H12" s="56">
        <v>0</v>
      </c>
      <c r="I12" s="56">
        <v>970590.34077893</v>
      </c>
      <c r="J12" s="56">
        <v>0</v>
      </c>
      <c r="K12" s="56">
        <v>23890.22</v>
      </c>
      <c r="L12" s="56">
        <v>0</v>
      </c>
      <c r="M12" s="56">
        <v>2346198</v>
      </c>
      <c r="N12" s="56">
        <v>717405.93482889992</v>
      </c>
      <c r="O12" s="56">
        <v>924777.55999999994</v>
      </c>
      <c r="P12" s="56">
        <v>0</v>
      </c>
      <c r="Q12" s="56">
        <v>2893286.44</v>
      </c>
      <c r="R12" s="56">
        <v>0</v>
      </c>
      <c r="S12" s="56">
        <v>225474.26</v>
      </c>
      <c r="T12" s="56">
        <v>0</v>
      </c>
      <c r="U12" s="56">
        <v>37688.094300000004</v>
      </c>
      <c r="V12" s="56">
        <v>0</v>
      </c>
      <c r="W12" s="56">
        <v>981103.98</v>
      </c>
      <c r="X12" s="56">
        <v>0</v>
      </c>
      <c r="Y12" s="56">
        <v>0</v>
      </c>
      <c r="Z12" s="56">
        <v>0</v>
      </c>
      <c r="AA12" s="56">
        <v>51584.11</v>
      </c>
      <c r="AB12" s="56">
        <v>0</v>
      </c>
      <c r="AC12" s="56">
        <v>74428.790000000008</v>
      </c>
      <c r="AD12" s="56">
        <v>0</v>
      </c>
      <c r="AE12" s="56">
        <v>188.49</v>
      </c>
      <c r="AF12" s="56">
        <v>0</v>
      </c>
      <c r="AG12" s="56">
        <v>0</v>
      </c>
      <c r="AH12" s="56">
        <v>0</v>
      </c>
      <c r="AI12" s="56">
        <v>30182.37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280.45</v>
      </c>
      <c r="AT12" s="56">
        <v>0</v>
      </c>
      <c r="AU12" s="56">
        <v>0</v>
      </c>
      <c r="AV12" s="56">
        <v>0</v>
      </c>
      <c r="AW12" s="56">
        <v>0</v>
      </c>
      <c r="AX12" s="56">
        <v>0</v>
      </c>
      <c r="AY12" s="56">
        <v>0</v>
      </c>
      <c r="AZ12" s="56">
        <v>0</v>
      </c>
      <c r="BA12" s="56">
        <v>17874621.775078926</v>
      </c>
      <c r="BB12" s="56">
        <v>717405.93482889992</v>
      </c>
    </row>
    <row r="13" spans="1:56" ht="16.5" customHeight="1">
      <c r="A13" s="106">
        <v>8</v>
      </c>
      <c r="B13" s="33" t="s">
        <v>303</v>
      </c>
      <c r="C13" s="56">
        <v>3275524</v>
      </c>
      <c r="D13" s="56">
        <v>0</v>
      </c>
      <c r="E13" s="56">
        <v>27186462.210000001</v>
      </c>
      <c r="F13" s="56">
        <v>308993.13383446005</v>
      </c>
      <c r="G13" s="56">
        <v>40761144.400000013</v>
      </c>
      <c r="H13" s="56">
        <v>8703416.3100000005</v>
      </c>
      <c r="I13" s="56">
        <v>17076222.102285895</v>
      </c>
      <c r="J13" s="56">
        <v>12836.53</v>
      </c>
      <c r="K13" s="56">
        <v>279515.71999999997</v>
      </c>
      <c r="L13" s="56">
        <v>0</v>
      </c>
      <c r="M13" s="56">
        <v>13524657</v>
      </c>
      <c r="N13" s="56">
        <v>3104866.9231474996</v>
      </c>
      <c r="O13" s="56">
        <v>37600906.920599997</v>
      </c>
      <c r="P13" s="56">
        <v>9531619.3999999985</v>
      </c>
      <c r="Q13" s="56">
        <v>31382721.480000004</v>
      </c>
      <c r="R13" s="56">
        <v>8526168.1899999995</v>
      </c>
      <c r="S13" s="56">
        <v>18893589.289999999</v>
      </c>
      <c r="T13" s="56">
        <v>0</v>
      </c>
      <c r="U13" s="56">
        <v>410970.12919999991</v>
      </c>
      <c r="V13" s="56">
        <v>0</v>
      </c>
      <c r="W13" s="56">
        <v>23189766.68</v>
      </c>
      <c r="X13" s="56">
        <v>0</v>
      </c>
      <c r="Y13" s="56">
        <v>39102728.960000001</v>
      </c>
      <c r="Z13" s="56">
        <v>0</v>
      </c>
      <c r="AA13" s="56">
        <v>1695440.7199999995</v>
      </c>
      <c r="AB13" s="56">
        <v>0</v>
      </c>
      <c r="AC13" s="56">
        <v>5917534.9699999997</v>
      </c>
      <c r="AD13" s="56">
        <v>0</v>
      </c>
      <c r="AE13" s="56">
        <v>1644541.1399999992</v>
      </c>
      <c r="AF13" s="56">
        <v>0</v>
      </c>
      <c r="AG13" s="56">
        <v>0</v>
      </c>
      <c r="AH13" s="56">
        <v>0</v>
      </c>
      <c r="AI13" s="56">
        <v>1758510.0800000003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38511.840000000004</v>
      </c>
      <c r="AP13" s="56">
        <v>0</v>
      </c>
      <c r="AQ13" s="56">
        <v>2570.0500000000002</v>
      </c>
      <c r="AR13" s="56">
        <v>0</v>
      </c>
      <c r="AS13" s="56">
        <v>337795.94</v>
      </c>
      <c r="AT13" s="56">
        <v>0</v>
      </c>
      <c r="AU13" s="56">
        <v>1284112.0899999999</v>
      </c>
      <c r="AV13" s="56">
        <v>0</v>
      </c>
      <c r="AW13" s="56">
        <v>6696.93</v>
      </c>
      <c r="AX13" s="56">
        <v>0</v>
      </c>
      <c r="AY13" s="56">
        <v>0</v>
      </c>
      <c r="AZ13" s="56">
        <v>0</v>
      </c>
      <c r="BA13" s="56">
        <v>265369922.65208593</v>
      </c>
      <c r="BB13" s="56">
        <v>30187900.486981958</v>
      </c>
    </row>
    <row r="14" spans="1:56" ht="16.5" customHeight="1">
      <c r="A14" s="106"/>
      <c r="B14" s="33" t="s">
        <v>286</v>
      </c>
      <c r="C14" s="56">
        <v>861379</v>
      </c>
      <c r="D14" s="56">
        <v>0</v>
      </c>
      <c r="E14" s="56">
        <v>8222576.4299999988</v>
      </c>
      <c r="F14" s="56">
        <v>205485.785</v>
      </c>
      <c r="G14" s="56">
        <v>30759843.760000002</v>
      </c>
      <c r="H14" s="56">
        <v>8568705.6500000004</v>
      </c>
      <c r="I14" s="56">
        <v>9720212.1927399002</v>
      </c>
      <c r="J14" s="56">
        <v>0</v>
      </c>
      <c r="K14" s="56">
        <v>231637.03999999998</v>
      </c>
      <c r="L14" s="56">
        <v>0</v>
      </c>
      <c r="M14" s="56">
        <v>0</v>
      </c>
      <c r="N14" s="56">
        <v>0</v>
      </c>
      <c r="O14" s="56">
        <v>21149806.849999998</v>
      </c>
      <c r="P14" s="56">
        <v>9502157.1199999992</v>
      </c>
      <c r="Q14" s="56">
        <v>14544280.26</v>
      </c>
      <c r="R14" s="56">
        <v>8504449.2199999988</v>
      </c>
      <c r="S14" s="56">
        <v>17311728.52</v>
      </c>
      <c r="T14" s="56">
        <v>0</v>
      </c>
      <c r="U14" s="56">
        <v>0</v>
      </c>
      <c r="V14" s="56">
        <v>0</v>
      </c>
      <c r="W14" s="56">
        <v>12776369.540000001</v>
      </c>
      <c r="X14" s="56">
        <v>0</v>
      </c>
      <c r="Y14" s="56">
        <v>39102579.530000001</v>
      </c>
      <c r="Z14" s="56">
        <v>0</v>
      </c>
      <c r="AA14" s="56">
        <v>1644711.8199999994</v>
      </c>
      <c r="AB14" s="56">
        <v>0</v>
      </c>
      <c r="AC14" s="56">
        <v>1405840.4600000002</v>
      </c>
      <c r="AD14" s="56">
        <v>0</v>
      </c>
      <c r="AE14" s="56">
        <v>1644541.1399999992</v>
      </c>
      <c r="AF14" s="56">
        <v>0</v>
      </c>
      <c r="AG14" s="56">
        <v>0</v>
      </c>
      <c r="AH14" s="56">
        <v>0</v>
      </c>
      <c r="AI14" s="56">
        <v>1755608.0000000002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38511.840000000004</v>
      </c>
      <c r="AP14" s="56">
        <v>0</v>
      </c>
      <c r="AQ14" s="56">
        <v>0</v>
      </c>
      <c r="AR14" s="56">
        <v>0</v>
      </c>
      <c r="AS14" s="56">
        <v>331602.58</v>
      </c>
      <c r="AT14" s="56">
        <v>0</v>
      </c>
      <c r="AU14" s="56">
        <v>0</v>
      </c>
      <c r="AV14" s="56">
        <v>0</v>
      </c>
      <c r="AW14" s="56">
        <v>6696.93</v>
      </c>
      <c r="AX14" s="56">
        <v>0</v>
      </c>
      <c r="AY14" s="56">
        <v>0</v>
      </c>
      <c r="AZ14" s="56">
        <v>0</v>
      </c>
      <c r="BA14" s="56">
        <v>161507925.89273992</v>
      </c>
      <c r="BB14" s="56">
        <v>26780797.774999999</v>
      </c>
    </row>
    <row r="15" spans="1:56" ht="27.75" customHeight="1">
      <c r="A15" s="106"/>
      <c r="B15" s="33" t="s">
        <v>287</v>
      </c>
      <c r="C15" s="56">
        <v>942732</v>
      </c>
      <c r="D15" s="56">
        <v>0</v>
      </c>
      <c r="E15" s="56">
        <v>15249441.73</v>
      </c>
      <c r="F15" s="56">
        <v>0</v>
      </c>
      <c r="G15" s="56">
        <v>6909528.3800000101</v>
      </c>
      <c r="H15" s="56">
        <v>20845.169999999998</v>
      </c>
      <c r="I15" s="56">
        <v>5832190.9939366952</v>
      </c>
      <c r="J15" s="56">
        <v>12836.53</v>
      </c>
      <c r="K15" s="56">
        <v>0</v>
      </c>
      <c r="L15" s="56">
        <v>0</v>
      </c>
      <c r="M15" s="56">
        <v>10577955</v>
      </c>
      <c r="N15" s="56">
        <v>3104866.9231474996</v>
      </c>
      <c r="O15" s="56">
        <v>10374735.570599999</v>
      </c>
      <c r="P15" s="56">
        <v>0</v>
      </c>
      <c r="Q15" s="56">
        <v>12192222.190000001</v>
      </c>
      <c r="R15" s="56">
        <v>21718.97</v>
      </c>
      <c r="S15" s="56">
        <v>400902.3600000001</v>
      </c>
      <c r="T15" s="56">
        <v>0</v>
      </c>
      <c r="U15" s="56">
        <v>410970.12919999991</v>
      </c>
      <c r="V15" s="56">
        <v>0</v>
      </c>
      <c r="W15" s="56">
        <v>7459566.799999998</v>
      </c>
      <c r="X15" s="56">
        <v>0</v>
      </c>
      <c r="Y15" s="56">
        <v>149.43</v>
      </c>
      <c r="Z15" s="56">
        <v>0</v>
      </c>
      <c r="AA15" s="56">
        <v>0</v>
      </c>
      <c r="AB15" s="56">
        <v>0</v>
      </c>
      <c r="AC15" s="56">
        <v>4511694.51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2902.0799999999977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2570.0500000000002</v>
      </c>
      <c r="AR15" s="56">
        <v>0</v>
      </c>
      <c r="AS15" s="56">
        <v>2708.26</v>
      </c>
      <c r="AT15" s="56">
        <v>0</v>
      </c>
      <c r="AU15" s="56">
        <v>1284112.0899999999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76154381.573736712</v>
      </c>
      <c r="BB15" s="56">
        <v>3160267.5931474995</v>
      </c>
    </row>
    <row r="16" spans="1:56" s="13" customFormat="1" ht="17.25" customHeight="1">
      <c r="A16" s="107"/>
      <c r="B16" s="33" t="s">
        <v>288</v>
      </c>
      <c r="C16" s="56">
        <v>802458</v>
      </c>
      <c r="D16" s="56">
        <v>0</v>
      </c>
      <c r="E16" s="56">
        <v>1651513.25</v>
      </c>
      <c r="F16" s="56">
        <v>103507.34883446005</v>
      </c>
      <c r="G16" s="56">
        <v>1743229.89</v>
      </c>
      <c r="H16" s="56">
        <v>113865.49</v>
      </c>
      <c r="I16" s="56">
        <v>137470.43560930001</v>
      </c>
      <c r="J16" s="56">
        <v>0</v>
      </c>
      <c r="K16" s="56">
        <v>40758.17</v>
      </c>
      <c r="L16" s="56">
        <v>0</v>
      </c>
      <c r="M16" s="56">
        <v>251571</v>
      </c>
      <c r="N16" s="56">
        <v>0</v>
      </c>
      <c r="O16" s="56">
        <v>2013860.9400000002</v>
      </c>
      <c r="P16" s="56">
        <v>29462.28</v>
      </c>
      <c r="Q16" s="56">
        <v>1802817.5199999996</v>
      </c>
      <c r="R16" s="56">
        <v>0</v>
      </c>
      <c r="S16" s="56">
        <v>1037884.6799999999</v>
      </c>
      <c r="T16" s="56">
        <v>0</v>
      </c>
      <c r="U16" s="56">
        <v>0</v>
      </c>
      <c r="V16" s="56">
        <v>0</v>
      </c>
      <c r="W16" s="56">
        <v>1957470.9999999998</v>
      </c>
      <c r="X16" s="56">
        <v>0</v>
      </c>
      <c r="Y16" s="56">
        <v>0</v>
      </c>
      <c r="Z16" s="56">
        <v>0</v>
      </c>
      <c r="AA16" s="56">
        <v>36336.58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3485.1</v>
      </c>
      <c r="AT16" s="56">
        <v>0</v>
      </c>
      <c r="AU16" s="56">
        <v>0</v>
      </c>
      <c r="AV16" s="56">
        <v>0</v>
      </c>
      <c r="AW16" s="56">
        <v>0</v>
      </c>
      <c r="AX16" s="56">
        <v>0</v>
      </c>
      <c r="AY16" s="56">
        <v>0</v>
      </c>
      <c r="AZ16" s="56">
        <v>0</v>
      </c>
      <c r="BA16" s="56">
        <v>11478856.565609299</v>
      </c>
      <c r="BB16" s="56">
        <v>246835.11883446007</v>
      </c>
    </row>
    <row r="17" spans="1:54" s="13" customFormat="1" ht="17.25" customHeight="1">
      <c r="A17" s="107"/>
      <c r="B17" s="33" t="s">
        <v>289</v>
      </c>
      <c r="C17" s="56">
        <v>668955</v>
      </c>
      <c r="D17" s="56">
        <v>0</v>
      </c>
      <c r="E17" s="56">
        <v>2062930.7999999998</v>
      </c>
      <c r="F17" s="56">
        <v>0</v>
      </c>
      <c r="G17" s="56">
        <v>1348542.3700000003</v>
      </c>
      <c r="H17" s="56">
        <v>0</v>
      </c>
      <c r="I17" s="56">
        <v>1386348.48</v>
      </c>
      <c r="J17" s="56">
        <v>0</v>
      </c>
      <c r="K17" s="56">
        <v>7120.51</v>
      </c>
      <c r="L17" s="56">
        <v>0</v>
      </c>
      <c r="M17" s="56">
        <v>2695131</v>
      </c>
      <c r="N17" s="56">
        <v>0</v>
      </c>
      <c r="O17" s="56">
        <v>4062503.56</v>
      </c>
      <c r="P17" s="56">
        <v>0</v>
      </c>
      <c r="Q17" s="56">
        <v>2843401.5100000007</v>
      </c>
      <c r="R17" s="56">
        <v>0</v>
      </c>
      <c r="S17" s="56">
        <v>143073.73000000001</v>
      </c>
      <c r="T17" s="56">
        <v>0</v>
      </c>
      <c r="U17" s="56">
        <v>0</v>
      </c>
      <c r="V17" s="56">
        <v>0</v>
      </c>
      <c r="W17" s="56">
        <v>996359.34</v>
      </c>
      <c r="X17" s="56">
        <v>0</v>
      </c>
      <c r="Y17" s="56">
        <v>0</v>
      </c>
      <c r="Z17" s="56">
        <v>0</v>
      </c>
      <c r="AA17" s="56">
        <v>14392.320000000002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  <c r="BA17" s="56">
        <v>16228758.620000001</v>
      </c>
      <c r="BB17" s="56">
        <v>0</v>
      </c>
    </row>
    <row r="18" spans="1:54" s="13" customFormat="1" ht="27.75" customHeight="1">
      <c r="A18" s="107" t="s">
        <v>304</v>
      </c>
      <c r="B18" s="33" t="s">
        <v>305</v>
      </c>
      <c r="C18" s="56">
        <v>1779594</v>
      </c>
      <c r="D18" s="56">
        <v>0</v>
      </c>
      <c r="E18" s="56">
        <v>2933263</v>
      </c>
      <c r="F18" s="56">
        <v>0</v>
      </c>
      <c r="G18" s="56">
        <v>4102944.42</v>
      </c>
      <c r="H18" s="56">
        <v>293374.5</v>
      </c>
      <c r="I18" s="56">
        <v>41351.043280000005</v>
      </c>
      <c r="J18" s="56">
        <v>0</v>
      </c>
      <c r="K18" s="56">
        <v>1768262.7700000003</v>
      </c>
      <c r="L18" s="56">
        <v>0</v>
      </c>
      <c r="M18" s="56">
        <v>1456318</v>
      </c>
      <c r="N18" s="56">
        <v>0</v>
      </c>
      <c r="O18" s="56">
        <v>651615.06999999995</v>
      </c>
      <c r="P18" s="56">
        <v>0</v>
      </c>
      <c r="Q18" s="56">
        <v>2276600.15</v>
      </c>
      <c r="R18" s="56">
        <v>0</v>
      </c>
      <c r="S18" s="56">
        <v>211628.7</v>
      </c>
      <c r="T18" s="56">
        <v>0</v>
      </c>
      <c r="U18" s="56">
        <v>0</v>
      </c>
      <c r="V18" s="56">
        <v>0</v>
      </c>
      <c r="W18" s="56">
        <v>3932537.87</v>
      </c>
      <c r="X18" s="56">
        <v>0</v>
      </c>
      <c r="Y18" s="56">
        <v>11607.11</v>
      </c>
      <c r="Z18" s="56">
        <v>0</v>
      </c>
      <c r="AA18" s="56">
        <v>194422.57000000004</v>
      </c>
      <c r="AB18" s="56">
        <v>0</v>
      </c>
      <c r="AC18" s="56">
        <v>840.76</v>
      </c>
      <c r="AD18" s="56">
        <v>0</v>
      </c>
      <c r="AE18" s="56">
        <v>1109894.6700000197</v>
      </c>
      <c r="AF18" s="56">
        <v>0</v>
      </c>
      <c r="AG18" s="56">
        <v>0</v>
      </c>
      <c r="AH18" s="56">
        <v>0</v>
      </c>
      <c r="AI18" s="56">
        <v>159161.81999999998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12810.24</v>
      </c>
      <c r="AT18" s="56">
        <v>0</v>
      </c>
      <c r="AU18" s="56">
        <v>9085.83</v>
      </c>
      <c r="AV18" s="56">
        <v>0</v>
      </c>
      <c r="AW18" s="56">
        <v>226.47</v>
      </c>
      <c r="AX18" s="56">
        <v>0</v>
      </c>
      <c r="AY18" s="56">
        <v>0</v>
      </c>
      <c r="AZ18" s="56">
        <v>0</v>
      </c>
      <c r="BA18" s="56">
        <v>20652164.493280016</v>
      </c>
      <c r="BB18" s="56">
        <v>293374.5</v>
      </c>
    </row>
    <row r="19" spans="1:54" s="13" customFormat="1" ht="17.25" customHeight="1">
      <c r="A19" s="107"/>
      <c r="B19" s="33" t="s">
        <v>290</v>
      </c>
      <c r="C19" s="56">
        <v>1769177</v>
      </c>
      <c r="D19" s="56">
        <v>0</v>
      </c>
      <c r="E19" s="56">
        <v>2606023.2000000002</v>
      </c>
      <c r="F19" s="56">
        <v>0</v>
      </c>
      <c r="G19" s="56">
        <v>3929291.9699999997</v>
      </c>
      <c r="H19" s="56">
        <v>293374.5</v>
      </c>
      <c r="I19" s="56">
        <v>0</v>
      </c>
      <c r="J19" s="56">
        <v>0</v>
      </c>
      <c r="K19" s="56">
        <v>1767928.7000000002</v>
      </c>
      <c r="L19" s="56">
        <v>0</v>
      </c>
      <c r="M19" s="56">
        <v>1387220</v>
      </c>
      <c r="N19" s="56">
        <v>0</v>
      </c>
      <c r="O19" s="56">
        <v>86812.49</v>
      </c>
      <c r="P19" s="56">
        <v>0</v>
      </c>
      <c r="Q19" s="56">
        <v>2186621.23</v>
      </c>
      <c r="R19" s="56">
        <v>0</v>
      </c>
      <c r="S19" s="56">
        <v>157818.03</v>
      </c>
      <c r="T19" s="56">
        <v>0</v>
      </c>
      <c r="U19" s="56">
        <v>0</v>
      </c>
      <c r="V19" s="56">
        <v>0</v>
      </c>
      <c r="W19" s="56">
        <v>3932082.87</v>
      </c>
      <c r="X19" s="56">
        <v>0</v>
      </c>
      <c r="Y19" s="56">
        <v>11607.11</v>
      </c>
      <c r="Z19" s="56">
        <v>0</v>
      </c>
      <c r="AA19" s="56">
        <v>194422.57000000004</v>
      </c>
      <c r="AB19" s="56">
        <v>0</v>
      </c>
      <c r="AC19" s="56">
        <v>0</v>
      </c>
      <c r="AD19" s="56">
        <v>0</v>
      </c>
      <c r="AE19" s="56">
        <v>1109894.6700000197</v>
      </c>
      <c r="AF19" s="56">
        <v>0</v>
      </c>
      <c r="AG19" s="56">
        <v>0</v>
      </c>
      <c r="AH19" s="56">
        <v>0</v>
      </c>
      <c r="AI19" s="56">
        <v>159161.81999999998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12810.24</v>
      </c>
      <c r="AT19" s="56">
        <v>0</v>
      </c>
      <c r="AU19" s="56">
        <v>9085.83</v>
      </c>
      <c r="AV19" s="56">
        <v>0</v>
      </c>
      <c r="AW19" s="56">
        <v>226.47</v>
      </c>
      <c r="AX19" s="56">
        <v>0</v>
      </c>
      <c r="AY19" s="56">
        <v>0</v>
      </c>
      <c r="AZ19" s="56">
        <v>0</v>
      </c>
      <c r="BA19" s="56">
        <v>19320184.200000014</v>
      </c>
      <c r="BB19" s="56">
        <v>293374.5</v>
      </c>
    </row>
    <row r="20" spans="1:54" ht="27.75" customHeight="1">
      <c r="A20" s="106"/>
      <c r="B20" s="33" t="s">
        <v>291</v>
      </c>
      <c r="C20" s="56">
        <v>10417</v>
      </c>
      <c r="D20" s="56">
        <v>0</v>
      </c>
      <c r="E20" s="56">
        <v>327239.8</v>
      </c>
      <c r="F20" s="56">
        <v>0</v>
      </c>
      <c r="G20" s="56">
        <v>173652.45000000004</v>
      </c>
      <c r="H20" s="56">
        <v>0</v>
      </c>
      <c r="I20" s="56">
        <v>41351.043280000005</v>
      </c>
      <c r="J20" s="56">
        <v>0</v>
      </c>
      <c r="K20" s="56">
        <v>334.07</v>
      </c>
      <c r="L20" s="56">
        <v>0</v>
      </c>
      <c r="M20" s="56">
        <v>69098</v>
      </c>
      <c r="N20" s="56">
        <v>0</v>
      </c>
      <c r="O20" s="56">
        <v>564802.57999999996</v>
      </c>
      <c r="P20" s="56">
        <v>0</v>
      </c>
      <c r="Q20" s="56">
        <v>89978.919999999984</v>
      </c>
      <c r="R20" s="56">
        <v>0</v>
      </c>
      <c r="S20" s="56">
        <v>53810.670000000006</v>
      </c>
      <c r="T20" s="56">
        <v>0</v>
      </c>
      <c r="U20" s="56">
        <v>0</v>
      </c>
      <c r="V20" s="56">
        <v>0</v>
      </c>
      <c r="W20" s="56">
        <v>455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840.76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1331980.2932799999</v>
      </c>
      <c r="BB20" s="56">
        <v>0</v>
      </c>
    </row>
    <row r="21" spans="1:54" ht="27.75" customHeight="1">
      <c r="A21" s="106">
        <v>10</v>
      </c>
      <c r="B21" s="33" t="s">
        <v>292</v>
      </c>
      <c r="C21" s="56">
        <v>225653317</v>
      </c>
      <c r="D21" s="56">
        <v>0</v>
      </c>
      <c r="E21" s="56">
        <v>80662452.370000005</v>
      </c>
      <c r="F21" s="56">
        <v>0</v>
      </c>
      <c r="G21" s="56">
        <v>55677317.899999999</v>
      </c>
      <c r="H21" s="56">
        <v>0</v>
      </c>
      <c r="I21" s="56">
        <v>48797609.343515903</v>
      </c>
      <c r="J21" s="56">
        <v>0</v>
      </c>
      <c r="K21" s="56">
        <v>142273718.82999903</v>
      </c>
      <c r="L21" s="56">
        <v>0</v>
      </c>
      <c r="M21" s="56">
        <v>92480386</v>
      </c>
      <c r="N21" s="56">
        <v>0</v>
      </c>
      <c r="O21" s="56">
        <v>48335509.959999993</v>
      </c>
      <c r="P21" s="56">
        <v>0</v>
      </c>
      <c r="Q21" s="56">
        <v>26589962.350000001</v>
      </c>
      <c r="R21" s="56">
        <v>0</v>
      </c>
      <c r="S21" s="56">
        <v>101944631.63999999</v>
      </c>
      <c r="T21" s="56">
        <v>0</v>
      </c>
      <c r="U21" s="56">
        <v>78181661.764372081</v>
      </c>
      <c r="V21" s="56">
        <v>0</v>
      </c>
      <c r="W21" s="56">
        <v>9160739.6899999995</v>
      </c>
      <c r="X21" s="56">
        <v>0</v>
      </c>
      <c r="Y21" s="56">
        <v>146624.51999999999</v>
      </c>
      <c r="Z21" s="56">
        <v>0</v>
      </c>
      <c r="AA21" s="56">
        <v>6917815.6000004746</v>
      </c>
      <c r="AB21" s="56">
        <v>0</v>
      </c>
      <c r="AC21" s="56">
        <v>10582600.789999999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8087779.6899999995</v>
      </c>
      <c r="AJ21" s="56">
        <v>8087779.6899999995</v>
      </c>
      <c r="AK21" s="56">
        <v>0</v>
      </c>
      <c r="AL21" s="56">
        <v>0</v>
      </c>
      <c r="AM21" s="56">
        <v>0</v>
      </c>
      <c r="AN21" s="56">
        <v>0</v>
      </c>
      <c r="AO21" s="56">
        <v>16171.639999999994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935508299.08788753</v>
      </c>
      <c r="BB21" s="56">
        <v>8087779.6899999995</v>
      </c>
    </row>
    <row r="22" spans="1:54" ht="16.5" customHeight="1">
      <c r="A22" s="106"/>
      <c r="B22" s="33" t="s">
        <v>293</v>
      </c>
      <c r="C22" s="56">
        <v>225210267</v>
      </c>
      <c r="D22" s="56">
        <v>0</v>
      </c>
      <c r="E22" s="56">
        <v>80651519.370000005</v>
      </c>
      <c r="F22" s="56">
        <v>0</v>
      </c>
      <c r="G22" s="56">
        <v>49119089.460000001</v>
      </c>
      <c r="H22" s="56">
        <v>0</v>
      </c>
      <c r="I22" s="56">
        <v>48324464.43</v>
      </c>
      <c r="J22" s="56">
        <v>0</v>
      </c>
      <c r="K22" s="56">
        <v>139284728.15999904</v>
      </c>
      <c r="L22" s="56">
        <v>0</v>
      </c>
      <c r="M22" s="56">
        <v>91974959</v>
      </c>
      <c r="N22" s="56">
        <v>0</v>
      </c>
      <c r="O22" s="56">
        <v>46761907.369999997</v>
      </c>
      <c r="P22" s="56">
        <v>0</v>
      </c>
      <c r="Q22" s="56">
        <v>25958511.41</v>
      </c>
      <c r="R22" s="56">
        <v>0</v>
      </c>
      <c r="S22" s="56">
        <v>97975366.989999995</v>
      </c>
      <c r="T22" s="56">
        <v>0</v>
      </c>
      <c r="U22" s="56">
        <v>78112973.574372083</v>
      </c>
      <c r="V22" s="56">
        <v>0</v>
      </c>
      <c r="W22" s="56">
        <v>7907044.7199999997</v>
      </c>
      <c r="X22" s="56">
        <v>0</v>
      </c>
      <c r="Y22" s="56">
        <v>146624.51999999999</v>
      </c>
      <c r="Z22" s="56">
        <v>0</v>
      </c>
      <c r="AA22" s="56">
        <v>6505764.15000048</v>
      </c>
      <c r="AB22" s="56">
        <v>0</v>
      </c>
      <c r="AC22" s="56">
        <v>10582600.789999999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8087779.6899999995</v>
      </c>
      <c r="AJ22" s="56">
        <v>8087779.6899999995</v>
      </c>
      <c r="AK22" s="56">
        <v>0</v>
      </c>
      <c r="AL22" s="56">
        <v>0</v>
      </c>
      <c r="AM22" s="56">
        <v>0</v>
      </c>
      <c r="AN22" s="56">
        <v>0</v>
      </c>
      <c r="AO22" s="56">
        <v>16171.639999999994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916619772.27437162</v>
      </c>
      <c r="BB22" s="56">
        <v>8087779.6899999995</v>
      </c>
    </row>
    <row r="23" spans="1:54" ht="16.5" customHeight="1">
      <c r="A23" s="106"/>
      <c r="B23" s="33" t="s">
        <v>294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452.19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</v>
      </c>
      <c r="AW23" s="56">
        <v>0</v>
      </c>
      <c r="AX23" s="56">
        <v>0</v>
      </c>
      <c r="AY23" s="56">
        <v>0</v>
      </c>
      <c r="AZ23" s="56">
        <v>0</v>
      </c>
      <c r="BA23" s="56">
        <v>452.19</v>
      </c>
      <c r="BB23" s="56">
        <v>0</v>
      </c>
    </row>
    <row r="24" spans="1:54" ht="16.5" customHeight="1">
      <c r="A24" s="106"/>
      <c r="B24" s="33" t="s">
        <v>295</v>
      </c>
      <c r="C24" s="56">
        <v>443050</v>
      </c>
      <c r="D24" s="56">
        <v>0</v>
      </c>
      <c r="E24" s="56">
        <v>10933</v>
      </c>
      <c r="F24" s="56">
        <v>0</v>
      </c>
      <c r="G24" s="56">
        <v>0</v>
      </c>
      <c r="H24" s="56">
        <v>0</v>
      </c>
      <c r="I24" s="56">
        <v>23578.95</v>
      </c>
      <c r="J24" s="56">
        <v>0</v>
      </c>
      <c r="K24" s="56">
        <v>2730313.28</v>
      </c>
      <c r="L24" s="56">
        <v>0</v>
      </c>
      <c r="M24" s="56">
        <v>505427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2729583.94</v>
      </c>
      <c r="T24" s="56">
        <v>0</v>
      </c>
      <c r="U24" s="56">
        <v>0</v>
      </c>
      <c r="V24" s="56">
        <v>0</v>
      </c>
      <c r="W24" s="56">
        <v>1777</v>
      </c>
      <c r="X24" s="56">
        <v>0</v>
      </c>
      <c r="Y24" s="56">
        <v>0</v>
      </c>
      <c r="Z24" s="56">
        <v>0</v>
      </c>
      <c r="AA24" s="56">
        <v>369438.50999999413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6814101.6799999941</v>
      </c>
      <c r="BB24" s="56">
        <v>0</v>
      </c>
    </row>
    <row r="25" spans="1:54" ht="16.5" customHeight="1">
      <c r="A25" s="106"/>
      <c r="B25" s="33" t="s">
        <v>296</v>
      </c>
      <c r="C25" s="56">
        <v>0</v>
      </c>
      <c r="D25" s="56">
        <v>0</v>
      </c>
      <c r="E25" s="56">
        <v>0</v>
      </c>
      <c r="F25" s="56">
        <v>0</v>
      </c>
      <c r="G25" s="56">
        <v>6558228.4399999976</v>
      </c>
      <c r="H25" s="56">
        <v>0</v>
      </c>
      <c r="I25" s="56">
        <v>449565.96351590002</v>
      </c>
      <c r="J25" s="56">
        <v>0</v>
      </c>
      <c r="K25" s="56">
        <v>258677.38999999996</v>
      </c>
      <c r="L25" s="56">
        <v>0</v>
      </c>
      <c r="M25" s="56">
        <v>0</v>
      </c>
      <c r="N25" s="56">
        <v>0</v>
      </c>
      <c r="O25" s="56">
        <v>1573150.4</v>
      </c>
      <c r="P25" s="56">
        <v>0</v>
      </c>
      <c r="Q25" s="56">
        <v>631450.93999999994</v>
      </c>
      <c r="R25" s="56">
        <v>0</v>
      </c>
      <c r="S25" s="56">
        <v>1239680.7100000002</v>
      </c>
      <c r="T25" s="56">
        <v>0</v>
      </c>
      <c r="U25" s="56">
        <v>68688.189999999959</v>
      </c>
      <c r="V25" s="56">
        <v>0</v>
      </c>
      <c r="W25" s="56">
        <v>1251917.9699999997</v>
      </c>
      <c r="X25" s="56">
        <v>0</v>
      </c>
      <c r="Y25" s="56">
        <v>0</v>
      </c>
      <c r="Z25" s="56">
        <v>0</v>
      </c>
      <c r="AA25" s="56">
        <v>42612.939999999988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12073972.943515899</v>
      </c>
      <c r="BB25" s="56">
        <v>0</v>
      </c>
    </row>
    <row r="26" spans="1:54" ht="24">
      <c r="A26" s="106">
        <v>11</v>
      </c>
      <c r="B26" s="33" t="s">
        <v>306</v>
      </c>
      <c r="C26" s="56">
        <v>0</v>
      </c>
      <c r="D26" s="56">
        <v>0</v>
      </c>
      <c r="E26" s="56">
        <v>0</v>
      </c>
      <c r="F26" s="56">
        <v>0</v>
      </c>
      <c r="G26" s="56">
        <v>1649518.1099999999</v>
      </c>
      <c r="H26" s="56">
        <v>0</v>
      </c>
      <c r="I26" s="56">
        <v>1334761.7745680001</v>
      </c>
      <c r="J26" s="56">
        <v>0</v>
      </c>
      <c r="K26" s="56">
        <v>2525395.73</v>
      </c>
      <c r="L26" s="56">
        <v>0</v>
      </c>
      <c r="M26" s="56">
        <v>0</v>
      </c>
      <c r="N26" s="56">
        <v>0</v>
      </c>
      <c r="O26" s="56">
        <v>19833.41</v>
      </c>
      <c r="P26" s="56">
        <v>0</v>
      </c>
      <c r="Q26" s="56">
        <v>303837.61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200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  <c r="AW26" s="56">
        <v>0</v>
      </c>
      <c r="AX26" s="56">
        <v>0</v>
      </c>
      <c r="AY26" s="56">
        <v>0</v>
      </c>
      <c r="AZ26" s="56">
        <v>0</v>
      </c>
      <c r="BA26" s="56">
        <v>5833546.6345680002</v>
      </c>
      <c r="BB26" s="56">
        <v>0</v>
      </c>
    </row>
    <row r="27" spans="1:54" ht="24">
      <c r="A27" s="106">
        <v>12</v>
      </c>
      <c r="B27" s="33" t="s">
        <v>307</v>
      </c>
      <c r="C27" s="56">
        <v>5562</v>
      </c>
      <c r="D27" s="56">
        <v>0</v>
      </c>
      <c r="E27" s="56">
        <v>37211.770000000004</v>
      </c>
      <c r="F27" s="56">
        <v>0</v>
      </c>
      <c r="G27" s="56">
        <v>71364.659999999974</v>
      </c>
      <c r="H27" s="56">
        <v>0</v>
      </c>
      <c r="I27" s="56">
        <v>46330.190314599997</v>
      </c>
      <c r="J27" s="56">
        <v>0</v>
      </c>
      <c r="K27" s="56">
        <v>8830.09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146526.69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2466.4699999999998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318291.8703146</v>
      </c>
      <c r="BB27" s="56">
        <v>0</v>
      </c>
    </row>
    <row r="28" spans="1:54" ht="16.5" customHeight="1">
      <c r="A28" s="106">
        <v>13</v>
      </c>
      <c r="B28" s="33" t="s">
        <v>308</v>
      </c>
      <c r="C28" s="56">
        <v>2238486</v>
      </c>
      <c r="D28" s="56">
        <v>0</v>
      </c>
      <c r="E28" s="56">
        <v>4226251.3199999994</v>
      </c>
      <c r="F28" s="56">
        <v>9951</v>
      </c>
      <c r="G28" s="56">
        <v>5612738.1100000003</v>
      </c>
      <c r="H28" s="56">
        <v>15020.88</v>
      </c>
      <c r="I28" s="56">
        <v>2889580.5997579996</v>
      </c>
      <c r="J28" s="56">
        <v>0</v>
      </c>
      <c r="K28" s="56">
        <v>616846.32999999996</v>
      </c>
      <c r="L28" s="56">
        <v>0</v>
      </c>
      <c r="M28" s="56">
        <v>5739625</v>
      </c>
      <c r="N28" s="56">
        <v>0</v>
      </c>
      <c r="O28" s="56">
        <v>2433428.5300000003</v>
      </c>
      <c r="P28" s="56">
        <v>0</v>
      </c>
      <c r="Q28" s="56">
        <v>6282282.4699999988</v>
      </c>
      <c r="R28" s="56">
        <v>0</v>
      </c>
      <c r="S28" s="56">
        <v>2467743.73</v>
      </c>
      <c r="T28" s="56">
        <v>0</v>
      </c>
      <c r="U28" s="56">
        <v>595220.13000000245</v>
      </c>
      <c r="V28" s="56">
        <v>0</v>
      </c>
      <c r="W28" s="56">
        <v>3085621.1900000004</v>
      </c>
      <c r="X28" s="56">
        <v>0</v>
      </c>
      <c r="Y28" s="56">
        <v>204583.93</v>
      </c>
      <c r="Z28" s="56">
        <v>0</v>
      </c>
      <c r="AA28" s="56">
        <v>302861.85000000149</v>
      </c>
      <c r="AB28" s="56">
        <v>0</v>
      </c>
      <c r="AC28" s="56">
        <v>273911.59000000003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961434.43715629983</v>
      </c>
      <c r="AJ28" s="56">
        <v>45513.357156299993</v>
      </c>
      <c r="AK28" s="56">
        <v>0</v>
      </c>
      <c r="AL28" s="56">
        <v>0</v>
      </c>
      <c r="AM28" s="56">
        <v>0</v>
      </c>
      <c r="AN28" s="56">
        <v>0</v>
      </c>
      <c r="AO28" s="56">
        <v>20232.189999999999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34130.559999999998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37984977.966914304</v>
      </c>
      <c r="BB28" s="56">
        <v>70485.237156299991</v>
      </c>
    </row>
    <row r="29" spans="1:54" ht="16.5" customHeight="1">
      <c r="A29" s="106">
        <v>14</v>
      </c>
      <c r="B29" s="33" t="s">
        <v>309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739254.79859789996</v>
      </c>
      <c r="J29" s="56">
        <v>0</v>
      </c>
      <c r="K29" s="56">
        <v>0</v>
      </c>
      <c r="L29" s="56">
        <v>0</v>
      </c>
      <c r="M29" s="56">
        <v>637648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4030.19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5590742.5999999996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6971675.5885978993</v>
      </c>
      <c r="BB29" s="56">
        <v>0</v>
      </c>
    </row>
    <row r="30" spans="1:54" ht="16.5" customHeight="1">
      <c r="A30" s="106">
        <v>15</v>
      </c>
      <c r="B30" s="33" t="s">
        <v>310</v>
      </c>
      <c r="C30" s="56">
        <v>972014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2235.7818000000002</v>
      </c>
      <c r="J30" s="56">
        <v>0</v>
      </c>
      <c r="K30" s="56">
        <v>0</v>
      </c>
      <c r="L30" s="56">
        <v>0</v>
      </c>
      <c r="M30" s="56">
        <v>12454848</v>
      </c>
      <c r="N30" s="56">
        <v>0</v>
      </c>
      <c r="O30" s="56">
        <v>0</v>
      </c>
      <c r="P30" s="56">
        <v>0</v>
      </c>
      <c r="Q30" s="56">
        <v>2600615.61</v>
      </c>
      <c r="R30" s="56">
        <v>0</v>
      </c>
      <c r="S30" s="56">
        <v>9920461.8900000006</v>
      </c>
      <c r="T30" s="56">
        <v>0</v>
      </c>
      <c r="U30" s="56">
        <v>646737.85000000009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162103.57000000007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66477.169401710009</v>
      </c>
      <c r="AJ30" s="56">
        <v>66477.169401710009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26825493.871201713</v>
      </c>
      <c r="BB30" s="56">
        <v>66477.169401710009</v>
      </c>
    </row>
    <row r="31" spans="1:54" ht="16.5" customHeight="1">
      <c r="A31" s="106">
        <v>16</v>
      </c>
      <c r="B31" s="33" t="s">
        <v>311</v>
      </c>
      <c r="C31" s="56">
        <v>515886</v>
      </c>
      <c r="D31" s="56">
        <v>0</v>
      </c>
      <c r="E31" s="56">
        <v>1814134.9</v>
      </c>
      <c r="F31" s="56">
        <v>0</v>
      </c>
      <c r="G31" s="56">
        <v>151269.74</v>
      </c>
      <c r="H31" s="56">
        <v>5482.2</v>
      </c>
      <c r="I31" s="56">
        <v>2829976.6364342002</v>
      </c>
      <c r="J31" s="56">
        <v>0</v>
      </c>
      <c r="K31" s="56">
        <v>173959.93</v>
      </c>
      <c r="L31" s="56">
        <v>0</v>
      </c>
      <c r="M31" s="56">
        <v>139921</v>
      </c>
      <c r="N31" s="56">
        <v>0</v>
      </c>
      <c r="O31" s="56">
        <v>428153.83</v>
      </c>
      <c r="P31" s="56">
        <v>0</v>
      </c>
      <c r="Q31" s="56">
        <v>2083659.57</v>
      </c>
      <c r="R31" s="56">
        <v>2444.79</v>
      </c>
      <c r="S31" s="56">
        <v>1707263.19</v>
      </c>
      <c r="T31" s="56">
        <v>0</v>
      </c>
      <c r="U31" s="56">
        <v>0</v>
      </c>
      <c r="V31" s="56">
        <v>0</v>
      </c>
      <c r="W31" s="56">
        <v>8332427.7400000002</v>
      </c>
      <c r="X31" s="56">
        <v>0</v>
      </c>
      <c r="Y31" s="56">
        <v>340.8</v>
      </c>
      <c r="Z31" s="56">
        <v>0</v>
      </c>
      <c r="AA31" s="56">
        <v>47951.069999999992</v>
      </c>
      <c r="AB31" s="56">
        <v>0</v>
      </c>
      <c r="AC31" s="56">
        <v>1542542.08</v>
      </c>
      <c r="AD31" s="56">
        <v>0</v>
      </c>
      <c r="AE31" s="56">
        <v>105251.96999999959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6">
        <v>276996.38000000006</v>
      </c>
      <c r="AV31" s="56">
        <v>0</v>
      </c>
      <c r="AW31" s="56">
        <v>100</v>
      </c>
      <c r="AX31" s="56">
        <v>0</v>
      </c>
      <c r="AY31" s="56">
        <v>0</v>
      </c>
      <c r="AZ31" s="56">
        <v>0</v>
      </c>
      <c r="BA31" s="56">
        <v>20149834.836434197</v>
      </c>
      <c r="BB31" s="56">
        <v>7926.99</v>
      </c>
    </row>
    <row r="32" spans="1:54" ht="16.5" customHeight="1">
      <c r="A32" s="106">
        <v>17</v>
      </c>
      <c r="B32" s="33" t="s">
        <v>312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2600</v>
      </c>
      <c r="N32" s="56">
        <v>0</v>
      </c>
      <c r="O32" s="56">
        <v>0</v>
      </c>
      <c r="P32" s="56">
        <v>0</v>
      </c>
      <c r="Q32" s="56">
        <v>2364.0500000000002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  <c r="BA32" s="56">
        <v>4964.05</v>
      </c>
      <c r="BB32" s="56">
        <v>0</v>
      </c>
    </row>
    <row r="33" spans="1:59" ht="16.5" customHeight="1">
      <c r="A33" s="106">
        <v>18</v>
      </c>
      <c r="B33" s="33" t="s">
        <v>313</v>
      </c>
      <c r="C33" s="56">
        <v>718811</v>
      </c>
      <c r="D33" s="56">
        <v>0</v>
      </c>
      <c r="E33" s="56">
        <v>3194489.27</v>
      </c>
      <c r="F33" s="56">
        <v>0</v>
      </c>
      <c r="G33" s="56">
        <v>2116638.6600000011</v>
      </c>
      <c r="H33" s="56">
        <v>0</v>
      </c>
      <c r="I33" s="56">
        <v>4953493.2956602601</v>
      </c>
      <c r="J33" s="56">
        <v>0</v>
      </c>
      <c r="K33" s="56">
        <v>852308.11</v>
      </c>
      <c r="L33" s="56">
        <v>0</v>
      </c>
      <c r="M33" s="56">
        <v>3102833</v>
      </c>
      <c r="N33" s="56">
        <v>0</v>
      </c>
      <c r="O33" s="56">
        <v>3659581.9999999995</v>
      </c>
      <c r="P33" s="56">
        <v>0</v>
      </c>
      <c r="Q33" s="56">
        <v>3175174.29</v>
      </c>
      <c r="R33" s="56">
        <v>0</v>
      </c>
      <c r="S33" s="56">
        <v>343383.75</v>
      </c>
      <c r="T33" s="56">
        <v>0</v>
      </c>
      <c r="U33" s="56">
        <v>19295.437299999998</v>
      </c>
      <c r="V33" s="56">
        <v>0</v>
      </c>
      <c r="W33" s="56">
        <v>860374.10999999987</v>
      </c>
      <c r="X33" s="56">
        <v>0</v>
      </c>
      <c r="Y33" s="56">
        <v>0</v>
      </c>
      <c r="Z33" s="56">
        <v>0</v>
      </c>
      <c r="AA33" s="56">
        <v>111124.5800000001</v>
      </c>
      <c r="AB33" s="56">
        <v>0</v>
      </c>
      <c r="AC33" s="56">
        <v>749671.81</v>
      </c>
      <c r="AD33" s="56">
        <v>0</v>
      </c>
      <c r="AE33" s="56">
        <v>640664.96999996179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24497844.282960221</v>
      </c>
      <c r="BB33" s="56">
        <v>0</v>
      </c>
    </row>
    <row r="34" spans="1:59" s="63" customFormat="1" ht="29.25" customHeight="1">
      <c r="A34" s="293" t="s">
        <v>46</v>
      </c>
      <c r="B34" s="294"/>
      <c r="C34" s="56">
        <v>280229215</v>
      </c>
      <c r="D34" s="56">
        <v>0</v>
      </c>
      <c r="E34" s="56">
        <v>234534172.14000002</v>
      </c>
      <c r="F34" s="56">
        <v>318944.13383446005</v>
      </c>
      <c r="G34" s="56">
        <v>235599272.48000002</v>
      </c>
      <c r="H34" s="56">
        <v>9017293.8900000006</v>
      </c>
      <c r="I34" s="56">
        <v>207969965.19715178</v>
      </c>
      <c r="J34" s="56">
        <v>60880.03</v>
      </c>
      <c r="K34" s="56">
        <v>176076913.90999904</v>
      </c>
      <c r="L34" s="56">
        <v>0</v>
      </c>
      <c r="M34" s="56">
        <v>172888653</v>
      </c>
      <c r="N34" s="56">
        <v>3851879.0194600997</v>
      </c>
      <c r="O34" s="56">
        <v>169653812.49770001</v>
      </c>
      <c r="P34" s="56">
        <v>10713200.179999998</v>
      </c>
      <c r="Q34" s="56">
        <v>165611822.30000004</v>
      </c>
      <c r="R34" s="56">
        <v>8531784.459999999</v>
      </c>
      <c r="S34" s="56">
        <v>145340326.82999998</v>
      </c>
      <c r="T34" s="56">
        <v>0</v>
      </c>
      <c r="U34" s="56">
        <v>82005534.955172062</v>
      </c>
      <c r="V34" s="56">
        <v>0</v>
      </c>
      <c r="W34" s="56">
        <v>69585438.699999988</v>
      </c>
      <c r="X34" s="56">
        <v>0</v>
      </c>
      <c r="Y34" s="56">
        <v>39854191.439999998</v>
      </c>
      <c r="Z34" s="56">
        <v>0</v>
      </c>
      <c r="AA34" s="56">
        <v>25167132.50000044</v>
      </c>
      <c r="AB34" s="56">
        <v>0</v>
      </c>
      <c r="AC34" s="56">
        <v>24042162.139999997</v>
      </c>
      <c r="AD34" s="56">
        <v>0</v>
      </c>
      <c r="AE34" s="56">
        <v>15363266.65999471</v>
      </c>
      <c r="AF34" s="56">
        <v>0</v>
      </c>
      <c r="AG34" s="56">
        <v>11291620.609999999</v>
      </c>
      <c r="AH34" s="56">
        <v>0</v>
      </c>
      <c r="AI34" s="56">
        <v>11072288.136558009</v>
      </c>
      <c r="AJ34" s="56">
        <v>8208512.7865580097</v>
      </c>
      <c r="AK34" s="56">
        <v>5590742.5999999996</v>
      </c>
      <c r="AL34" s="56">
        <v>0</v>
      </c>
      <c r="AM34" s="56">
        <v>5462405.4026521686</v>
      </c>
      <c r="AN34" s="56">
        <v>0</v>
      </c>
      <c r="AO34" s="56">
        <v>4193230.3699999996</v>
      </c>
      <c r="AP34" s="56">
        <v>0</v>
      </c>
      <c r="AQ34" s="56">
        <v>2205090.08</v>
      </c>
      <c r="AR34" s="56">
        <v>0</v>
      </c>
      <c r="AS34" s="56">
        <v>1933307.9299999997</v>
      </c>
      <c r="AT34" s="56">
        <v>0</v>
      </c>
      <c r="AU34" s="56">
        <v>1604392.06</v>
      </c>
      <c r="AV34" s="56">
        <v>0</v>
      </c>
      <c r="AW34" s="56">
        <v>453377.28000000003</v>
      </c>
      <c r="AX34" s="56">
        <v>0</v>
      </c>
      <c r="AY34" s="56">
        <v>48100</v>
      </c>
      <c r="AZ34" s="56">
        <v>0</v>
      </c>
      <c r="BA34" s="56">
        <v>2087776434.219228</v>
      </c>
      <c r="BB34" s="56">
        <v>40702494.499852568</v>
      </c>
    </row>
    <row r="35" spans="1:59" s="13" customFormat="1" ht="29.25" customHeight="1">
      <c r="A35" s="297" t="s">
        <v>47</v>
      </c>
      <c r="B35" s="298"/>
      <c r="C35" s="289">
        <v>0.13422376572844025</v>
      </c>
      <c r="D35" s="290"/>
      <c r="E35" s="289">
        <v>0.11233682318466702</v>
      </c>
      <c r="F35" s="290"/>
      <c r="G35" s="289">
        <v>0.11284698333521892</v>
      </c>
      <c r="H35" s="290"/>
      <c r="I35" s="289">
        <v>9.961313950500976E-2</v>
      </c>
      <c r="J35" s="290"/>
      <c r="K35" s="289">
        <v>8.4337054017877666E-2</v>
      </c>
      <c r="L35" s="290"/>
      <c r="M35" s="289">
        <v>8.2809945627466422E-2</v>
      </c>
      <c r="N35" s="290"/>
      <c r="O35" s="289">
        <v>8.1260526614357509E-2</v>
      </c>
      <c r="P35" s="290"/>
      <c r="Q35" s="289">
        <v>7.9324500260457426E-2</v>
      </c>
      <c r="R35" s="290"/>
      <c r="S35" s="289">
        <v>6.961489000825577E-2</v>
      </c>
      <c r="T35" s="290"/>
      <c r="U35" s="289">
        <v>3.9278887150500826E-2</v>
      </c>
      <c r="V35" s="290"/>
      <c r="W35" s="289">
        <v>3.3329928223863235E-2</v>
      </c>
      <c r="X35" s="290"/>
      <c r="Y35" s="289">
        <v>1.9089300361273782E-2</v>
      </c>
      <c r="Z35" s="290"/>
      <c r="AA35" s="289">
        <v>1.2054515075227519E-2</v>
      </c>
      <c r="AB35" s="290"/>
      <c r="AC35" s="289">
        <v>1.1515678473011942E-2</v>
      </c>
      <c r="AD35" s="290"/>
      <c r="AE35" s="289">
        <v>7.3586742374262678E-3</v>
      </c>
      <c r="AF35" s="290"/>
      <c r="AG35" s="289">
        <v>5.4084433682300669E-3</v>
      </c>
      <c r="AH35" s="290"/>
      <c r="AI35" s="289">
        <v>5.3033878317046649E-3</v>
      </c>
      <c r="AJ35" s="290"/>
      <c r="AK35" s="289">
        <v>2.6778454380297603E-3</v>
      </c>
      <c r="AL35" s="290"/>
      <c r="AM35" s="289">
        <v>2.616374681274224E-3</v>
      </c>
      <c r="AN35" s="290"/>
      <c r="AO35" s="289">
        <v>2.0084671429717303E-3</v>
      </c>
      <c r="AP35" s="290"/>
      <c r="AQ35" s="289">
        <v>1.0561907126922065E-3</v>
      </c>
      <c r="AR35" s="290"/>
      <c r="AS35" s="289">
        <v>9.2601290938653812E-4</v>
      </c>
      <c r="AT35" s="290"/>
      <c r="AU35" s="289">
        <v>7.6846928325445887E-4</v>
      </c>
      <c r="AV35" s="290"/>
      <c r="AW35" s="289">
        <v>2.171579641234675E-4</v>
      </c>
      <c r="AX35" s="290"/>
      <c r="AY35" s="289">
        <v>2.3038865278689718E-5</v>
      </c>
      <c r="AZ35" s="290"/>
      <c r="BA35" s="289">
        <v>1</v>
      </c>
      <c r="BB35" s="290"/>
    </row>
    <row r="36" spans="1:59" s="13" customFormat="1" ht="29.25" customHeight="1">
      <c r="A36" s="297" t="s">
        <v>48</v>
      </c>
      <c r="B36" s="298"/>
      <c r="C36" s="285">
        <v>280229215</v>
      </c>
      <c r="D36" s="286"/>
      <c r="E36" s="285">
        <v>234215228.00616556</v>
      </c>
      <c r="F36" s="286"/>
      <c r="G36" s="285">
        <v>226581978.59000003</v>
      </c>
      <c r="H36" s="286"/>
      <c r="I36" s="285">
        <v>207909085.16715178</v>
      </c>
      <c r="J36" s="286"/>
      <c r="K36" s="285">
        <v>176076913.90999904</v>
      </c>
      <c r="L36" s="286"/>
      <c r="M36" s="285">
        <v>169036773.98053989</v>
      </c>
      <c r="N36" s="286"/>
      <c r="O36" s="285">
        <v>158940612.3177</v>
      </c>
      <c r="P36" s="286"/>
      <c r="Q36" s="285">
        <v>157080037.84000003</v>
      </c>
      <c r="R36" s="286"/>
      <c r="S36" s="285">
        <v>145340326.82999998</v>
      </c>
      <c r="T36" s="286"/>
      <c r="U36" s="285">
        <v>82005534.955172062</v>
      </c>
      <c r="V36" s="286"/>
      <c r="W36" s="285">
        <v>69585438.699999988</v>
      </c>
      <c r="X36" s="286"/>
      <c r="Y36" s="285">
        <v>39854191.439999998</v>
      </c>
      <c r="Z36" s="286"/>
      <c r="AA36" s="285">
        <v>25167132.50000044</v>
      </c>
      <c r="AB36" s="286"/>
      <c r="AC36" s="285">
        <v>24042162.139999997</v>
      </c>
      <c r="AD36" s="286"/>
      <c r="AE36" s="285">
        <v>15363266.65999471</v>
      </c>
      <c r="AF36" s="286"/>
      <c r="AG36" s="285">
        <v>11291620.609999999</v>
      </c>
      <c r="AH36" s="286"/>
      <c r="AI36" s="285">
        <v>2863775.3499999996</v>
      </c>
      <c r="AJ36" s="286"/>
      <c r="AK36" s="285">
        <v>5590742.5999999996</v>
      </c>
      <c r="AL36" s="286"/>
      <c r="AM36" s="285">
        <v>5462405.4026521686</v>
      </c>
      <c r="AN36" s="286"/>
      <c r="AO36" s="285">
        <v>4193230.3699999996</v>
      </c>
      <c r="AP36" s="286"/>
      <c r="AQ36" s="285">
        <v>2205090.08</v>
      </c>
      <c r="AR36" s="286"/>
      <c r="AS36" s="285">
        <v>1933307.9299999997</v>
      </c>
      <c r="AT36" s="286"/>
      <c r="AU36" s="285">
        <v>1604392.06</v>
      </c>
      <c r="AV36" s="286"/>
      <c r="AW36" s="285">
        <v>453377.28000000003</v>
      </c>
      <c r="AX36" s="286"/>
      <c r="AY36" s="285">
        <v>48100</v>
      </c>
      <c r="AZ36" s="286"/>
      <c r="BA36" s="285">
        <v>2047073939.7193754</v>
      </c>
      <c r="BB36" s="286"/>
      <c r="BG36" s="131"/>
    </row>
    <row r="37" spans="1:59" s="13" customFormat="1" ht="29.25" customHeight="1">
      <c r="A37" s="297" t="s">
        <v>49</v>
      </c>
      <c r="B37" s="298"/>
      <c r="C37" s="289">
        <v>0.13689257117816439</v>
      </c>
      <c r="D37" s="290"/>
      <c r="E37" s="289">
        <v>0.11441464006828846</v>
      </c>
      <c r="F37" s="290"/>
      <c r="G37" s="289">
        <v>0.11068578139442349</v>
      </c>
      <c r="H37" s="290"/>
      <c r="I37" s="289">
        <v>0.10156403300002595</v>
      </c>
      <c r="J37" s="290"/>
      <c r="K37" s="289">
        <v>8.6013949224587688E-2</v>
      </c>
      <c r="L37" s="290"/>
      <c r="M37" s="289">
        <v>8.2574825804148738E-2</v>
      </c>
      <c r="N37" s="290"/>
      <c r="O37" s="289">
        <v>7.7642829227501417E-2</v>
      </c>
      <c r="P37" s="290"/>
      <c r="Q37" s="289">
        <v>7.6733934613780225E-2</v>
      </c>
      <c r="R37" s="290"/>
      <c r="S37" s="289">
        <v>7.0999060664083319E-2</v>
      </c>
      <c r="T37" s="290"/>
      <c r="U37" s="289">
        <v>4.0059879305783086E-2</v>
      </c>
      <c r="V37" s="290"/>
      <c r="W37" s="289">
        <v>3.3992635707891995E-2</v>
      </c>
      <c r="X37" s="290"/>
      <c r="Y37" s="289">
        <v>1.9468857800741403E-2</v>
      </c>
      <c r="Z37" s="290"/>
      <c r="AA37" s="289">
        <v>1.229419808033436E-2</v>
      </c>
      <c r="AB37" s="290"/>
      <c r="AC37" s="289">
        <v>1.1744647652197572E-2</v>
      </c>
      <c r="AD37" s="290"/>
      <c r="AE37" s="289">
        <v>7.5049886386130216E-3</v>
      </c>
      <c r="AF37" s="290"/>
      <c r="AG37" s="289">
        <v>5.5159808304471505E-3</v>
      </c>
      <c r="AH37" s="290"/>
      <c r="AI37" s="289">
        <v>1.3989603865469473E-3</v>
      </c>
      <c r="AJ37" s="290"/>
      <c r="AK37" s="289">
        <v>2.7310897234940185E-3</v>
      </c>
      <c r="AL37" s="290"/>
      <c r="AM37" s="289">
        <v>2.6683967279662532E-3</v>
      </c>
      <c r="AN37" s="290"/>
      <c r="AO37" s="289">
        <v>2.0484020086616078E-3</v>
      </c>
      <c r="AP37" s="290"/>
      <c r="AQ37" s="289">
        <v>1.0771912226591514E-3</v>
      </c>
      <c r="AR37" s="290"/>
      <c r="AS37" s="289">
        <v>9.4442506080900457E-4</v>
      </c>
      <c r="AT37" s="290"/>
      <c r="AU37" s="289">
        <v>7.8374895448082317E-4</v>
      </c>
      <c r="AV37" s="290"/>
      <c r="AW37" s="289">
        <v>2.2147577144289747E-4</v>
      </c>
      <c r="AX37" s="290"/>
      <c r="AY37" s="289">
        <v>2.3496952927158958E-5</v>
      </c>
      <c r="AZ37" s="290"/>
      <c r="BA37" s="295">
        <v>1</v>
      </c>
      <c r="BB37" s="296"/>
    </row>
    <row r="38" spans="1:59" ht="16.5" customHeight="1">
      <c r="B38" s="20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</row>
    <row r="39" spans="1:59" ht="15.75">
      <c r="A39" s="229" t="s">
        <v>559</v>
      </c>
      <c r="U39" s="6"/>
      <c r="V39" s="6"/>
      <c r="W39" s="6"/>
      <c r="X39" s="6"/>
    </row>
    <row r="40" spans="1:59" ht="16.5" customHeight="1">
      <c r="A40" s="38" t="s">
        <v>50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6"/>
      <c r="V40" s="6"/>
      <c r="W40" s="6"/>
      <c r="X40" s="6"/>
    </row>
    <row r="41" spans="1:59" s="13" customFormat="1" ht="13.5">
      <c r="A41" s="22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</row>
    <row r="43" spans="1:59" ht="69.75" customHeight="1">
      <c r="C43" s="42" t="s">
        <v>51</v>
      </c>
      <c r="D43" s="42" t="s">
        <v>52</v>
      </c>
      <c r="E43" s="42" t="s">
        <v>53</v>
      </c>
      <c r="F43" s="42" t="s">
        <v>54</v>
      </c>
      <c r="G43" s="42" t="s">
        <v>55</v>
      </c>
      <c r="H43" s="42" t="s">
        <v>56</v>
      </c>
      <c r="I43" s="42" t="s">
        <v>57</v>
      </c>
      <c r="J43" s="42" t="s">
        <v>58</v>
      </c>
      <c r="K43" s="42" t="s">
        <v>59</v>
      </c>
      <c r="L43" s="44" t="s">
        <v>60</v>
      </c>
      <c r="M43" s="42"/>
      <c r="N43" s="42"/>
      <c r="U43" s="43"/>
      <c r="V43" s="43"/>
    </row>
    <row r="44" spans="1:59">
      <c r="B44" s="2"/>
      <c r="C44" s="21">
        <f>(BA5+BA7)/$BA$34</f>
        <v>4.4642259598072595E-2</v>
      </c>
      <c r="D44" s="21">
        <f>(BA8+BA21)/$BA$34</f>
        <v>0.74385194807205712</v>
      </c>
      <c r="E44" s="21">
        <f>BA9/$BA$34</f>
        <v>3.0409636855462919E-3</v>
      </c>
      <c r="F44" s="21">
        <f>(BA10+BA26)/$BA$34</f>
        <v>5.0873109775593523E-3</v>
      </c>
      <c r="G44" s="21">
        <f>(BA11+BA27)/$BA$34</f>
        <v>2.0477715180848102E-3</v>
      </c>
      <c r="H44" s="21">
        <f>BA12/$BA$34</f>
        <v>8.5615593135878795E-3</v>
      </c>
      <c r="I44" s="21">
        <f>(BA13+BA18)/BA34</f>
        <v>0.13699842687051428</v>
      </c>
      <c r="J44" s="21">
        <f>BA28/BA34</f>
        <v>1.8193987317957086E-2</v>
      </c>
      <c r="K44" s="21">
        <f>(BA29+BA30+BA31+BA32)/BA34</f>
        <v>2.5841832229709202E-2</v>
      </c>
      <c r="L44" s="21">
        <f>BA33/BA34</f>
        <v>1.1733940416911427E-2</v>
      </c>
      <c r="M44" s="21"/>
      <c r="N44" s="21"/>
      <c r="AF44" s="30"/>
      <c r="AG44" s="23"/>
      <c r="AH44" s="30"/>
      <c r="AI44" s="23"/>
      <c r="AJ44" s="30"/>
      <c r="AK44" s="30"/>
      <c r="AL44" s="30"/>
      <c r="AM44" s="23"/>
      <c r="AN44" s="30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9">
      <c r="B45" s="2"/>
      <c r="C45" s="2"/>
      <c r="D45" s="2"/>
      <c r="E45" s="2"/>
      <c r="F45" s="2"/>
      <c r="G45" s="2"/>
      <c r="H45" s="2"/>
      <c r="I45" s="2"/>
      <c r="J45" s="2"/>
      <c r="AF45" s="21"/>
      <c r="AH45" s="21"/>
      <c r="AJ45" s="21"/>
      <c r="AK45" s="21"/>
      <c r="AL45" s="21"/>
      <c r="AN45" s="21"/>
    </row>
    <row r="46" spans="1:59">
      <c r="K46" s="6"/>
      <c r="L46" s="6"/>
      <c r="M46" s="6"/>
      <c r="N46" s="6"/>
      <c r="O46" s="6"/>
      <c r="P46" s="6"/>
      <c r="Q46" s="6"/>
      <c r="R46" s="6"/>
      <c r="U46" s="7"/>
      <c r="V46" s="7"/>
      <c r="W46" s="7"/>
      <c r="X46" s="7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</sheetData>
  <mergeCells count="110">
    <mergeCell ref="A37:B37"/>
    <mergeCell ref="A36:B36"/>
    <mergeCell ref="A35:B35"/>
    <mergeCell ref="E37:F37"/>
    <mergeCell ref="C37:D37"/>
    <mergeCell ref="G37:H37"/>
    <mergeCell ref="I37:J37"/>
    <mergeCell ref="K37:L37"/>
    <mergeCell ref="U37:V37"/>
    <mergeCell ref="E36:F36"/>
    <mergeCell ref="E35:F35"/>
    <mergeCell ref="C35:D35"/>
    <mergeCell ref="G35:H35"/>
    <mergeCell ref="I35:J35"/>
    <mergeCell ref="K35:L35"/>
    <mergeCell ref="M35:N35"/>
    <mergeCell ref="Q35:R35"/>
    <mergeCell ref="O35:P35"/>
    <mergeCell ref="S35:T35"/>
    <mergeCell ref="U35:V35"/>
    <mergeCell ref="C36:D36"/>
    <mergeCell ref="G36:H36"/>
    <mergeCell ref="I36:J36"/>
    <mergeCell ref="K36:L36"/>
    <mergeCell ref="BA37:BB37"/>
    <mergeCell ref="B3:B4"/>
    <mergeCell ref="M3:N3"/>
    <mergeCell ref="S3:T3"/>
    <mergeCell ref="U3:V3"/>
    <mergeCell ref="AQ3:AR3"/>
    <mergeCell ref="AW3:AX3"/>
    <mergeCell ref="AO3:AP3"/>
    <mergeCell ref="M36:N36"/>
    <mergeCell ref="Q36:R36"/>
    <mergeCell ref="O36:P36"/>
    <mergeCell ref="S36:T36"/>
    <mergeCell ref="U36:V36"/>
    <mergeCell ref="Q37:R37"/>
    <mergeCell ref="O37:P37"/>
    <mergeCell ref="S37:T37"/>
    <mergeCell ref="AW35:AX35"/>
    <mergeCell ref="AC35:AD35"/>
    <mergeCell ref="AG35:AH35"/>
    <mergeCell ref="AQ35:AR35"/>
    <mergeCell ref="AS35:AT35"/>
    <mergeCell ref="AU35:AV35"/>
    <mergeCell ref="W37:X37"/>
    <mergeCell ref="Y37:Z37"/>
    <mergeCell ref="AA37:AB37"/>
    <mergeCell ref="AC37:AD37"/>
    <mergeCell ref="AG37:AH37"/>
    <mergeCell ref="M37:N37"/>
    <mergeCell ref="W3:X3"/>
    <mergeCell ref="Y3:Z3"/>
    <mergeCell ref="AA3:AB3"/>
    <mergeCell ref="AC3:AD3"/>
    <mergeCell ref="AE3:AF3"/>
    <mergeCell ref="O3:P3"/>
    <mergeCell ref="Q3:R3"/>
    <mergeCell ref="AE35:AF35"/>
    <mergeCell ref="W36:X36"/>
    <mergeCell ref="Y36:Z36"/>
    <mergeCell ref="AA36:AB36"/>
    <mergeCell ref="AC36:AD36"/>
    <mergeCell ref="AG36:AH36"/>
    <mergeCell ref="AE36:AF36"/>
    <mergeCell ref="W35:X35"/>
    <mergeCell ref="Y35:Z35"/>
    <mergeCell ref="AA35:AB35"/>
    <mergeCell ref="AG3:AH3"/>
    <mergeCell ref="AQ37:AR37"/>
    <mergeCell ref="AS37:AT37"/>
    <mergeCell ref="AU37:AV37"/>
    <mergeCell ref="AW37:AX37"/>
    <mergeCell ref="AY37:AZ37"/>
    <mergeCell ref="AE37:AF37"/>
    <mergeCell ref="AI37:AJ37"/>
    <mergeCell ref="AM37:AN37"/>
    <mergeCell ref="AO37:AP37"/>
    <mergeCell ref="AK37:AL37"/>
    <mergeCell ref="A3:A4"/>
    <mergeCell ref="K3:L3"/>
    <mergeCell ref="C3:D3"/>
    <mergeCell ref="G3:H3"/>
    <mergeCell ref="I3:J3"/>
    <mergeCell ref="E3:F3"/>
    <mergeCell ref="AI35:AJ35"/>
    <mergeCell ref="AM35:AN35"/>
    <mergeCell ref="AO35:AP35"/>
    <mergeCell ref="A34:B34"/>
    <mergeCell ref="AW36:AX36"/>
    <mergeCell ref="AY36:AZ36"/>
    <mergeCell ref="BA36:BB36"/>
    <mergeCell ref="AI36:AJ36"/>
    <mergeCell ref="AM36:AN36"/>
    <mergeCell ref="AO36:AP36"/>
    <mergeCell ref="AK36:AL36"/>
    <mergeCell ref="AQ36:AR36"/>
    <mergeCell ref="AY3:AZ3"/>
    <mergeCell ref="BA3:BB3"/>
    <mergeCell ref="AS36:AT36"/>
    <mergeCell ref="AU36:AV36"/>
    <mergeCell ref="AK3:AL3"/>
    <mergeCell ref="AU3:AV3"/>
    <mergeCell ref="AI3:AJ3"/>
    <mergeCell ref="AM3:AN3"/>
    <mergeCell ref="BA35:BB35"/>
    <mergeCell ref="AY35:AZ35"/>
    <mergeCell ref="AK35:AL35"/>
    <mergeCell ref="AS3:AT3"/>
  </mergeCells>
  <printOptions horizontalCentered="1"/>
  <pageMargins left="0.19685039370078741" right="0.19685039370078741" top="0.47244094488188981" bottom="0.31496062992125984" header="0.31496062992125984" footer="0"/>
  <pageSetup paperSize="9" scale="47" orientation="landscape" r:id="rId1"/>
  <headerFooter alignWithMargins="0">
    <oddFooter>Page &amp;P of &amp;N</oddFooter>
  </headerFooter>
  <colBreaks count="2" manualBreakCount="2">
    <brk id="18" max="39" man="1"/>
    <brk id="34" max="3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0"/>
  <sheetViews>
    <sheetView view="pageBreakPreview" zoomScaleNormal="100" zoomScaleSheetLayoutView="100" workbookViewId="0">
      <selection sqref="A1:O2"/>
    </sheetView>
  </sheetViews>
  <sheetFormatPr defaultColWidth="46.7109375" defaultRowHeight="15.75"/>
  <cols>
    <col min="1" max="1" width="38.140625" style="254" customWidth="1"/>
    <col min="2" max="31" width="22.85546875" style="254" customWidth="1"/>
    <col min="32" max="251" width="46.7109375" style="254" customWidth="1"/>
    <col min="252" max="256" width="46.7109375" style="261"/>
    <col min="257" max="257" width="38.140625" style="261" customWidth="1"/>
    <col min="258" max="287" width="22.85546875" style="261" customWidth="1"/>
    <col min="288" max="507" width="46.7109375" style="261" customWidth="1"/>
    <col min="508" max="512" width="46.7109375" style="261"/>
    <col min="513" max="513" width="38.140625" style="261" customWidth="1"/>
    <col min="514" max="543" width="22.85546875" style="261" customWidth="1"/>
    <col min="544" max="763" width="46.7109375" style="261" customWidth="1"/>
    <col min="764" max="768" width="46.7109375" style="261"/>
    <col min="769" max="769" width="38.140625" style="261" customWidth="1"/>
    <col min="770" max="799" width="22.85546875" style="261" customWidth="1"/>
    <col min="800" max="1019" width="46.7109375" style="261" customWidth="1"/>
    <col min="1020" max="1024" width="46.7109375" style="261"/>
    <col min="1025" max="1025" width="38.140625" style="261" customWidth="1"/>
    <col min="1026" max="1055" width="22.85546875" style="261" customWidth="1"/>
    <col min="1056" max="1275" width="46.7109375" style="261" customWidth="1"/>
    <col min="1276" max="1280" width="46.7109375" style="261"/>
    <col min="1281" max="1281" width="38.140625" style="261" customWidth="1"/>
    <col min="1282" max="1311" width="22.85546875" style="261" customWidth="1"/>
    <col min="1312" max="1531" width="46.7109375" style="261" customWidth="1"/>
    <col min="1532" max="1536" width="46.7109375" style="261"/>
    <col min="1537" max="1537" width="38.140625" style="261" customWidth="1"/>
    <col min="1538" max="1567" width="22.85546875" style="261" customWidth="1"/>
    <col min="1568" max="1787" width="46.7109375" style="261" customWidth="1"/>
    <col min="1788" max="1792" width="46.7109375" style="261"/>
    <col min="1793" max="1793" width="38.140625" style="261" customWidth="1"/>
    <col min="1794" max="1823" width="22.85546875" style="261" customWidth="1"/>
    <col min="1824" max="2043" width="46.7109375" style="261" customWidth="1"/>
    <col min="2044" max="2048" width="46.7109375" style="261"/>
    <col min="2049" max="2049" width="38.140625" style="261" customWidth="1"/>
    <col min="2050" max="2079" width="22.85546875" style="261" customWidth="1"/>
    <col min="2080" max="2299" width="46.7109375" style="261" customWidth="1"/>
    <col min="2300" max="2304" width="46.7109375" style="261"/>
    <col min="2305" max="2305" width="38.140625" style="261" customWidth="1"/>
    <col min="2306" max="2335" width="22.85546875" style="261" customWidth="1"/>
    <col min="2336" max="2555" width="46.7109375" style="261" customWidth="1"/>
    <col min="2556" max="2560" width="46.7109375" style="261"/>
    <col min="2561" max="2561" width="38.140625" style="261" customWidth="1"/>
    <col min="2562" max="2591" width="22.85546875" style="261" customWidth="1"/>
    <col min="2592" max="2811" width="46.7109375" style="261" customWidth="1"/>
    <col min="2812" max="2816" width="46.7109375" style="261"/>
    <col min="2817" max="2817" width="38.140625" style="261" customWidth="1"/>
    <col min="2818" max="2847" width="22.85546875" style="261" customWidth="1"/>
    <col min="2848" max="3067" width="46.7109375" style="261" customWidth="1"/>
    <col min="3068" max="3072" width="46.7109375" style="261"/>
    <col min="3073" max="3073" width="38.140625" style="261" customWidth="1"/>
    <col min="3074" max="3103" width="22.85546875" style="261" customWidth="1"/>
    <col min="3104" max="3323" width="46.7109375" style="261" customWidth="1"/>
    <col min="3324" max="3328" width="46.7109375" style="261"/>
    <col min="3329" max="3329" width="38.140625" style="261" customWidth="1"/>
    <col min="3330" max="3359" width="22.85546875" style="261" customWidth="1"/>
    <col min="3360" max="3579" width="46.7109375" style="261" customWidth="1"/>
    <col min="3580" max="3584" width="46.7109375" style="261"/>
    <col min="3585" max="3585" width="38.140625" style="261" customWidth="1"/>
    <col min="3586" max="3615" width="22.85546875" style="261" customWidth="1"/>
    <col min="3616" max="3835" width="46.7109375" style="261" customWidth="1"/>
    <col min="3836" max="3840" width="46.7109375" style="261"/>
    <col min="3841" max="3841" width="38.140625" style="261" customWidth="1"/>
    <col min="3842" max="3871" width="22.85546875" style="261" customWidth="1"/>
    <col min="3872" max="4091" width="46.7109375" style="261" customWidth="1"/>
    <col min="4092" max="4096" width="46.7109375" style="261"/>
    <col min="4097" max="4097" width="38.140625" style="261" customWidth="1"/>
    <col min="4098" max="4127" width="22.85546875" style="261" customWidth="1"/>
    <col min="4128" max="4347" width="46.7109375" style="261" customWidth="1"/>
    <col min="4348" max="4352" width="46.7109375" style="261"/>
    <col min="4353" max="4353" width="38.140625" style="261" customWidth="1"/>
    <col min="4354" max="4383" width="22.85546875" style="261" customWidth="1"/>
    <col min="4384" max="4603" width="46.7109375" style="261" customWidth="1"/>
    <col min="4604" max="4608" width="46.7109375" style="261"/>
    <col min="4609" max="4609" width="38.140625" style="261" customWidth="1"/>
    <col min="4610" max="4639" width="22.85546875" style="261" customWidth="1"/>
    <col min="4640" max="4859" width="46.7109375" style="261" customWidth="1"/>
    <col min="4860" max="4864" width="46.7109375" style="261"/>
    <col min="4865" max="4865" width="38.140625" style="261" customWidth="1"/>
    <col min="4866" max="4895" width="22.85546875" style="261" customWidth="1"/>
    <col min="4896" max="5115" width="46.7109375" style="261" customWidth="1"/>
    <col min="5116" max="5120" width="46.7109375" style="261"/>
    <col min="5121" max="5121" width="38.140625" style="261" customWidth="1"/>
    <col min="5122" max="5151" width="22.85546875" style="261" customWidth="1"/>
    <col min="5152" max="5371" width="46.7109375" style="261" customWidth="1"/>
    <col min="5372" max="5376" width="46.7109375" style="261"/>
    <col min="5377" max="5377" width="38.140625" style="261" customWidth="1"/>
    <col min="5378" max="5407" width="22.85546875" style="261" customWidth="1"/>
    <col min="5408" max="5627" width="46.7109375" style="261" customWidth="1"/>
    <col min="5628" max="5632" width="46.7109375" style="261"/>
    <col min="5633" max="5633" width="38.140625" style="261" customWidth="1"/>
    <col min="5634" max="5663" width="22.85546875" style="261" customWidth="1"/>
    <col min="5664" max="5883" width="46.7109375" style="261" customWidth="1"/>
    <col min="5884" max="5888" width="46.7109375" style="261"/>
    <col min="5889" max="5889" width="38.140625" style="261" customWidth="1"/>
    <col min="5890" max="5919" width="22.85546875" style="261" customWidth="1"/>
    <col min="5920" max="6139" width="46.7109375" style="261" customWidth="1"/>
    <col min="6140" max="6144" width="46.7109375" style="261"/>
    <col min="6145" max="6145" width="38.140625" style="261" customWidth="1"/>
    <col min="6146" max="6175" width="22.85546875" style="261" customWidth="1"/>
    <col min="6176" max="6395" width="46.7109375" style="261" customWidth="1"/>
    <col min="6396" max="6400" width="46.7109375" style="261"/>
    <col min="6401" max="6401" width="38.140625" style="261" customWidth="1"/>
    <col min="6402" max="6431" width="22.85546875" style="261" customWidth="1"/>
    <col min="6432" max="6651" width="46.7109375" style="261" customWidth="1"/>
    <col min="6652" max="6656" width="46.7109375" style="261"/>
    <col min="6657" max="6657" width="38.140625" style="261" customWidth="1"/>
    <col min="6658" max="6687" width="22.85546875" style="261" customWidth="1"/>
    <col min="6688" max="6907" width="46.7109375" style="261" customWidth="1"/>
    <col min="6908" max="6912" width="46.7109375" style="261"/>
    <col min="6913" max="6913" width="38.140625" style="261" customWidth="1"/>
    <col min="6914" max="6943" width="22.85546875" style="261" customWidth="1"/>
    <col min="6944" max="7163" width="46.7109375" style="261" customWidth="1"/>
    <col min="7164" max="7168" width="46.7109375" style="261"/>
    <col min="7169" max="7169" width="38.140625" style="261" customWidth="1"/>
    <col min="7170" max="7199" width="22.85546875" style="261" customWidth="1"/>
    <col min="7200" max="7419" width="46.7109375" style="261" customWidth="1"/>
    <col min="7420" max="7424" width="46.7109375" style="261"/>
    <col min="7425" max="7425" width="38.140625" style="261" customWidth="1"/>
    <col min="7426" max="7455" width="22.85546875" style="261" customWidth="1"/>
    <col min="7456" max="7675" width="46.7109375" style="261" customWidth="1"/>
    <col min="7676" max="7680" width="46.7109375" style="261"/>
    <col min="7681" max="7681" width="38.140625" style="261" customWidth="1"/>
    <col min="7682" max="7711" width="22.85546875" style="261" customWidth="1"/>
    <col min="7712" max="7931" width="46.7109375" style="261" customWidth="1"/>
    <col min="7932" max="7936" width="46.7109375" style="261"/>
    <col min="7937" max="7937" width="38.140625" style="261" customWidth="1"/>
    <col min="7938" max="7967" width="22.85546875" style="261" customWidth="1"/>
    <col min="7968" max="8187" width="46.7109375" style="261" customWidth="1"/>
    <col min="8188" max="8192" width="46.7109375" style="261"/>
    <col min="8193" max="8193" width="38.140625" style="261" customWidth="1"/>
    <col min="8194" max="8223" width="22.85546875" style="261" customWidth="1"/>
    <col min="8224" max="8443" width="46.7109375" style="261" customWidth="1"/>
    <col min="8444" max="8448" width="46.7109375" style="261"/>
    <col min="8449" max="8449" width="38.140625" style="261" customWidth="1"/>
    <col min="8450" max="8479" width="22.85546875" style="261" customWidth="1"/>
    <col min="8480" max="8699" width="46.7109375" style="261" customWidth="1"/>
    <col min="8700" max="8704" width="46.7109375" style="261"/>
    <col min="8705" max="8705" width="38.140625" style="261" customWidth="1"/>
    <col min="8706" max="8735" width="22.85546875" style="261" customWidth="1"/>
    <col min="8736" max="8955" width="46.7109375" style="261" customWidth="1"/>
    <col min="8956" max="8960" width="46.7109375" style="261"/>
    <col min="8961" max="8961" width="38.140625" style="261" customWidth="1"/>
    <col min="8962" max="8991" width="22.85546875" style="261" customWidth="1"/>
    <col min="8992" max="9211" width="46.7109375" style="261" customWidth="1"/>
    <col min="9212" max="9216" width="46.7109375" style="261"/>
    <col min="9217" max="9217" width="38.140625" style="261" customWidth="1"/>
    <col min="9218" max="9247" width="22.85546875" style="261" customWidth="1"/>
    <col min="9248" max="9467" width="46.7109375" style="261" customWidth="1"/>
    <col min="9468" max="9472" width="46.7109375" style="261"/>
    <col min="9473" max="9473" width="38.140625" style="261" customWidth="1"/>
    <col min="9474" max="9503" width="22.85546875" style="261" customWidth="1"/>
    <col min="9504" max="9723" width="46.7109375" style="261" customWidth="1"/>
    <col min="9724" max="9728" width="46.7109375" style="261"/>
    <col min="9729" max="9729" width="38.140625" style="261" customWidth="1"/>
    <col min="9730" max="9759" width="22.85546875" style="261" customWidth="1"/>
    <col min="9760" max="9979" width="46.7109375" style="261" customWidth="1"/>
    <col min="9980" max="9984" width="46.7109375" style="261"/>
    <col min="9985" max="9985" width="38.140625" style="261" customWidth="1"/>
    <col min="9986" max="10015" width="22.85546875" style="261" customWidth="1"/>
    <col min="10016" max="10235" width="46.7109375" style="261" customWidth="1"/>
    <col min="10236" max="10240" width="46.7109375" style="261"/>
    <col min="10241" max="10241" width="38.140625" style="261" customWidth="1"/>
    <col min="10242" max="10271" width="22.85546875" style="261" customWidth="1"/>
    <col min="10272" max="10491" width="46.7109375" style="261" customWidth="1"/>
    <col min="10492" max="10496" width="46.7109375" style="261"/>
    <col min="10497" max="10497" width="38.140625" style="261" customWidth="1"/>
    <col min="10498" max="10527" width="22.85546875" style="261" customWidth="1"/>
    <col min="10528" max="10747" width="46.7109375" style="261" customWidth="1"/>
    <col min="10748" max="10752" width="46.7109375" style="261"/>
    <col min="10753" max="10753" width="38.140625" style="261" customWidth="1"/>
    <col min="10754" max="10783" width="22.85546875" style="261" customWidth="1"/>
    <col min="10784" max="11003" width="46.7109375" style="261" customWidth="1"/>
    <col min="11004" max="11008" width="46.7109375" style="261"/>
    <col min="11009" max="11009" width="38.140625" style="261" customWidth="1"/>
    <col min="11010" max="11039" width="22.85546875" style="261" customWidth="1"/>
    <col min="11040" max="11259" width="46.7109375" style="261" customWidth="1"/>
    <col min="11260" max="11264" width="46.7109375" style="261"/>
    <col min="11265" max="11265" width="38.140625" style="261" customWidth="1"/>
    <col min="11266" max="11295" width="22.85546875" style="261" customWidth="1"/>
    <col min="11296" max="11515" width="46.7109375" style="261" customWidth="1"/>
    <col min="11516" max="11520" width="46.7109375" style="261"/>
    <col min="11521" max="11521" width="38.140625" style="261" customWidth="1"/>
    <col min="11522" max="11551" width="22.85546875" style="261" customWidth="1"/>
    <col min="11552" max="11771" width="46.7109375" style="261" customWidth="1"/>
    <col min="11772" max="11776" width="46.7109375" style="261"/>
    <col min="11777" max="11777" width="38.140625" style="261" customWidth="1"/>
    <col min="11778" max="11807" width="22.85546875" style="261" customWidth="1"/>
    <col min="11808" max="12027" width="46.7109375" style="261" customWidth="1"/>
    <col min="12028" max="12032" width="46.7109375" style="261"/>
    <col min="12033" max="12033" width="38.140625" style="261" customWidth="1"/>
    <col min="12034" max="12063" width="22.85546875" style="261" customWidth="1"/>
    <col min="12064" max="12283" width="46.7109375" style="261" customWidth="1"/>
    <col min="12284" max="12288" width="46.7109375" style="261"/>
    <col min="12289" max="12289" width="38.140625" style="261" customWidth="1"/>
    <col min="12290" max="12319" width="22.85546875" style="261" customWidth="1"/>
    <col min="12320" max="12539" width="46.7109375" style="261" customWidth="1"/>
    <col min="12540" max="12544" width="46.7109375" style="261"/>
    <col min="12545" max="12545" width="38.140625" style="261" customWidth="1"/>
    <col min="12546" max="12575" width="22.85546875" style="261" customWidth="1"/>
    <col min="12576" max="12795" width="46.7109375" style="261" customWidth="1"/>
    <col min="12796" max="12800" width="46.7109375" style="261"/>
    <col min="12801" max="12801" width="38.140625" style="261" customWidth="1"/>
    <col min="12802" max="12831" width="22.85546875" style="261" customWidth="1"/>
    <col min="12832" max="13051" width="46.7109375" style="261" customWidth="1"/>
    <col min="13052" max="13056" width="46.7109375" style="261"/>
    <col min="13057" max="13057" width="38.140625" style="261" customWidth="1"/>
    <col min="13058" max="13087" width="22.85546875" style="261" customWidth="1"/>
    <col min="13088" max="13307" width="46.7109375" style="261" customWidth="1"/>
    <col min="13308" max="13312" width="46.7109375" style="261"/>
    <col min="13313" max="13313" width="38.140625" style="261" customWidth="1"/>
    <col min="13314" max="13343" width="22.85546875" style="261" customWidth="1"/>
    <col min="13344" max="13563" width="46.7109375" style="261" customWidth="1"/>
    <col min="13564" max="13568" width="46.7109375" style="261"/>
    <col min="13569" max="13569" width="38.140625" style="261" customWidth="1"/>
    <col min="13570" max="13599" width="22.85546875" style="261" customWidth="1"/>
    <col min="13600" max="13819" width="46.7109375" style="261" customWidth="1"/>
    <col min="13820" max="13824" width="46.7109375" style="261"/>
    <col min="13825" max="13825" width="38.140625" style="261" customWidth="1"/>
    <col min="13826" max="13855" width="22.85546875" style="261" customWidth="1"/>
    <col min="13856" max="14075" width="46.7109375" style="261" customWidth="1"/>
    <col min="14076" max="14080" width="46.7109375" style="261"/>
    <col min="14081" max="14081" width="38.140625" style="261" customWidth="1"/>
    <col min="14082" max="14111" width="22.85546875" style="261" customWidth="1"/>
    <col min="14112" max="14331" width="46.7109375" style="261" customWidth="1"/>
    <col min="14332" max="14336" width="46.7109375" style="261"/>
    <col min="14337" max="14337" width="38.140625" style="261" customWidth="1"/>
    <col min="14338" max="14367" width="22.85546875" style="261" customWidth="1"/>
    <col min="14368" max="14587" width="46.7109375" style="261" customWidth="1"/>
    <col min="14588" max="14592" width="46.7109375" style="261"/>
    <col min="14593" max="14593" width="38.140625" style="261" customWidth="1"/>
    <col min="14594" max="14623" width="22.85546875" style="261" customWidth="1"/>
    <col min="14624" max="14843" width="46.7109375" style="261" customWidth="1"/>
    <col min="14844" max="14848" width="46.7109375" style="261"/>
    <col min="14849" max="14849" width="38.140625" style="261" customWidth="1"/>
    <col min="14850" max="14879" width="22.85546875" style="261" customWidth="1"/>
    <col min="14880" max="15099" width="46.7109375" style="261" customWidth="1"/>
    <col min="15100" max="15104" width="46.7109375" style="261"/>
    <col min="15105" max="15105" width="38.140625" style="261" customWidth="1"/>
    <col min="15106" max="15135" width="22.85546875" style="261" customWidth="1"/>
    <col min="15136" max="15355" width="46.7109375" style="261" customWidth="1"/>
    <col min="15356" max="15360" width="46.7109375" style="261"/>
    <col min="15361" max="15361" width="38.140625" style="261" customWidth="1"/>
    <col min="15362" max="15391" width="22.85546875" style="261" customWidth="1"/>
    <col min="15392" max="15611" width="46.7109375" style="261" customWidth="1"/>
    <col min="15612" max="15616" width="46.7109375" style="261"/>
    <col min="15617" max="15617" width="38.140625" style="261" customWidth="1"/>
    <col min="15618" max="15647" width="22.85546875" style="261" customWidth="1"/>
    <col min="15648" max="15867" width="46.7109375" style="261" customWidth="1"/>
    <col min="15868" max="15872" width="46.7109375" style="261"/>
    <col min="15873" max="15873" width="38.140625" style="261" customWidth="1"/>
    <col min="15874" max="15903" width="22.85546875" style="261" customWidth="1"/>
    <col min="15904" max="16123" width="46.7109375" style="261" customWidth="1"/>
    <col min="16124" max="16128" width="46.7109375" style="261"/>
    <col min="16129" max="16129" width="38.140625" style="261" customWidth="1"/>
    <col min="16130" max="16159" width="22.85546875" style="261" customWidth="1"/>
    <col min="16160" max="16379" width="46.7109375" style="261" customWidth="1"/>
    <col min="16380" max="16384" width="46.7109375" style="261"/>
  </cols>
  <sheetData>
    <row r="1" spans="1:251" s="254" customFormat="1">
      <c r="A1" s="322" t="s">
        <v>602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</row>
    <row r="2" spans="1:251" s="254" customForma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</row>
    <row r="3" spans="1:251" s="254" customFormat="1" ht="125.25" customHeight="1">
      <c r="A3" s="255" t="s">
        <v>529</v>
      </c>
      <c r="B3" s="256" t="s">
        <v>368</v>
      </c>
      <c r="C3" s="256" t="s">
        <v>285</v>
      </c>
      <c r="D3" s="256" t="s">
        <v>369</v>
      </c>
      <c r="E3" s="256" t="s">
        <v>370</v>
      </c>
      <c r="F3" s="256" t="s">
        <v>371</v>
      </c>
      <c r="G3" s="256" t="s">
        <v>372</v>
      </c>
      <c r="H3" s="256" t="s">
        <v>373</v>
      </c>
      <c r="I3" s="256" t="s">
        <v>374</v>
      </c>
      <c r="J3" s="256" t="s">
        <v>375</v>
      </c>
      <c r="K3" s="256" t="s">
        <v>539</v>
      </c>
      <c r="L3" s="256" t="s">
        <v>541</v>
      </c>
      <c r="M3" s="256" t="s">
        <v>543</v>
      </c>
      <c r="N3" s="256" t="s">
        <v>545</v>
      </c>
      <c r="O3" s="256" t="s">
        <v>376</v>
      </c>
      <c r="P3" s="256" t="s">
        <v>547</v>
      </c>
      <c r="Q3" s="256" t="s">
        <v>549</v>
      </c>
      <c r="R3" s="256" t="s">
        <v>292</v>
      </c>
      <c r="S3" s="256" t="s">
        <v>293</v>
      </c>
      <c r="T3" s="256" t="s">
        <v>294</v>
      </c>
      <c r="U3" s="256" t="s">
        <v>295</v>
      </c>
      <c r="V3" s="256" t="s">
        <v>296</v>
      </c>
      <c r="W3" s="256" t="s">
        <v>377</v>
      </c>
      <c r="X3" s="256" t="s">
        <v>378</v>
      </c>
      <c r="Y3" s="256" t="s">
        <v>379</v>
      </c>
      <c r="Z3" s="256" t="s">
        <v>380</v>
      </c>
      <c r="AA3" s="256" t="s">
        <v>381</v>
      </c>
      <c r="AB3" s="256" t="s">
        <v>382</v>
      </c>
      <c r="AC3" s="256" t="s">
        <v>383</v>
      </c>
      <c r="AD3" s="256" t="s">
        <v>384</v>
      </c>
      <c r="AE3" s="255" t="s">
        <v>46</v>
      </c>
    </row>
    <row r="4" spans="1:251" s="254" customFormat="1">
      <c r="A4" s="257" t="s">
        <v>565</v>
      </c>
      <c r="B4" s="258">
        <v>40166415.785567097</v>
      </c>
      <c r="C4" s="258">
        <v>3902873.91</v>
      </c>
      <c r="D4" s="258">
        <v>53036641.773586012</v>
      </c>
      <c r="E4" s="258">
        <v>617488268.64501846</v>
      </c>
      <c r="F4" s="258">
        <v>6348852.3199999994</v>
      </c>
      <c r="G4" s="258">
        <v>4787621.3379252004</v>
      </c>
      <c r="H4" s="258">
        <v>3956997.2478082003</v>
      </c>
      <c r="I4" s="258">
        <v>17874621.775078926</v>
      </c>
      <c r="J4" s="258">
        <v>265369922.65208596</v>
      </c>
      <c r="K4" s="258">
        <v>161507925.89273989</v>
      </c>
      <c r="L4" s="258">
        <v>76154381.573736712</v>
      </c>
      <c r="M4" s="258">
        <v>11478856.565609299</v>
      </c>
      <c r="N4" s="258">
        <v>16228758.620000001</v>
      </c>
      <c r="O4" s="258">
        <v>20652164.493280016</v>
      </c>
      <c r="P4" s="258">
        <v>19320184.200000014</v>
      </c>
      <c r="Q4" s="258">
        <v>1331980.2932800001</v>
      </c>
      <c r="R4" s="258">
        <v>935508299.08788764</v>
      </c>
      <c r="S4" s="258">
        <v>916619772.2743715</v>
      </c>
      <c r="T4" s="258">
        <v>452.19</v>
      </c>
      <c r="U4" s="258">
        <v>6814101.6799999941</v>
      </c>
      <c r="V4" s="258">
        <v>12073972.943515897</v>
      </c>
      <c r="W4" s="258">
        <v>5833546.6345680002</v>
      </c>
      <c r="X4" s="258">
        <v>318291.8703146</v>
      </c>
      <c r="Y4" s="258">
        <v>37984977.966914304</v>
      </c>
      <c r="Z4" s="258">
        <v>6971675.5885979002</v>
      </c>
      <c r="AA4" s="258">
        <v>26825493.871201713</v>
      </c>
      <c r="AB4" s="258">
        <v>20149834.836434197</v>
      </c>
      <c r="AC4" s="258">
        <v>4964.05</v>
      </c>
      <c r="AD4" s="258">
        <v>24497844.282960221</v>
      </c>
      <c r="AE4" s="259">
        <v>2087776434.2192283</v>
      </c>
    </row>
    <row r="5" spans="1:251" s="254" customFormat="1">
      <c r="A5" s="260" t="s">
        <v>425</v>
      </c>
      <c r="B5" s="258">
        <v>4114269.4209753997</v>
      </c>
      <c r="C5" s="258">
        <v>71441.88</v>
      </c>
      <c r="D5" s="258">
        <v>1389449.9439999997</v>
      </c>
      <c r="E5" s="258">
        <v>80234250.94807896</v>
      </c>
      <c r="F5" s="258">
        <v>2478131.5256125</v>
      </c>
      <c r="G5" s="258">
        <v>6032389.3520363253</v>
      </c>
      <c r="H5" s="258">
        <v>1430198.3464027648</v>
      </c>
      <c r="I5" s="258">
        <v>5792626.971322258</v>
      </c>
      <c r="J5" s="258">
        <v>126434060.31288253</v>
      </c>
      <c r="K5" s="258">
        <v>97890921.04746303</v>
      </c>
      <c r="L5" s="258">
        <v>22308386.783897821</v>
      </c>
      <c r="M5" s="258">
        <v>5252187.4518179046</v>
      </c>
      <c r="N5" s="258">
        <v>982565.0297038001</v>
      </c>
      <c r="O5" s="258">
        <v>3681277.0362837235</v>
      </c>
      <c r="P5" s="258">
        <v>3664875.1962837237</v>
      </c>
      <c r="Q5" s="258">
        <v>16401.84</v>
      </c>
      <c r="R5" s="258">
        <v>383295535.6225481</v>
      </c>
      <c r="S5" s="258">
        <v>380612137.34235197</v>
      </c>
      <c r="T5" s="258">
        <v>51002.385275588327</v>
      </c>
      <c r="U5" s="258">
        <v>17501.277861924998</v>
      </c>
      <c r="V5" s="258">
        <v>2614894.6170585584</v>
      </c>
      <c r="W5" s="258">
        <v>3551184.4460799997</v>
      </c>
      <c r="X5" s="258">
        <v>40615.613407299999</v>
      </c>
      <c r="Y5" s="258">
        <v>13399777.351084234</v>
      </c>
      <c r="Z5" s="258">
        <v>2430782.56</v>
      </c>
      <c r="AA5" s="258">
        <v>6807735</v>
      </c>
      <c r="AB5" s="258">
        <v>254343.71999999997</v>
      </c>
      <c r="AC5" s="258">
        <v>0</v>
      </c>
      <c r="AD5" s="258">
        <v>1096759.99</v>
      </c>
      <c r="AE5" s="259">
        <v>642463388.16071415</v>
      </c>
    </row>
    <row r="6" spans="1:251" s="254" customFormat="1">
      <c r="A6" s="257" t="s">
        <v>566</v>
      </c>
      <c r="B6" s="258">
        <v>14163667.798967514</v>
      </c>
      <c r="C6" s="258">
        <v>1322927.3408424037</v>
      </c>
      <c r="D6" s="258">
        <v>21362675.694914225</v>
      </c>
      <c r="E6" s="258">
        <v>245512187.94116411</v>
      </c>
      <c r="F6" s="258">
        <v>3878041.2920900001</v>
      </c>
      <c r="G6" s="258">
        <v>2301999.1430176715</v>
      </c>
      <c r="H6" s="258">
        <v>1358112.6252014635</v>
      </c>
      <c r="I6" s="258">
        <v>2250619.6537629012</v>
      </c>
      <c r="J6" s="258">
        <v>101364381.95231743</v>
      </c>
      <c r="K6" s="258">
        <v>60468165.150312431</v>
      </c>
      <c r="L6" s="258">
        <v>29655151.829577655</v>
      </c>
      <c r="M6" s="258">
        <v>5932670.5257148948</v>
      </c>
      <c r="N6" s="258">
        <v>5306543.4467124501</v>
      </c>
      <c r="O6" s="258">
        <v>7619151.8392886342</v>
      </c>
      <c r="P6" s="258">
        <v>6971704.9503237838</v>
      </c>
      <c r="Q6" s="258">
        <v>647446.88896485057</v>
      </c>
      <c r="R6" s="258">
        <v>263542297.04255211</v>
      </c>
      <c r="S6" s="258">
        <v>261430235.27613777</v>
      </c>
      <c r="T6" s="258">
        <v>65844.067034117761</v>
      </c>
      <c r="U6" s="258">
        <v>430238.36022766918</v>
      </c>
      <c r="V6" s="258">
        <v>1615979.3391525804</v>
      </c>
      <c r="W6" s="258">
        <v>2358732.0126692262</v>
      </c>
      <c r="X6" s="258">
        <v>241648.29644188457</v>
      </c>
      <c r="Y6" s="258">
        <v>18517053.326760083</v>
      </c>
      <c r="Z6" s="258">
        <v>2723993.2823526361</v>
      </c>
      <c r="AA6" s="258">
        <v>12285893.677174727</v>
      </c>
      <c r="AB6" s="258">
        <v>11206963.32800612</v>
      </c>
      <c r="AC6" s="258">
        <v>638.39</v>
      </c>
      <c r="AD6" s="258">
        <v>3733601.332893563</v>
      </c>
      <c r="AE6" s="259">
        <v>714421658.6295743</v>
      </c>
    </row>
    <row r="7" spans="1:251" s="254" customFormat="1">
      <c r="A7" s="260" t="s">
        <v>425</v>
      </c>
      <c r="B7" s="258">
        <v>343618.25069555949</v>
      </c>
      <c r="C7" s="258">
        <v>0</v>
      </c>
      <c r="D7" s="258">
        <v>90912.168691536324</v>
      </c>
      <c r="E7" s="258">
        <v>35905374.348268084</v>
      </c>
      <c r="F7" s="258">
        <v>1080309.8569642121</v>
      </c>
      <c r="G7" s="258">
        <v>2131719.0839655763</v>
      </c>
      <c r="H7" s="258">
        <v>407922.69257731311</v>
      </c>
      <c r="I7" s="258">
        <v>602820.45030156919</v>
      </c>
      <c r="J7" s="258">
        <v>34678255.170774654</v>
      </c>
      <c r="K7" s="258">
        <v>26673689.2585743</v>
      </c>
      <c r="L7" s="258">
        <v>5958720.656911009</v>
      </c>
      <c r="M7" s="258">
        <v>1834479.8250438317</v>
      </c>
      <c r="N7" s="258">
        <v>211365.43024550943</v>
      </c>
      <c r="O7" s="258">
        <v>1901129.0807654178</v>
      </c>
      <c r="P7" s="258">
        <v>1901129.0807654178</v>
      </c>
      <c r="Q7" s="258">
        <v>0</v>
      </c>
      <c r="R7" s="258">
        <v>105306242.34604612</v>
      </c>
      <c r="S7" s="258">
        <v>104472239.12138876</v>
      </c>
      <c r="T7" s="258">
        <v>0</v>
      </c>
      <c r="U7" s="258">
        <v>275958.99444609857</v>
      </c>
      <c r="V7" s="258">
        <v>558044.23021125409</v>
      </c>
      <c r="W7" s="258">
        <v>2322495.488814496</v>
      </c>
      <c r="X7" s="258">
        <v>123898.5884518308</v>
      </c>
      <c r="Y7" s="258">
        <v>4801504.485723679</v>
      </c>
      <c r="Z7" s="258">
        <v>561994.14999999991</v>
      </c>
      <c r="AA7" s="258">
        <v>8413861</v>
      </c>
      <c r="AB7" s="258">
        <v>100207.00956993357</v>
      </c>
      <c r="AC7" s="258">
        <v>0</v>
      </c>
      <c r="AD7" s="258">
        <v>93543.830466300162</v>
      </c>
      <c r="AE7" s="259">
        <v>198865808.00207627</v>
      </c>
    </row>
    <row r="8" spans="1:251" s="254" customFormat="1">
      <c r="A8" s="257" t="s">
        <v>567</v>
      </c>
      <c r="B8" s="258">
        <v>15571922.96249192</v>
      </c>
      <c r="C8" s="258">
        <v>1338110.8792760163</v>
      </c>
      <c r="D8" s="258">
        <v>20508553.216100346</v>
      </c>
      <c r="E8" s="258">
        <v>264249862.2506955</v>
      </c>
      <c r="F8" s="258">
        <v>3356905.959022</v>
      </c>
      <c r="G8" s="258">
        <v>1781332.9834881385</v>
      </c>
      <c r="H8" s="258">
        <v>1426430.1446933942</v>
      </c>
      <c r="I8" s="258">
        <v>1735590.354677032</v>
      </c>
      <c r="J8" s="258">
        <v>102606519.35651314</v>
      </c>
      <c r="K8" s="258">
        <v>58497671.082830995</v>
      </c>
      <c r="L8" s="258">
        <v>34168701.340476245</v>
      </c>
      <c r="M8" s="258">
        <v>5913463.974883507</v>
      </c>
      <c r="N8" s="258">
        <v>4026682.9583224137</v>
      </c>
      <c r="O8" s="258">
        <v>8094760.3801804176</v>
      </c>
      <c r="P8" s="258">
        <v>7509936.1842975141</v>
      </c>
      <c r="Q8" s="258">
        <v>584824.19588290202</v>
      </c>
      <c r="R8" s="258">
        <v>386462080.11143744</v>
      </c>
      <c r="S8" s="258">
        <v>381421603.1501739</v>
      </c>
      <c r="T8" s="258">
        <v>0</v>
      </c>
      <c r="U8" s="258">
        <v>499082.40399060195</v>
      </c>
      <c r="V8" s="258">
        <v>4541394.5572729846</v>
      </c>
      <c r="W8" s="258">
        <v>2670527.569326526</v>
      </c>
      <c r="X8" s="258">
        <v>156211.14282654651</v>
      </c>
      <c r="Y8" s="258">
        <v>17292785.961051874</v>
      </c>
      <c r="Z8" s="258">
        <v>3511484.3509996724</v>
      </c>
      <c r="AA8" s="258">
        <v>21545108.344620842</v>
      </c>
      <c r="AB8" s="258">
        <v>13578611.766415792</v>
      </c>
      <c r="AC8" s="258">
        <v>2332.0100000000002</v>
      </c>
      <c r="AD8" s="258">
        <v>4093656.8942323686</v>
      </c>
      <c r="AE8" s="259">
        <v>868644675.75877333</v>
      </c>
    </row>
    <row r="9" spans="1:251" s="254" customFormat="1">
      <c r="A9" s="260" t="s">
        <v>425</v>
      </c>
      <c r="B9" s="258">
        <v>764614.66904109577</v>
      </c>
      <c r="C9" s="258">
        <v>0</v>
      </c>
      <c r="D9" s="258">
        <v>355209.17000000004</v>
      </c>
      <c r="E9" s="258">
        <v>37641818.564414032</v>
      </c>
      <c r="F9" s="258">
        <v>828784.88872862537</v>
      </c>
      <c r="G9" s="258">
        <v>1718246.5892216561</v>
      </c>
      <c r="H9" s="258">
        <v>337280.16104921099</v>
      </c>
      <c r="I9" s="258">
        <v>588175.24038828711</v>
      </c>
      <c r="J9" s="258">
        <v>35402536.321981892</v>
      </c>
      <c r="K9" s="258">
        <v>27785303.09644581</v>
      </c>
      <c r="L9" s="258">
        <v>5720786.5644216426</v>
      </c>
      <c r="M9" s="258">
        <v>1633455.0096262295</v>
      </c>
      <c r="N9" s="258">
        <v>262991.65148822922</v>
      </c>
      <c r="O9" s="258">
        <v>962267.70746186492</v>
      </c>
      <c r="P9" s="258">
        <v>962267.70746186492</v>
      </c>
      <c r="Q9" s="258">
        <v>0</v>
      </c>
      <c r="R9" s="258">
        <v>158613836.76025599</v>
      </c>
      <c r="S9" s="258">
        <v>157814221.39147431</v>
      </c>
      <c r="T9" s="258">
        <v>0</v>
      </c>
      <c r="U9" s="258">
        <v>285802.83491200197</v>
      </c>
      <c r="V9" s="258">
        <v>513812.53386969131</v>
      </c>
      <c r="W9" s="258">
        <v>2165582.8141582496</v>
      </c>
      <c r="X9" s="258">
        <v>9125.3449662732692</v>
      </c>
      <c r="Y9" s="258">
        <v>5081925.7323852675</v>
      </c>
      <c r="Z9" s="258">
        <v>605599.67000000004</v>
      </c>
      <c r="AA9" s="258">
        <v>11699762</v>
      </c>
      <c r="AB9" s="258">
        <v>35526.140475560904</v>
      </c>
      <c r="AC9" s="258">
        <v>0</v>
      </c>
      <c r="AD9" s="258">
        <v>147067.28887432037</v>
      </c>
      <c r="AE9" s="259">
        <v>256957359.06340232</v>
      </c>
    </row>
    <row r="10" spans="1:251" s="254" customFormat="1">
      <c r="A10" s="257" t="s">
        <v>568</v>
      </c>
      <c r="B10" s="258">
        <v>11374884.116236456</v>
      </c>
      <c r="C10" s="258">
        <v>2669371.4468511646</v>
      </c>
      <c r="D10" s="258">
        <v>35509659.425801188</v>
      </c>
      <c r="E10" s="258">
        <v>292605577.81390852</v>
      </c>
      <c r="F10" s="258">
        <v>1651559.9813928585</v>
      </c>
      <c r="G10" s="258">
        <v>4318468.8615213865</v>
      </c>
      <c r="H10" s="258">
        <v>2274937.1061039199</v>
      </c>
      <c r="I10" s="258">
        <v>3388597.7067422881</v>
      </c>
      <c r="J10" s="258">
        <v>74161383.705665812</v>
      </c>
      <c r="K10" s="258">
        <v>32969225.051223826</v>
      </c>
      <c r="L10" s="258">
        <v>21816639.648529701</v>
      </c>
      <c r="M10" s="258">
        <v>3620411.3765570121</v>
      </c>
      <c r="N10" s="258">
        <v>15755107.629355283</v>
      </c>
      <c r="O10" s="258">
        <v>3934477.3026036401</v>
      </c>
      <c r="P10" s="258">
        <v>2271421.9783550813</v>
      </c>
      <c r="Q10" s="258">
        <v>1663055.3242485584</v>
      </c>
      <c r="R10" s="258">
        <v>508371868.23038447</v>
      </c>
      <c r="S10" s="258">
        <v>500843850.28465956</v>
      </c>
      <c r="T10" s="258">
        <v>1235020.3777156086</v>
      </c>
      <c r="U10" s="258">
        <v>835986.92635677254</v>
      </c>
      <c r="V10" s="258">
        <v>5457010.6416524909</v>
      </c>
      <c r="W10" s="258">
        <v>27868.620000000003</v>
      </c>
      <c r="X10" s="258">
        <v>27</v>
      </c>
      <c r="Y10" s="258">
        <v>6244549.4493653281</v>
      </c>
      <c r="Z10" s="258">
        <v>2469132.904150622</v>
      </c>
      <c r="AA10" s="258">
        <v>1221626.4437611257</v>
      </c>
      <c r="AB10" s="258">
        <v>1383391.7500368569</v>
      </c>
      <c r="AC10" s="258">
        <v>0</v>
      </c>
      <c r="AD10" s="258">
        <v>8260849.3309663218</v>
      </c>
      <c r="AE10" s="259">
        <v>957198859.74864066</v>
      </c>
    </row>
    <row r="11" spans="1:251" s="254" customFormat="1">
      <c r="A11" s="260" t="s">
        <v>425</v>
      </c>
      <c r="B11" s="258">
        <v>1581668.1374384002</v>
      </c>
      <c r="C11" s="258">
        <v>0</v>
      </c>
      <c r="D11" s="258">
        <v>762536.72</v>
      </c>
      <c r="E11" s="258">
        <v>45957838.00782875</v>
      </c>
      <c r="F11" s="258">
        <v>1095268.8599999999</v>
      </c>
      <c r="G11" s="258">
        <v>3963889.25</v>
      </c>
      <c r="H11" s="258">
        <v>197825.95</v>
      </c>
      <c r="I11" s="258">
        <v>728059.43131679995</v>
      </c>
      <c r="J11" s="258">
        <v>32051846.519529115</v>
      </c>
      <c r="K11" s="258">
        <v>20900769.410249114</v>
      </c>
      <c r="L11" s="258">
        <v>5400568.5714921774</v>
      </c>
      <c r="M11" s="258">
        <v>1091190.8124396354</v>
      </c>
      <c r="N11" s="258">
        <v>4659317.7253481857</v>
      </c>
      <c r="O11" s="258">
        <v>461791.89752499998</v>
      </c>
      <c r="P11" s="258">
        <v>461791.89752499998</v>
      </c>
      <c r="Q11" s="258">
        <v>0</v>
      </c>
      <c r="R11" s="258">
        <v>290970496.98307198</v>
      </c>
      <c r="S11" s="258">
        <v>289212907.91096866</v>
      </c>
      <c r="T11" s="258">
        <v>438688.12111133605</v>
      </c>
      <c r="U11" s="258">
        <v>2019.3789919906139</v>
      </c>
      <c r="V11" s="258">
        <v>1316881.5719999999</v>
      </c>
      <c r="W11" s="258">
        <v>0</v>
      </c>
      <c r="X11" s="258">
        <v>0</v>
      </c>
      <c r="Y11" s="258">
        <v>2097271.7786200899</v>
      </c>
      <c r="Z11" s="258">
        <v>1100304</v>
      </c>
      <c r="AA11" s="258">
        <v>867399</v>
      </c>
      <c r="AB11" s="258">
        <v>9107.6</v>
      </c>
      <c r="AC11" s="258">
        <v>0</v>
      </c>
      <c r="AD11" s="258">
        <v>0</v>
      </c>
      <c r="AE11" s="259">
        <v>381845304.1353302</v>
      </c>
    </row>
    <row r="12" spans="1:251" s="254" customFormat="1">
      <c r="A12" s="257" t="s">
        <v>569</v>
      </c>
      <c r="B12" s="258">
        <v>9189781.797385972</v>
      </c>
      <c r="C12" s="258">
        <v>345220.77652216982</v>
      </c>
      <c r="D12" s="258">
        <v>6190052.2755431384</v>
      </c>
      <c r="E12" s="258">
        <v>149025883.33835205</v>
      </c>
      <c r="F12" s="258">
        <v>1933737.3135911222</v>
      </c>
      <c r="G12" s="258">
        <v>6313771.0419190163</v>
      </c>
      <c r="H12" s="258">
        <v>6508067.7463264531</v>
      </c>
      <c r="I12" s="258">
        <v>8285974.4526433302</v>
      </c>
      <c r="J12" s="258">
        <v>148563346.30387825</v>
      </c>
      <c r="K12" s="258">
        <v>103583205.24471381</v>
      </c>
      <c r="L12" s="258">
        <v>37811434.797454543</v>
      </c>
      <c r="M12" s="258">
        <v>5526320.819263597</v>
      </c>
      <c r="N12" s="258">
        <v>1642334.4424463026</v>
      </c>
      <c r="O12" s="258">
        <v>4502734.4501443133</v>
      </c>
      <c r="P12" s="258">
        <v>4236059.0693737464</v>
      </c>
      <c r="Q12" s="258">
        <v>266675.38077056676</v>
      </c>
      <c r="R12" s="258">
        <v>1020282089.8401295</v>
      </c>
      <c r="S12" s="258">
        <v>994473376.43687534</v>
      </c>
      <c r="T12" s="258">
        <v>10039316.341972239</v>
      </c>
      <c r="U12" s="258">
        <v>7432423.8591966052</v>
      </c>
      <c r="V12" s="258">
        <v>8336973.2020853804</v>
      </c>
      <c r="W12" s="258">
        <v>447870.5138716721</v>
      </c>
      <c r="X12" s="258">
        <v>799279.49596021115</v>
      </c>
      <c r="Y12" s="258">
        <v>38313553.492163904</v>
      </c>
      <c r="Z12" s="258">
        <v>2699717.6222274275</v>
      </c>
      <c r="AA12" s="258">
        <v>14872792.459894981</v>
      </c>
      <c r="AB12" s="258">
        <v>1935531.0703183464</v>
      </c>
      <c r="AC12" s="258">
        <v>3869.9956551873956</v>
      </c>
      <c r="AD12" s="258">
        <v>4631499.8159936182</v>
      </c>
      <c r="AE12" s="259">
        <v>1424499553.0259984</v>
      </c>
    </row>
    <row r="13" spans="1:251" s="254" customFormat="1">
      <c r="A13" s="260" t="s">
        <v>425</v>
      </c>
      <c r="B13" s="258">
        <v>1034698.3191642404</v>
      </c>
      <c r="C13" s="258">
        <v>21063.73</v>
      </c>
      <c r="D13" s="258">
        <v>85867.829999999987</v>
      </c>
      <c r="E13" s="258">
        <v>24501306.448219683</v>
      </c>
      <c r="F13" s="258">
        <v>1449653.5016666669</v>
      </c>
      <c r="G13" s="258">
        <v>5335411.1185567034</v>
      </c>
      <c r="H13" s="258">
        <v>2243397.8086473076</v>
      </c>
      <c r="I13" s="258">
        <v>3097320.0210365732</v>
      </c>
      <c r="J13" s="258">
        <v>99490854.796015099</v>
      </c>
      <c r="K13" s="258">
        <v>71606035.187027097</v>
      </c>
      <c r="L13" s="258">
        <v>25225389.431303177</v>
      </c>
      <c r="M13" s="258">
        <v>2287878.8218836547</v>
      </c>
      <c r="N13" s="258">
        <v>371551.35580113711</v>
      </c>
      <c r="O13" s="258">
        <v>796761.88887865876</v>
      </c>
      <c r="P13" s="258">
        <v>796761.88887865876</v>
      </c>
      <c r="Q13" s="258">
        <v>0</v>
      </c>
      <c r="R13" s="258">
        <v>487363229.27606499</v>
      </c>
      <c r="S13" s="258">
        <v>476936924.72412163</v>
      </c>
      <c r="T13" s="258">
        <v>2833828.0010958714</v>
      </c>
      <c r="U13" s="258">
        <v>4186092.9672301761</v>
      </c>
      <c r="V13" s="258">
        <v>3406383.5836173124</v>
      </c>
      <c r="W13" s="258">
        <v>264619.9784988538</v>
      </c>
      <c r="X13" s="258">
        <v>593972.01988111727</v>
      </c>
      <c r="Y13" s="258">
        <v>9009631.0056651346</v>
      </c>
      <c r="Z13" s="258">
        <v>571493.74222222215</v>
      </c>
      <c r="AA13" s="258">
        <v>14436640.324294399</v>
      </c>
      <c r="AB13" s="258">
        <v>52.992275229534371</v>
      </c>
      <c r="AC13" s="258">
        <v>0</v>
      </c>
      <c r="AD13" s="258">
        <v>278.87090512581273</v>
      </c>
      <c r="AE13" s="259">
        <v>650275189.94199204</v>
      </c>
    </row>
    <row r="14" spans="1:251">
      <c r="A14" s="257" t="s">
        <v>570</v>
      </c>
      <c r="B14" s="258">
        <v>12011970.047118414</v>
      </c>
      <c r="C14" s="258">
        <v>933349.55614587408</v>
      </c>
      <c r="D14" s="258">
        <v>6629213.4810013408</v>
      </c>
      <c r="E14" s="258">
        <v>147423971.69277573</v>
      </c>
      <c r="F14" s="258">
        <v>4135086.5427746139</v>
      </c>
      <c r="G14" s="258">
        <v>1510356.9376005605</v>
      </c>
      <c r="H14" s="258">
        <v>5287573.032916178</v>
      </c>
      <c r="I14" s="258">
        <v>7763709.1631734809</v>
      </c>
      <c r="J14" s="258">
        <v>163117521.04698768</v>
      </c>
      <c r="K14" s="258">
        <v>111411599.77561067</v>
      </c>
      <c r="L14" s="258">
        <v>42936701.204036362</v>
      </c>
      <c r="M14" s="258">
        <v>6279650.0190787232</v>
      </c>
      <c r="N14" s="258">
        <v>2489570.0482619079</v>
      </c>
      <c r="O14" s="258">
        <v>6980244.8951105904</v>
      </c>
      <c r="P14" s="258">
        <v>6321827.9619741216</v>
      </c>
      <c r="Q14" s="258">
        <v>658416.93313646712</v>
      </c>
      <c r="R14" s="258">
        <v>1287767446.8305056</v>
      </c>
      <c r="S14" s="258">
        <v>1257209451.9415553</v>
      </c>
      <c r="T14" s="258">
        <v>9157328.1136579141</v>
      </c>
      <c r="U14" s="258">
        <v>8905903.6094126329</v>
      </c>
      <c r="V14" s="258">
        <v>12494763.16587997</v>
      </c>
      <c r="W14" s="258">
        <v>312478.84213074151</v>
      </c>
      <c r="X14" s="258">
        <v>34389.117728558675</v>
      </c>
      <c r="Y14" s="258">
        <v>41478874.222362794</v>
      </c>
      <c r="Z14" s="258">
        <v>2683522.9826773987</v>
      </c>
      <c r="AA14" s="258">
        <v>21958740.650773618</v>
      </c>
      <c r="AB14" s="258">
        <v>884898.8814917868</v>
      </c>
      <c r="AC14" s="258">
        <v>0</v>
      </c>
      <c r="AD14" s="258">
        <v>5663278.1037755478</v>
      </c>
      <c r="AE14" s="259">
        <v>1715643276.4709051</v>
      </c>
    </row>
    <row r="15" spans="1:251">
      <c r="A15" s="260" t="s">
        <v>425</v>
      </c>
      <c r="B15" s="258">
        <v>1237165.5706938929</v>
      </c>
      <c r="C15" s="258">
        <v>100604.25</v>
      </c>
      <c r="D15" s="258">
        <v>125571.94</v>
      </c>
      <c r="E15" s="258">
        <v>21273890.622980509</v>
      </c>
      <c r="F15" s="258">
        <v>3114800.8334999997</v>
      </c>
      <c r="G15" s="258">
        <v>551222.11956572789</v>
      </c>
      <c r="H15" s="258">
        <v>1875603.1376998078</v>
      </c>
      <c r="I15" s="258">
        <v>2352397.5175742139</v>
      </c>
      <c r="J15" s="258">
        <v>113004788.1257797</v>
      </c>
      <c r="K15" s="258">
        <v>75472280.753419787</v>
      </c>
      <c r="L15" s="258">
        <v>34461406.991536222</v>
      </c>
      <c r="M15" s="258">
        <v>2701986.5830032476</v>
      </c>
      <c r="N15" s="258">
        <v>369113.79782043467</v>
      </c>
      <c r="O15" s="258">
        <v>2245018.4410513337</v>
      </c>
      <c r="P15" s="258">
        <v>2245018.4410513337</v>
      </c>
      <c r="Q15" s="258">
        <v>0</v>
      </c>
      <c r="R15" s="258">
        <v>681763806.28833711</v>
      </c>
      <c r="S15" s="258">
        <v>670407607.12121546</v>
      </c>
      <c r="T15" s="258">
        <v>2567938.5387287675</v>
      </c>
      <c r="U15" s="258">
        <v>5353478.3007629979</v>
      </c>
      <c r="V15" s="258">
        <v>3434782.327629887</v>
      </c>
      <c r="W15" s="258">
        <v>226192.08493954706</v>
      </c>
      <c r="X15" s="258">
        <v>15980.921489417333</v>
      </c>
      <c r="Y15" s="258">
        <v>11296365.071448198</v>
      </c>
      <c r="Z15" s="258">
        <v>655181.63</v>
      </c>
      <c r="AA15" s="258">
        <v>21210960.280000001</v>
      </c>
      <c r="AB15" s="258">
        <v>55895.042238273112</v>
      </c>
      <c r="AC15" s="258">
        <v>0</v>
      </c>
      <c r="AD15" s="258">
        <v>413.8876910854683</v>
      </c>
      <c r="AE15" s="259">
        <v>861005253.5149889</v>
      </c>
    </row>
    <row r="16" spans="1:251" s="264" customFormat="1" ht="31.5">
      <c r="A16" s="262" t="s">
        <v>571</v>
      </c>
      <c r="B16" s="258">
        <v>15847143.024269046</v>
      </c>
      <c r="C16" s="258">
        <v>1329621.7117816177</v>
      </c>
      <c r="D16" s="258">
        <v>14703615.877844825</v>
      </c>
      <c r="E16" s="258">
        <v>237096611.52010539</v>
      </c>
      <c r="F16" s="258">
        <v>2522301.1775533529</v>
      </c>
      <c r="G16" s="258">
        <v>1764331.6387897932</v>
      </c>
      <c r="H16" s="258">
        <v>1452297.1746467133</v>
      </c>
      <c r="I16" s="258">
        <v>8376903.0811798079</v>
      </c>
      <c r="J16" s="258">
        <v>94159506.767149016</v>
      </c>
      <c r="K16" s="258">
        <v>46678980.186858803</v>
      </c>
      <c r="L16" s="258">
        <v>36345107.572249249</v>
      </c>
      <c r="M16" s="258">
        <v>4339966.5558364028</v>
      </c>
      <c r="N16" s="258">
        <v>6794730.2826447021</v>
      </c>
      <c r="O16" s="258">
        <v>8605763.7370584738</v>
      </c>
      <c r="P16" s="258">
        <v>8189664.5937516699</v>
      </c>
      <c r="Q16" s="258">
        <v>408163.14330680395</v>
      </c>
      <c r="R16" s="258">
        <v>288484418.52311766</v>
      </c>
      <c r="S16" s="258">
        <v>280833258.06240666</v>
      </c>
      <c r="T16" s="258">
        <v>2351499.934563037</v>
      </c>
      <c r="U16" s="258">
        <v>1262267.7974268</v>
      </c>
      <c r="V16" s="258">
        <v>4037392.7287211646</v>
      </c>
      <c r="W16" s="258">
        <v>1238874.3239584393</v>
      </c>
      <c r="X16" s="258">
        <v>96876.876885276564</v>
      </c>
      <c r="Y16" s="258">
        <v>12510620.067345152</v>
      </c>
      <c r="Z16" s="258">
        <v>2944495.3620010428</v>
      </c>
      <c r="AA16" s="258">
        <v>8065446.1225433191</v>
      </c>
      <c r="AB16" s="258">
        <v>9759409.9341242258</v>
      </c>
      <c r="AC16" s="258">
        <v>2480.183328567327</v>
      </c>
      <c r="AD16" s="258">
        <v>12923513.390086733</v>
      </c>
      <c r="AE16" s="259">
        <v>720554608.78198671</v>
      </c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  <c r="GN16" s="263"/>
      <c r="GO16" s="263"/>
      <c r="GP16" s="263"/>
      <c r="GQ16" s="263"/>
      <c r="GR16" s="263"/>
      <c r="GS16" s="263"/>
      <c r="GT16" s="263"/>
      <c r="GU16" s="263"/>
      <c r="GV16" s="263"/>
      <c r="GW16" s="263"/>
      <c r="GX16" s="263"/>
      <c r="GY16" s="263"/>
      <c r="GZ16" s="263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63"/>
      <c r="IH16" s="263"/>
      <c r="II16" s="263"/>
      <c r="IJ16" s="263"/>
      <c r="IK16" s="263"/>
      <c r="IL16" s="263"/>
      <c r="IM16" s="263"/>
      <c r="IN16" s="263"/>
      <c r="IO16" s="263"/>
      <c r="IP16" s="263"/>
      <c r="IQ16" s="263"/>
    </row>
    <row r="17" spans="1:251">
      <c r="A17" s="262" t="s">
        <v>572</v>
      </c>
      <c r="B17" s="258">
        <v>0</v>
      </c>
      <c r="C17" s="258">
        <v>0</v>
      </c>
      <c r="D17" s="258">
        <v>817684.69134013739</v>
      </c>
      <c r="E17" s="258">
        <v>1116533.6116374647</v>
      </c>
      <c r="F17" s="258">
        <v>0</v>
      </c>
      <c r="G17" s="258">
        <v>180345.95648341856</v>
      </c>
      <c r="H17" s="258">
        <v>233.7222907880423</v>
      </c>
      <c r="I17" s="258">
        <v>10.073502152082002</v>
      </c>
      <c r="J17" s="258">
        <v>14765</v>
      </c>
      <c r="K17" s="258">
        <v>14765</v>
      </c>
      <c r="L17" s="258">
        <v>0</v>
      </c>
      <c r="M17" s="258">
        <v>0</v>
      </c>
      <c r="N17" s="258">
        <v>0</v>
      </c>
      <c r="O17" s="258">
        <v>0</v>
      </c>
      <c r="P17" s="258">
        <v>0</v>
      </c>
      <c r="Q17" s="258">
        <v>0</v>
      </c>
      <c r="R17" s="258">
        <v>18304620.99863068</v>
      </c>
      <c r="S17" s="258">
        <v>18236152.626598887</v>
      </c>
      <c r="T17" s="258">
        <v>0</v>
      </c>
      <c r="U17" s="258">
        <v>531.92241599999988</v>
      </c>
      <c r="V17" s="258">
        <v>67936.449615797625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0</v>
      </c>
      <c r="AC17" s="258">
        <v>0</v>
      </c>
      <c r="AD17" s="258">
        <v>114079.37341751256</v>
      </c>
      <c r="AE17" s="259">
        <v>20548273.427302152</v>
      </c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  <c r="GN17" s="263"/>
      <c r="GO17" s="263"/>
      <c r="GP17" s="263"/>
      <c r="GQ17" s="263"/>
      <c r="GR17" s="263"/>
      <c r="GS17" s="263"/>
      <c r="GT17" s="263"/>
      <c r="GU17" s="263"/>
      <c r="GV17" s="263"/>
      <c r="GW17" s="263"/>
      <c r="GX17" s="263"/>
      <c r="GY17" s="263"/>
      <c r="GZ17" s="263"/>
      <c r="HA17" s="263"/>
      <c r="HB17" s="263"/>
      <c r="HC17" s="263"/>
      <c r="HD17" s="263"/>
      <c r="HE17" s="263"/>
      <c r="HF17" s="263"/>
      <c r="HG17" s="263"/>
      <c r="HH17" s="263"/>
      <c r="HI17" s="263"/>
      <c r="HJ17" s="263"/>
      <c r="HK17" s="263"/>
      <c r="HL17" s="263"/>
      <c r="HM17" s="263"/>
      <c r="HN17" s="263"/>
      <c r="HO17" s="263"/>
      <c r="HP17" s="263"/>
      <c r="HQ17" s="263"/>
      <c r="HR17" s="263"/>
      <c r="HS17" s="263"/>
      <c r="HT17" s="263"/>
      <c r="HU17" s="263"/>
      <c r="HV17" s="263"/>
      <c r="HW17" s="263"/>
      <c r="HX17" s="263"/>
      <c r="HY17" s="263"/>
      <c r="HZ17" s="263"/>
      <c r="IA17" s="263"/>
      <c r="IB17" s="263"/>
      <c r="IC17" s="263"/>
      <c r="ID17" s="263"/>
      <c r="IE17" s="263"/>
      <c r="IF17" s="263"/>
      <c r="IG17" s="263"/>
      <c r="IH17" s="263"/>
      <c r="II17" s="263"/>
      <c r="IJ17" s="263"/>
      <c r="IK17" s="263"/>
      <c r="IL17" s="263"/>
      <c r="IM17" s="263"/>
      <c r="IN17" s="263"/>
      <c r="IO17" s="263"/>
      <c r="IP17" s="263"/>
      <c r="IQ17" s="263"/>
    </row>
    <row r="18" spans="1:251">
      <c r="A18" s="262" t="s">
        <v>573</v>
      </c>
      <c r="B18" s="258">
        <v>0</v>
      </c>
      <c r="C18" s="258">
        <v>0</v>
      </c>
      <c r="D18" s="258">
        <v>81538.461598078895</v>
      </c>
      <c r="E18" s="258">
        <v>182298.77884440543</v>
      </c>
      <c r="F18" s="258">
        <v>0</v>
      </c>
      <c r="G18" s="258">
        <v>0</v>
      </c>
      <c r="H18" s="258">
        <v>0</v>
      </c>
      <c r="I18" s="258">
        <v>0</v>
      </c>
      <c r="J18" s="258">
        <v>39854.050250236593</v>
      </c>
      <c r="K18" s="258">
        <v>0</v>
      </c>
      <c r="L18" s="258">
        <v>0</v>
      </c>
      <c r="M18" s="258">
        <v>0</v>
      </c>
      <c r="N18" s="258">
        <v>39854.050250236593</v>
      </c>
      <c r="O18" s="258">
        <v>156715.58389507077</v>
      </c>
      <c r="P18" s="258">
        <v>156715.58389507077</v>
      </c>
      <c r="Q18" s="258">
        <v>0</v>
      </c>
      <c r="R18" s="258">
        <v>16604034.765171904</v>
      </c>
      <c r="S18" s="258">
        <v>16452777.267611269</v>
      </c>
      <c r="T18" s="258">
        <v>0</v>
      </c>
      <c r="U18" s="258">
        <v>280.71513599999997</v>
      </c>
      <c r="V18" s="258">
        <v>150976.78242463589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0</v>
      </c>
      <c r="AD18" s="258">
        <v>150862.83265352607</v>
      </c>
      <c r="AE18" s="259">
        <v>17215304.472413223</v>
      </c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  <c r="GN18" s="263"/>
      <c r="GO18" s="263"/>
      <c r="GP18" s="263"/>
      <c r="GQ18" s="263"/>
      <c r="GR18" s="263"/>
      <c r="GS18" s="263"/>
      <c r="GT18" s="263"/>
      <c r="GU18" s="263"/>
      <c r="GV18" s="263"/>
      <c r="GW18" s="263"/>
      <c r="GX18" s="263"/>
      <c r="GY18" s="263"/>
      <c r="GZ18" s="263"/>
      <c r="HA18" s="263"/>
      <c r="HB18" s="263"/>
      <c r="HC18" s="263"/>
      <c r="HD18" s="263"/>
      <c r="HE18" s="263"/>
      <c r="HF18" s="263"/>
      <c r="HG18" s="263"/>
      <c r="HH18" s="263"/>
      <c r="HI18" s="263"/>
      <c r="HJ18" s="263"/>
      <c r="HK18" s="263"/>
      <c r="HL18" s="263"/>
      <c r="HM18" s="263"/>
      <c r="HN18" s="263"/>
      <c r="HO18" s="263"/>
      <c r="HP18" s="263"/>
      <c r="HQ18" s="263"/>
      <c r="HR18" s="263"/>
      <c r="HS18" s="263"/>
      <c r="HT18" s="263"/>
      <c r="HU18" s="263"/>
      <c r="HV18" s="263"/>
      <c r="HW18" s="263"/>
      <c r="HX18" s="263"/>
      <c r="HY18" s="263"/>
      <c r="HZ18" s="263"/>
      <c r="IA18" s="263"/>
      <c r="IB18" s="263"/>
      <c r="IC18" s="263"/>
      <c r="ID18" s="263"/>
      <c r="IE18" s="263"/>
      <c r="IF18" s="263"/>
      <c r="IG18" s="263"/>
      <c r="IH18" s="263"/>
      <c r="II18" s="263"/>
      <c r="IJ18" s="263"/>
      <c r="IK18" s="263"/>
      <c r="IL18" s="263"/>
      <c r="IM18" s="263"/>
      <c r="IN18" s="263"/>
      <c r="IO18" s="263"/>
      <c r="IP18" s="263"/>
      <c r="IQ18" s="263"/>
    </row>
    <row r="19" spans="1:251">
      <c r="A19" s="257" t="s">
        <v>574</v>
      </c>
      <c r="B19" s="258">
        <v>537265.66535525466</v>
      </c>
      <c r="C19" s="258">
        <v>18645.738116153141</v>
      </c>
      <c r="D19" s="258">
        <v>40308.481231749378</v>
      </c>
      <c r="E19" s="258">
        <v>847858.84635249455</v>
      </c>
      <c r="F19" s="258">
        <v>3403.3743627455997</v>
      </c>
      <c r="G19" s="258">
        <v>537390.7515184721</v>
      </c>
      <c r="H19" s="258">
        <v>8926.0796831742209</v>
      </c>
      <c r="I19" s="258">
        <v>174992.27472286773</v>
      </c>
      <c r="J19" s="258">
        <v>3536932.4988783221</v>
      </c>
      <c r="K19" s="258">
        <v>2744896.825749509</v>
      </c>
      <c r="L19" s="258">
        <v>342334.21469287004</v>
      </c>
      <c r="M19" s="258">
        <v>59609.417602236172</v>
      </c>
      <c r="N19" s="258">
        <v>390092.04083370714</v>
      </c>
      <c r="O19" s="258">
        <v>84113.675507595923</v>
      </c>
      <c r="P19" s="258">
        <v>46821.628105889162</v>
      </c>
      <c r="Q19" s="258">
        <v>37292.047401706754</v>
      </c>
      <c r="R19" s="258">
        <v>251036.64269743257</v>
      </c>
      <c r="S19" s="258">
        <v>250022.61269743257</v>
      </c>
      <c r="T19" s="258">
        <v>0</v>
      </c>
      <c r="U19" s="258">
        <v>0</v>
      </c>
      <c r="V19" s="258">
        <v>1014.0299999999999</v>
      </c>
      <c r="W19" s="258">
        <v>92225.4683296</v>
      </c>
      <c r="X19" s="258">
        <v>0</v>
      </c>
      <c r="Y19" s="258">
        <v>13897.894057859707</v>
      </c>
      <c r="Z19" s="258">
        <v>1062076.92</v>
      </c>
      <c r="AA19" s="258">
        <v>0</v>
      </c>
      <c r="AB19" s="258">
        <v>16873.933155743161</v>
      </c>
      <c r="AC19" s="258">
        <v>0</v>
      </c>
      <c r="AD19" s="258">
        <v>153684.22911988024</v>
      </c>
      <c r="AE19" s="259">
        <v>7360986.7349731931</v>
      </c>
    </row>
    <row r="20" spans="1:251">
      <c r="A20" s="257" t="s">
        <v>575</v>
      </c>
      <c r="B20" s="258">
        <v>207114.11496865493</v>
      </c>
      <c r="C20" s="258">
        <v>11828.201858694671</v>
      </c>
      <c r="D20" s="258">
        <v>192045.2161679822</v>
      </c>
      <c r="E20" s="258">
        <v>297655.67845347861</v>
      </c>
      <c r="F20" s="258">
        <v>2286.8884261770309</v>
      </c>
      <c r="G20" s="258">
        <v>727827.46923989512</v>
      </c>
      <c r="H20" s="258">
        <v>8869.4501384515297</v>
      </c>
      <c r="I20" s="258">
        <v>80305.393060758797</v>
      </c>
      <c r="J20" s="258">
        <v>3204546.6226971797</v>
      </c>
      <c r="K20" s="258">
        <v>2250205.679105374</v>
      </c>
      <c r="L20" s="258">
        <v>406186.21519278601</v>
      </c>
      <c r="M20" s="258">
        <v>55492.165966606786</v>
      </c>
      <c r="N20" s="258">
        <v>492662.56243241276</v>
      </c>
      <c r="O20" s="258">
        <v>104668.99387698804</v>
      </c>
      <c r="P20" s="258">
        <v>94872.521268460579</v>
      </c>
      <c r="Q20" s="258">
        <v>9796.4726085274688</v>
      </c>
      <c r="R20" s="258">
        <v>231752.32812871371</v>
      </c>
      <c r="S20" s="258">
        <v>230738.29812871371</v>
      </c>
      <c r="T20" s="258">
        <v>0</v>
      </c>
      <c r="U20" s="258">
        <v>0</v>
      </c>
      <c r="V20" s="258">
        <v>1014.0299999999999</v>
      </c>
      <c r="W20" s="258">
        <v>83957.541578499993</v>
      </c>
      <c r="X20" s="258">
        <v>0</v>
      </c>
      <c r="Y20" s="258">
        <v>14344.194058233381</v>
      </c>
      <c r="Z20" s="258">
        <v>860604.00999999978</v>
      </c>
      <c r="AA20" s="258">
        <v>0</v>
      </c>
      <c r="AB20" s="258">
        <v>29894.56095959145</v>
      </c>
      <c r="AC20" s="258">
        <v>0</v>
      </c>
      <c r="AD20" s="258">
        <v>159784.82464832233</v>
      </c>
      <c r="AE20" s="259">
        <v>6205657.2864029268</v>
      </c>
    </row>
    <row r="21" spans="1:251">
      <c r="A21" s="257" t="s">
        <v>576</v>
      </c>
      <c r="B21" s="258">
        <v>5405.5166613427564</v>
      </c>
      <c r="C21" s="258">
        <v>0</v>
      </c>
      <c r="D21" s="258">
        <v>0</v>
      </c>
      <c r="E21" s="258">
        <v>11448.053997319559</v>
      </c>
      <c r="F21" s="258">
        <v>0</v>
      </c>
      <c r="G21" s="258">
        <v>0</v>
      </c>
      <c r="H21" s="258">
        <v>0</v>
      </c>
      <c r="I21" s="258">
        <v>19.539569532745286</v>
      </c>
      <c r="J21" s="258">
        <v>34340.511840597144</v>
      </c>
      <c r="K21" s="258">
        <v>14151.268854414198</v>
      </c>
      <c r="L21" s="258">
        <v>20189.242986182944</v>
      </c>
      <c r="M21" s="258">
        <v>0</v>
      </c>
      <c r="N21" s="258">
        <v>0</v>
      </c>
      <c r="O21" s="258">
        <v>0</v>
      </c>
      <c r="P21" s="258">
        <v>0</v>
      </c>
      <c r="Q21" s="258">
        <v>0</v>
      </c>
      <c r="R21" s="258">
        <v>281056.08884982311</v>
      </c>
      <c r="S21" s="258">
        <v>281056.08884982311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58">
        <v>500.33892299740523</v>
      </c>
      <c r="Z21" s="258">
        <v>0</v>
      </c>
      <c r="AA21" s="258">
        <v>0</v>
      </c>
      <c r="AB21" s="258">
        <v>504.15680022469019</v>
      </c>
      <c r="AC21" s="258">
        <v>0</v>
      </c>
      <c r="AD21" s="258">
        <v>95171.004952749747</v>
      </c>
      <c r="AE21" s="259">
        <v>428445.21159458719</v>
      </c>
    </row>
    <row r="22" spans="1:251">
      <c r="A22" s="260" t="s">
        <v>425</v>
      </c>
      <c r="B22" s="258">
        <v>0</v>
      </c>
      <c r="C22" s="258">
        <v>0</v>
      </c>
      <c r="D22" s="258">
        <v>0</v>
      </c>
      <c r="E22" s="258">
        <v>0</v>
      </c>
      <c r="F22" s="258">
        <v>0</v>
      </c>
      <c r="G22" s="258">
        <v>500176.518586285</v>
      </c>
      <c r="H22" s="258">
        <v>0</v>
      </c>
      <c r="I22" s="258">
        <v>0</v>
      </c>
      <c r="J22" s="258">
        <v>0</v>
      </c>
      <c r="K22" s="258">
        <v>0</v>
      </c>
      <c r="L22" s="258">
        <v>0</v>
      </c>
      <c r="M22" s="258">
        <v>0</v>
      </c>
      <c r="N22" s="258">
        <v>0</v>
      </c>
      <c r="O22" s="258">
        <v>0</v>
      </c>
      <c r="P22" s="258">
        <v>0</v>
      </c>
      <c r="Q22" s="258">
        <v>0</v>
      </c>
      <c r="R22" s="258">
        <v>0</v>
      </c>
      <c r="S22" s="258">
        <v>0</v>
      </c>
      <c r="T22" s="258">
        <v>0</v>
      </c>
      <c r="U22" s="258">
        <v>0</v>
      </c>
      <c r="V22" s="258">
        <v>0</v>
      </c>
      <c r="W22" s="258">
        <v>87956.487856146879</v>
      </c>
      <c r="X22" s="258">
        <v>0</v>
      </c>
      <c r="Y22" s="258">
        <v>0</v>
      </c>
      <c r="Z22" s="258">
        <v>0</v>
      </c>
      <c r="AA22" s="258">
        <v>0</v>
      </c>
      <c r="AB22" s="258">
        <v>0</v>
      </c>
      <c r="AC22" s="258">
        <v>0</v>
      </c>
      <c r="AD22" s="258">
        <v>0</v>
      </c>
      <c r="AE22" s="259">
        <v>588133.00644243183</v>
      </c>
    </row>
    <row r="23" spans="1:251">
      <c r="A23" s="257" t="s">
        <v>577</v>
      </c>
      <c r="B23" s="258">
        <v>67.080052356637083</v>
      </c>
      <c r="C23" s="258">
        <v>0</v>
      </c>
      <c r="D23" s="258">
        <v>0</v>
      </c>
      <c r="E23" s="258">
        <v>8611.4384349637712</v>
      </c>
      <c r="F23" s="258">
        <v>0</v>
      </c>
      <c r="G23" s="258">
        <v>0</v>
      </c>
      <c r="H23" s="258">
        <v>0</v>
      </c>
      <c r="I23" s="258">
        <v>1021.2186542607514</v>
      </c>
      <c r="J23" s="258">
        <v>57770.50645072163</v>
      </c>
      <c r="K23" s="258">
        <v>41221.412655300723</v>
      </c>
      <c r="L23" s="258">
        <v>16549.093795420911</v>
      </c>
      <c r="M23" s="258">
        <v>0</v>
      </c>
      <c r="N23" s="258">
        <v>0</v>
      </c>
      <c r="O23" s="258">
        <v>0</v>
      </c>
      <c r="P23" s="258">
        <v>0</v>
      </c>
      <c r="Q23" s="258">
        <v>0</v>
      </c>
      <c r="R23" s="258">
        <v>271354.39841808635</v>
      </c>
      <c r="S23" s="258">
        <v>271354.39841808635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58">
        <v>632.26645830219081</v>
      </c>
      <c r="Z23" s="258">
        <v>0</v>
      </c>
      <c r="AA23" s="258">
        <v>0</v>
      </c>
      <c r="AB23" s="258">
        <v>234.38284189961578</v>
      </c>
      <c r="AC23" s="258">
        <v>0</v>
      </c>
      <c r="AD23" s="258">
        <v>74245.283264274665</v>
      </c>
      <c r="AE23" s="259">
        <v>413936.57457486563</v>
      </c>
    </row>
    <row r="24" spans="1:251">
      <c r="A24" s="260" t="s">
        <v>425</v>
      </c>
      <c r="B24" s="258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604337.86391688127</v>
      </c>
      <c r="H24" s="258">
        <v>0</v>
      </c>
      <c r="I24" s="258">
        <v>0</v>
      </c>
      <c r="J24" s="258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0</v>
      </c>
      <c r="P24" s="258">
        <v>0</v>
      </c>
      <c r="Q24" s="258">
        <v>0</v>
      </c>
      <c r="R24" s="258">
        <v>0</v>
      </c>
      <c r="S24" s="258">
        <v>0</v>
      </c>
      <c r="T24" s="258">
        <v>0</v>
      </c>
      <c r="U24" s="258">
        <v>0</v>
      </c>
      <c r="V24" s="258">
        <v>0</v>
      </c>
      <c r="W24" s="258">
        <v>61382.009596652373</v>
      </c>
      <c r="X24" s="258">
        <v>0</v>
      </c>
      <c r="Y24" s="258">
        <v>0</v>
      </c>
      <c r="Z24" s="258">
        <v>0</v>
      </c>
      <c r="AA24" s="258">
        <v>0</v>
      </c>
      <c r="AB24" s="258">
        <v>0</v>
      </c>
      <c r="AC24" s="258">
        <v>0</v>
      </c>
      <c r="AD24" s="258">
        <v>0</v>
      </c>
      <c r="AE24" s="259">
        <v>665719.87351353362</v>
      </c>
    </row>
    <row r="25" spans="1:251" ht="31.5">
      <c r="A25" s="257" t="s">
        <v>578</v>
      </c>
      <c r="B25" s="258">
        <v>380666.74628029997</v>
      </c>
      <c r="C25" s="258">
        <v>0</v>
      </c>
      <c r="D25" s="258">
        <v>225606.62</v>
      </c>
      <c r="E25" s="258">
        <v>23384381.504919071</v>
      </c>
      <c r="F25" s="258">
        <v>496989.39</v>
      </c>
      <c r="G25" s="258">
        <v>359498.24743574578</v>
      </c>
      <c r="H25" s="258">
        <v>176906.66615631527</v>
      </c>
      <c r="I25" s="258">
        <v>1113635.9300432322</v>
      </c>
      <c r="J25" s="258">
        <v>18024758.104204178</v>
      </c>
      <c r="K25" s="258">
        <v>12953707.520128934</v>
      </c>
      <c r="L25" s="258">
        <v>3720682.5290550007</v>
      </c>
      <c r="M25" s="258">
        <v>1298181.9596077467</v>
      </c>
      <c r="N25" s="258">
        <v>52186.095412499992</v>
      </c>
      <c r="O25" s="258">
        <v>1001600.0361640333</v>
      </c>
      <c r="P25" s="258">
        <v>1001600.0361640333</v>
      </c>
      <c r="Q25" s="258">
        <v>0</v>
      </c>
      <c r="R25" s="258">
        <v>94951819.5161331</v>
      </c>
      <c r="S25" s="258">
        <v>94085036.114600927</v>
      </c>
      <c r="T25" s="258">
        <v>4749.338162729422</v>
      </c>
      <c r="U25" s="258">
        <v>1629.7171052719998</v>
      </c>
      <c r="V25" s="258">
        <v>860404.34626415384</v>
      </c>
      <c r="W25" s="258">
        <v>170782.60375057609</v>
      </c>
      <c r="X25" s="258">
        <v>6224.5972999999994</v>
      </c>
      <c r="Y25" s="258">
        <v>2602670.5911489804</v>
      </c>
      <c r="Z25" s="258">
        <v>729231.77</v>
      </c>
      <c r="AA25" s="258">
        <v>107710</v>
      </c>
      <c r="AB25" s="258">
        <v>24915.93</v>
      </c>
      <c r="AC25" s="258">
        <v>0</v>
      </c>
      <c r="AD25" s="258">
        <v>68953.790937599988</v>
      </c>
      <c r="AE25" s="259">
        <v>143826352.04447311</v>
      </c>
    </row>
    <row r="26" spans="1:251" ht="31.5">
      <c r="A26" s="257" t="s">
        <v>579</v>
      </c>
      <c r="B26" s="258">
        <v>0</v>
      </c>
      <c r="C26" s="258">
        <v>0</v>
      </c>
      <c r="D26" s="258">
        <v>0</v>
      </c>
      <c r="E26" s="258">
        <v>150586.69</v>
      </c>
      <c r="F26" s="258">
        <v>29001.670000000002</v>
      </c>
      <c r="G26" s="258">
        <v>0</v>
      </c>
      <c r="H26" s="258">
        <v>431</v>
      </c>
      <c r="I26" s="258">
        <v>34240.160000000003</v>
      </c>
      <c r="J26" s="258">
        <v>74686.66</v>
      </c>
      <c r="K26" s="258">
        <v>74686.66</v>
      </c>
      <c r="L26" s="258">
        <v>0</v>
      </c>
      <c r="M26" s="258">
        <v>0</v>
      </c>
      <c r="N26" s="258">
        <v>0</v>
      </c>
      <c r="O26" s="258">
        <v>0</v>
      </c>
      <c r="P26" s="258">
        <v>0</v>
      </c>
      <c r="Q26" s="258">
        <v>0</v>
      </c>
      <c r="R26" s="258">
        <v>-979882.5</v>
      </c>
      <c r="S26" s="258">
        <v>-1007069.97</v>
      </c>
      <c r="T26" s="258">
        <v>0</v>
      </c>
      <c r="U26" s="258">
        <v>0</v>
      </c>
      <c r="V26" s="258">
        <v>27187.47</v>
      </c>
      <c r="W26" s="258">
        <v>0</v>
      </c>
      <c r="X26" s="258">
        <v>0</v>
      </c>
      <c r="Y26" s="258">
        <v>69738.819999999992</v>
      </c>
      <c r="Z26" s="258">
        <v>0</v>
      </c>
      <c r="AA26" s="258">
        <v>0</v>
      </c>
      <c r="AB26" s="258">
        <v>0</v>
      </c>
      <c r="AC26" s="258">
        <v>0</v>
      </c>
      <c r="AD26" s="258">
        <v>0</v>
      </c>
      <c r="AE26" s="259">
        <v>-621197.5</v>
      </c>
    </row>
    <row r="27" spans="1:251">
      <c r="A27" s="265" t="s">
        <v>580</v>
      </c>
      <c r="B27" s="266">
        <v>9049435.2188003324</v>
      </c>
      <c r="C27" s="266">
        <v>-692614.03043264023</v>
      </c>
      <c r="D27" s="266">
        <v>3822737.2381015043</v>
      </c>
      <c r="E27" s="266">
        <v>72137591.263303816</v>
      </c>
      <c r="F27" s="266">
        <v>495893.75087486347</v>
      </c>
      <c r="G27" s="266">
        <v>4018810.3402240053</v>
      </c>
      <c r="H27" s="266">
        <v>1382230.5128114216</v>
      </c>
      <c r="I27" s="266">
        <v>7240110.8517920831</v>
      </c>
      <c r="J27" s="266">
        <v>81536586.863286734</v>
      </c>
      <c r="K27" s="266">
        <v>76484206.194085106</v>
      </c>
      <c r="L27" s="266">
        <v>8293606.5841681957</v>
      </c>
      <c r="M27" s="266">
        <v>2788473.2358677764</v>
      </c>
      <c r="N27" s="266">
        <v>-6030878.981274493</v>
      </c>
      <c r="O27" s="266">
        <v>4981533.5654953867</v>
      </c>
      <c r="P27" s="266">
        <v>6030331.0242615212</v>
      </c>
      <c r="Q27" s="266">
        <v>-1040861.4587661349</v>
      </c>
      <c r="R27" s="266">
        <v>-250023555.48641717</v>
      </c>
      <c r="S27" s="266">
        <v>-245972418.08742285</v>
      </c>
      <c r="T27" s="266">
        <v>-2638235.8269302011</v>
      </c>
      <c r="U27" s="266">
        <v>3173774.36951746</v>
      </c>
      <c r="V27" s="266">
        <v>-4586675.9415815929</v>
      </c>
      <c r="W27" s="266">
        <v>4398667.732444291</v>
      </c>
      <c r="X27" s="266">
        <v>1071715.525276314</v>
      </c>
      <c r="Y27" s="266">
        <v>17288176.858177457</v>
      </c>
      <c r="Z27" s="266">
        <v>988223.80334922764</v>
      </c>
      <c r="AA27" s="266">
        <v>1193258.4465725131</v>
      </c>
      <c r="AB27" s="266">
        <v>7673266.0488444781</v>
      </c>
      <c r="AC27" s="266">
        <v>4660.2423266200694</v>
      </c>
      <c r="AD27" s="266">
        <v>1899689.3797104573</v>
      </c>
      <c r="AE27" s="266">
        <v>-30840967.84502567</v>
      </c>
    </row>
    <row r="28" spans="1:251">
      <c r="A28" s="265" t="s">
        <v>581</v>
      </c>
      <c r="B28" s="266">
        <v>7520964.3514188174</v>
      </c>
      <c r="C28" s="266">
        <v>-684515.39043264033</v>
      </c>
      <c r="D28" s="266">
        <v>3725431.745409965</v>
      </c>
      <c r="E28" s="266">
        <v>59905174.908879504</v>
      </c>
      <c r="F28" s="266">
        <v>1052644.5088601101</v>
      </c>
      <c r="G28" s="266">
        <v>-2783691.6627808739</v>
      </c>
      <c r="H28" s="266">
        <v>-111241.41991062995</v>
      </c>
      <c r="I28" s="266">
        <v>2563851.6884542145</v>
      </c>
      <c r="J28" s="266">
        <v>19492032.315109387</v>
      </c>
      <c r="K28" s="266">
        <v>17500308.141264345</v>
      </c>
      <c r="L28" s="266">
        <v>4104554.3685612353</v>
      </c>
      <c r="M28" s="266">
        <v>138741.50179924554</v>
      </c>
      <c r="N28" s="266">
        <v>-2252751.5269555901</v>
      </c>
      <c r="O28" s="266">
        <v>3273043.6417698157</v>
      </c>
      <c r="P28" s="266">
        <v>4338242.9405359523</v>
      </c>
      <c r="Q28" s="266">
        <v>-1057263.298766135</v>
      </c>
      <c r="R28" s="266">
        <v>-668485.6832782838</v>
      </c>
      <c r="S28" s="266">
        <v>2518983.2929740129</v>
      </c>
      <c r="T28" s="266">
        <v>-2511690.2152988282</v>
      </c>
      <c r="U28" s="266">
        <v>4337151.3617515238</v>
      </c>
      <c r="V28" s="266">
        <v>-5012930.1227049856</v>
      </c>
      <c r="W28" s="266">
        <v>796350.84363981988</v>
      </c>
      <c r="X28" s="266">
        <v>344560.16729175643</v>
      </c>
      <c r="Y28" s="266">
        <v>11225236.009306941</v>
      </c>
      <c r="Z28" s="266">
        <v>514270.42112700641</v>
      </c>
      <c r="AA28" s="266">
        <v>5420853.4022781132</v>
      </c>
      <c r="AB28" s="266">
        <v>7444107.039713148</v>
      </c>
      <c r="AC28" s="266">
        <v>4660.2423266200694</v>
      </c>
      <c r="AD28" s="266">
        <v>925541.65584203613</v>
      </c>
      <c r="AE28" s="266">
        <v>120645304.17545745</v>
      </c>
    </row>
    <row r="29" spans="1:251">
      <c r="A29" s="254" t="s">
        <v>582</v>
      </c>
      <c r="B29" s="267"/>
    </row>
    <row r="30" spans="1:251" s="254" customFormat="1">
      <c r="B30" s="268"/>
    </row>
    <row r="31" spans="1:251" s="254" customFormat="1">
      <c r="B31" s="268"/>
    </row>
    <row r="32" spans="1:251" s="254" customFormat="1">
      <c r="B32" s="268"/>
    </row>
    <row r="33" spans="1:2" s="254" customFormat="1">
      <c r="B33" s="268"/>
    </row>
    <row r="34" spans="1:2" s="254" customFormat="1">
      <c r="A34" s="269"/>
      <c r="B34" s="268"/>
    </row>
    <row r="35" spans="1:2" s="254" customFormat="1">
      <c r="A35" s="269"/>
      <c r="B35" s="268"/>
    </row>
    <row r="36" spans="1:2" s="254" customFormat="1">
      <c r="A36" s="269"/>
      <c r="B36" s="268"/>
    </row>
    <row r="37" spans="1:2" s="254" customFormat="1">
      <c r="B37" s="268"/>
    </row>
    <row r="38" spans="1:2" s="254" customFormat="1">
      <c r="B38" s="268"/>
    </row>
    <row r="39" spans="1:2" s="254" customFormat="1">
      <c r="B39" s="268"/>
    </row>
    <row r="40" spans="1:2" s="254" customFormat="1">
      <c r="B40" s="268"/>
    </row>
  </sheetData>
  <mergeCells count="2">
    <mergeCell ref="P1:AE1"/>
    <mergeCell ref="A1:O2"/>
  </mergeCells>
  <conditionalFormatting sqref="P1 AF1:IS65535 A3:AE65535 P2:AE2">
    <cfRule type="cellIs" dxfId="47" priority="3" operator="lessThan">
      <formula>0</formula>
    </cfRule>
  </conditionalFormatting>
  <conditionalFormatting sqref="A1">
    <cfRule type="cellIs" dxfId="46" priority="1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landscape" r:id="rId1"/>
  <colBreaks count="1" manualBreakCount="1">
    <brk id="15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31"/>
  <sheetViews>
    <sheetView view="pageBreakPreview" zoomScaleNormal="85" zoomScaleSheetLayoutView="100" workbookViewId="0"/>
  </sheetViews>
  <sheetFormatPr defaultRowHeight="12.75"/>
  <cols>
    <col min="1" max="1" width="6.140625" style="2" customWidth="1"/>
    <col min="2" max="2" width="64.42578125" style="2" customWidth="1"/>
    <col min="3" max="3" width="11.7109375" style="2" customWidth="1"/>
    <col min="4" max="4" width="15" style="2" customWidth="1"/>
    <col min="5" max="5" width="12.7109375" style="2" customWidth="1"/>
    <col min="6" max="8" width="11.85546875" style="2" customWidth="1"/>
    <col min="9" max="12" width="13" style="2" customWidth="1"/>
    <col min="13" max="13" width="13.7109375" style="2" customWidth="1"/>
    <col min="14" max="14" width="15.28515625" style="2" customWidth="1"/>
    <col min="15" max="15" width="11.85546875" style="2" customWidth="1"/>
    <col min="16" max="16" width="13.140625" style="2" customWidth="1"/>
    <col min="17" max="17" width="10.85546875" style="2" customWidth="1"/>
    <col min="18" max="18" width="10.42578125" style="2" customWidth="1"/>
    <col min="19" max="19" width="12.5703125" style="2" bestFit="1" customWidth="1"/>
    <col min="20" max="20" width="10" style="2" customWidth="1"/>
    <col min="21" max="21" width="11.7109375" style="2" customWidth="1"/>
    <col min="22" max="22" width="10.5703125" style="2" customWidth="1"/>
    <col min="23" max="23" width="10.85546875" style="2" bestFit="1" customWidth="1"/>
    <col min="24" max="24" width="10.42578125" style="2" bestFit="1" customWidth="1"/>
    <col min="25" max="16384" width="9.140625" style="2"/>
  </cols>
  <sheetData>
    <row r="1" spans="1:24" ht="15.75">
      <c r="B1" s="8"/>
    </row>
    <row r="2" spans="1:24" s="9" customFormat="1" ht="18.75">
      <c r="B2" s="75" t="s">
        <v>591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>
      <c r="B3" s="12"/>
      <c r="E3" s="10"/>
      <c r="I3" s="10"/>
      <c r="X3" s="10" t="s">
        <v>68</v>
      </c>
    </row>
    <row r="4" spans="1:24" s="13" customFormat="1" ht="84.75" customHeight="1">
      <c r="A4" s="65" t="s">
        <v>0</v>
      </c>
      <c r="B4" s="65" t="s">
        <v>1</v>
      </c>
      <c r="C4" s="68" t="s">
        <v>70</v>
      </c>
      <c r="D4" s="74" t="s">
        <v>69</v>
      </c>
      <c r="E4" s="68" t="s">
        <v>71</v>
      </c>
      <c r="F4" s="74" t="s">
        <v>69</v>
      </c>
      <c r="G4" s="68" t="s">
        <v>72</v>
      </c>
      <c r="H4" s="74" t="s">
        <v>69</v>
      </c>
      <c r="I4" s="68" t="s">
        <v>73</v>
      </c>
      <c r="J4" s="74" t="s">
        <v>69</v>
      </c>
      <c r="K4" s="68" t="s">
        <v>74</v>
      </c>
      <c r="L4" s="74" t="s">
        <v>69</v>
      </c>
      <c r="M4" s="68" t="s">
        <v>75</v>
      </c>
      <c r="N4" s="74" t="s">
        <v>69</v>
      </c>
      <c r="O4" s="68" t="s">
        <v>76</v>
      </c>
      <c r="P4" s="68" t="s">
        <v>69</v>
      </c>
      <c r="Q4" s="68" t="s">
        <v>77</v>
      </c>
      <c r="R4" s="68" t="s">
        <v>69</v>
      </c>
      <c r="S4" s="68" t="s">
        <v>78</v>
      </c>
      <c r="T4" s="68" t="s">
        <v>69</v>
      </c>
      <c r="U4" s="68" t="s">
        <v>316</v>
      </c>
      <c r="V4" s="68" t="s">
        <v>69</v>
      </c>
      <c r="W4" s="68" t="s">
        <v>590</v>
      </c>
      <c r="X4" s="68" t="s">
        <v>69</v>
      </c>
    </row>
    <row r="5" spans="1:24">
      <c r="A5" s="29">
        <v>1</v>
      </c>
      <c r="B5" s="33" t="s">
        <v>314</v>
      </c>
      <c r="C5" s="14">
        <v>2683671.9500000002</v>
      </c>
      <c r="D5" s="47">
        <v>9.8036706306240992E-2</v>
      </c>
      <c r="E5" s="14">
        <v>1557685.1785946393</v>
      </c>
      <c r="F5" s="47">
        <v>5.5116944703001769E-2</v>
      </c>
      <c r="G5" s="14">
        <v>784599.24077000015</v>
      </c>
      <c r="H5" s="47">
        <v>3.2671811422422946E-2</v>
      </c>
      <c r="I5" s="14">
        <v>5051390.9012999991</v>
      </c>
      <c r="J5" s="47">
        <v>0.20395471753703581</v>
      </c>
      <c r="K5" s="14">
        <v>6077349.0631800015</v>
      </c>
      <c r="L5" s="47">
        <v>0.23393398990191527</v>
      </c>
      <c r="M5" s="14">
        <v>3719784.9625368142</v>
      </c>
      <c r="N5" s="47">
        <v>0.14616534530989486</v>
      </c>
      <c r="O5" s="14">
        <v>2678948.3208192126</v>
      </c>
      <c r="P5" s="47">
        <v>9.9810227426860632E-2</v>
      </c>
      <c r="Q5" s="50">
        <v>3485197.0007660836</v>
      </c>
      <c r="R5" s="47">
        <v>0.10558098201161151</v>
      </c>
      <c r="S5" s="14">
        <v>4205796.9079245757</v>
      </c>
      <c r="T5" s="47">
        <v>0.13248407584638872</v>
      </c>
      <c r="U5" s="14">
        <v>4429527.9669258473</v>
      </c>
      <c r="V5" s="46">
        <v>0.11611706408150681</v>
      </c>
      <c r="W5" s="14">
        <v>4114269.4209753997</v>
      </c>
      <c r="X5" s="46">
        <v>0.10243058387235464</v>
      </c>
    </row>
    <row r="6" spans="1:24">
      <c r="A6" s="29">
        <v>2</v>
      </c>
      <c r="B6" s="33" t="s">
        <v>297</v>
      </c>
      <c r="C6" s="14">
        <v>0</v>
      </c>
      <c r="D6" s="47">
        <v>0</v>
      </c>
      <c r="E6" s="14">
        <v>0</v>
      </c>
      <c r="F6" s="47">
        <v>0</v>
      </c>
      <c r="G6" s="14">
        <v>0</v>
      </c>
      <c r="H6" s="47">
        <v>0</v>
      </c>
      <c r="I6" s="14">
        <v>0</v>
      </c>
      <c r="J6" s="47">
        <v>0</v>
      </c>
      <c r="K6" s="14">
        <v>0</v>
      </c>
      <c r="L6" s="47">
        <v>0</v>
      </c>
      <c r="M6" s="14">
        <v>0</v>
      </c>
      <c r="N6" s="47">
        <v>0.13677540371492694</v>
      </c>
      <c r="O6" s="14">
        <v>599516.05098048504</v>
      </c>
      <c r="P6" s="47">
        <v>0.11394819719134643</v>
      </c>
      <c r="Q6" s="50">
        <v>260249.17382844377</v>
      </c>
      <c r="R6" s="47">
        <v>5.9751149237685383E-3</v>
      </c>
      <c r="S6" s="14">
        <v>605262.34196530981</v>
      </c>
      <c r="T6" s="47">
        <v>1.035003144116887E-2</v>
      </c>
      <c r="U6" s="14">
        <v>821678.42606290546</v>
      </c>
      <c r="V6" s="46">
        <v>1.5877535776446423E-2</v>
      </c>
      <c r="W6" s="14">
        <v>1389449.9439999997</v>
      </c>
      <c r="X6" s="46">
        <v>2.6197924633531215E-2</v>
      </c>
    </row>
    <row r="7" spans="1:24" ht="24">
      <c r="A7" s="29">
        <v>3</v>
      </c>
      <c r="B7" s="33" t="s">
        <v>298</v>
      </c>
      <c r="C7" s="14">
        <v>58953989.434500001</v>
      </c>
      <c r="D7" s="47">
        <v>8.5320182553974708E-2</v>
      </c>
      <c r="E7" s="14">
        <v>32989693.473836634</v>
      </c>
      <c r="F7" s="47">
        <v>5.4733759861797335E-2</v>
      </c>
      <c r="G7" s="14">
        <v>28171776.998772129</v>
      </c>
      <c r="H7" s="47">
        <v>5.6382340658036385E-2</v>
      </c>
      <c r="I7" s="14">
        <v>26640004.18230176</v>
      </c>
      <c r="J7" s="47">
        <v>6.0157663222307943E-2</v>
      </c>
      <c r="K7" s="14">
        <v>25731001.591236521</v>
      </c>
      <c r="L7" s="47">
        <v>6.1756846268516588E-2</v>
      </c>
      <c r="M7" s="14">
        <v>24259781.652666882</v>
      </c>
      <c r="N7" s="47">
        <v>0</v>
      </c>
      <c r="O7" s="14">
        <v>33418.32</v>
      </c>
      <c r="P7" s="47">
        <v>7.6273821596325086E-4</v>
      </c>
      <c r="Q7" s="50">
        <v>33093261.980149064</v>
      </c>
      <c r="R7" s="47">
        <v>6.8343064493350383E-2</v>
      </c>
      <c r="S7" s="14">
        <v>66200538.956970267</v>
      </c>
      <c r="T7" s="47">
        <v>1.3594686502219875E-2</v>
      </c>
      <c r="U7" s="14">
        <v>74355687.64329204</v>
      </c>
      <c r="V7" s="46">
        <v>0.13137072524583951</v>
      </c>
      <c r="W7" s="14">
        <v>80234250.94807896</v>
      </c>
      <c r="X7" s="46">
        <v>0.12993647818466333</v>
      </c>
    </row>
    <row r="8" spans="1:24">
      <c r="A8" s="29">
        <v>4</v>
      </c>
      <c r="B8" s="33" t="s">
        <v>299</v>
      </c>
      <c r="C8" s="14">
        <v>2005605.99</v>
      </c>
      <c r="D8" s="47">
        <v>0.26101841245660684</v>
      </c>
      <c r="E8" s="14">
        <v>557</v>
      </c>
      <c r="F8" s="47">
        <v>2.018059641089723E-3</v>
      </c>
      <c r="G8" s="14">
        <v>0</v>
      </c>
      <c r="H8" s="47">
        <v>0</v>
      </c>
      <c r="I8" s="14">
        <v>773677.45</v>
      </c>
      <c r="J8" s="47">
        <v>0.19949999620044187</v>
      </c>
      <c r="K8" s="14">
        <v>3047476.51</v>
      </c>
      <c r="L8" s="47">
        <v>0.85414014012064698</v>
      </c>
      <c r="M8" s="14">
        <v>2818822.5633610771</v>
      </c>
      <c r="N8" s="47">
        <v>5.9089394926514285E-2</v>
      </c>
      <c r="O8" s="14">
        <v>26594759.550136343</v>
      </c>
      <c r="P8" s="47">
        <v>6.1655446287223963E-2</v>
      </c>
      <c r="Q8" s="50">
        <v>2080262.8855323149</v>
      </c>
      <c r="R8" s="47">
        <v>0.40204594916033815</v>
      </c>
      <c r="S8" s="14">
        <v>3463781.2612392288</v>
      </c>
      <c r="T8" s="47">
        <v>0.12931755521934576</v>
      </c>
      <c r="U8" s="14">
        <v>2960984.9416752034</v>
      </c>
      <c r="V8" s="46">
        <v>0.4211632640392356</v>
      </c>
      <c r="W8" s="14">
        <v>2478131.5256125</v>
      </c>
      <c r="X8" s="46">
        <v>0.39032747978811078</v>
      </c>
    </row>
    <row r="9" spans="1:24">
      <c r="A9" s="29">
        <v>5</v>
      </c>
      <c r="B9" s="33" t="s">
        <v>300</v>
      </c>
      <c r="C9" s="14">
        <v>6202128.2599999998</v>
      </c>
      <c r="D9" s="47">
        <v>0.88294714761195514</v>
      </c>
      <c r="E9" s="14">
        <v>10881996.030000001</v>
      </c>
      <c r="F9" s="47">
        <v>0.91278838931899053</v>
      </c>
      <c r="G9" s="14">
        <v>12551534.83</v>
      </c>
      <c r="H9" s="47">
        <v>0.85892543096597229</v>
      </c>
      <c r="I9" s="14">
        <v>14263098.220000001</v>
      </c>
      <c r="J9" s="47">
        <v>1.0116918002543205</v>
      </c>
      <c r="K9" s="14">
        <v>14148377.256762501</v>
      </c>
      <c r="L9" s="47">
        <v>0.96015815064181942</v>
      </c>
      <c r="M9" s="14">
        <v>10378843.718525879</v>
      </c>
      <c r="N9" s="47">
        <v>0.79666451868202548</v>
      </c>
      <c r="O9" s="14">
        <v>1939781.2209029971</v>
      </c>
      <c r="P9" s="47">
        <v>0.35706797147373642</v>
      </c>
      <c r="Q9" s="50">
        <v>10667562.154399998</v>
      </c>
      <c r="R9" s="47">
        <v>1.0540737552961192</v>
      </c>
      <c r="S9" s="14">
        <v>7197508.3898117281</v>
      </c>
      <c r="T9" s="47">
        <v>0.47307066601560738</v>
      </c>
      <c r="U9" s="14">
        <v>6918546.1073239231</v>
      </c>
      <c r="V9" s="46">
        <v>1.1377583953617048</v>
      </c>
      <c r="W9" s="14">
        <v>6032389.3520363253</v>
      </c>
      <c r="X9" s="46">
        <v>1.2599971731788144</v>
      </c>
    </row>
    <row r="10" spans="1:24">
      <c r="A10" s="29">
        <v>6</v>
      </c>
      <c r="B10" s="33" t="s">
        <v>301</v>
      </c>
      <c r="C10" s="14">
        <v>15228078.92152762</v>
      </c>
      <c r="D10" s="47">
        <v>0.69201254865310824</v>
      </c>
      <c r="E10" s="14">
        <v>5590036.0852199607</v>
      </c>
      <c r="F10" s="47">
        <v>0.54487653567601169</v>
      </c>
      <c r="G10" s="14">
        <v>6224650.0385980047</v>
      </c>
      <c r="H10" s="47">
        <v>0.73295787010663005</v>
      </c>
      <c r="I10" s="14">
        <v>5416564.3843037738</v>
      </c>
      <c r="J10" s="47">
        <v>0.77729778737192279</v>
      </c>
      <c r="K10" s="14">
        <v>5042052.3098111907</v>
      </c>
      <c r="L10" s="47">
        <v>0.70066369462673883</v>
      </c>
      <c r="M10" s="14">
        <v>4931099.0642274553</v>
      </c>
      <c r="N10" s="47">
        <v>1.1132766093730879</v>
      </c>
      <c r="O10" s="14">
        <v>7358475.0838166801</v>
      </c>
      <c r="P10" s="47">
        <v>0.99722493789098277</v>
      </c>
      <c r="Q10" s="50">
        <v>2930060.5934299193</v>
      </c>
      <c r="R10" s="47">
        <v>0.4510204631176758</v>
      </c>
      <c r="S10" s="14">
        <v>2145779.6311592646</v>
      </c>
      <c r="T10" s="47">
        <v>1.1609399305026817</v>
      </c>
      <c r="U10" s="14">
        <v>1906021.6838628771</v>
      </c>
      <c r="V10" s="46">
        <v>0.48942265681789443</v>
      </c>
      <c r="W10" s="14">
        <v>1430198.3464027648</v>
      </c>
      <c r="X10" s="46">
        <v>0.36143526437754253</v>
      </c>
    </row>
    <row r="11" spans="1:24">
      <c r="A11" s="29">
        <v>7</v>
      </c>
      <c r="B11" s="33" t="s">
        <v>302</v>
      </c>
      <c r="C11" s="14">
        <v>6330521.7160102595</v>
      </c>
      <c r="D11" s="47">
        <v>0.34541551176860902</v>
      </c>
      <c r="E11" s="14">
        <v>5352300.3953631828</v>
      </c>
      <c r="F11" s="47">
        <v>0.39020074620580253</v>
      </c>
      <c r="G11" s="14">
        <v>5872840.8180165207</v>
      </c>
      <c r="H11" s="47">
        <v>0.4270983870024902</v>
      </c>
      <c r="I11" s="14">
        <v>5440755.2486142004</v>
      </c>
      <c r="J11" s="47">
        <v>0.35992565491107331</v>
      </c>
      <c r="K11" s="14">
        <v>5985088.1344593717</v>
      </c>
      <c r="L11" s="47">
        <v>0.410543511289859</v>
      </c>
      <c r="M11" s="14">
        <v>6554872.6193227768</v>
      </c>
      <c r="N11" s="47">
        <v>0.55033738772570018</v>
      </c>
      <c r="O11" s="14">
        <v>5062722.4278442198</v>
      </c>
      <c r="P11" s="47">
        <v>0.43413998397709935</v>
      </c>
      <c r="Q11" s="50">
        <v>6755977.8027649196</v>
      </c>
      <c r="R11" s="47">
        <v>0.39392368156904189</v>
      </c>
      <c r="S11" s="14">
        <v>6399087.3272280293</v>
      </c>
      <c r="T11" s="47">
        <v>0.491577909234026</v>
      </c>
      <c r="U11" s="14">
        <v>5936238.2590206107</v>
      </c>
      <c r="V11" s="46">
        <v>0.28013785938696317</v>
      </c>
      <c r="W11" s="14">
        <v>5792626.971322258</v>
      </c>
      <c r="X11" s="46">
        <v>0.32406990448314987</v>
      </c>
    </row>
    <row r="12" spans="1:24">
      <c r="A12" s="29">
        <v>8</v>
      </c>
      <c r="B12" s="33" t="s">
        <v>303</v>
      </c>
      <c r="C12" s="14">
        <v>75029101.91493924</v>
      </c>
      <c r="D12" s="47">
        <v>0.37401527422791847</v>
      </c>
      <c r="E12" s="14">
        <v>80725011.999495134</v>
      </c>
      <c r="F12" s="47">
        <v>0.35991057432066931</v>
      </c>
      <c r="G12" s="14">
        <v>68282720.158250228</v>
      </c>
      <c r="H12" s="47">
        <v>0.33692001160840124</v>
      </c>
      <c r="I12" s="14">
        <v>71890586.27169098</v>
      </c>
      <c r="J12" s="47">
        <v>0.35544606705511822</v>
      </c>
      <c r="K12" s="14">
        <v>72929181.249655157</v>
      </c>
      <c r="L12" s="47">
        <v>0.36410504053754872</v>
      </c>
      <c r="M12" s="14">
        <v>74503177.874019876</v>
      </c>
      <c r="N12" s="47">
        <v>0.41472146068075721</v>
      </c>
      <c r="O12" s="14">
        <v>7507311.5532875303</v>
      </c>
      <c r="P12" s="47">
        <v>0.48063838863519026</v>
      </c>
      <c r="Q12" s="50">
        <v>103549781.37493928</v>
      </c>
      <c r="R12" s="47">
        <v>0.41745172354443016</v>
      </c>
      <c r="S12" s="14">
        <v>117547332.29168844</v>
      </c>
      <c r="T12" s="47">
        <v>0.35154880357559126</v>
      </c>
      <c r="U12" s="14">
        <v>122519611.21432064</v>
      </c>
      <c r="V12" s="46">
        <v>0.46278841008319777</v>
      </c>
      <c r="W12" s="14">
        <v>126518610.50288253</v>
      </c>
      <c r="X12" s="46">
        <v>0.47676318867815004</v>
      </c>
    </row>
    <row r="13" spans="1:24">
      <c r="A13" s="29">
        <v>9</v>
      </c>
      <c r="B13" s="33" t="s">
        <v>305</v>
      </c>
      <c r="C13" s="14">
        <v>24809415.003739294</v>
      </c>
      <c r="D13" s="47">
        <v>0.4195549160649687</v>
      </c>
      <c r="E13" s="14">
        <v>27118045.860910557</v>
      </c>
      <c r="F13" s="47">
        <v>0.42338260956146451</v>
      </c>
      <c r="G13" s="14">
        <v>22883316.330036875</v>
      </c>
      <c r="H13" s="47">
        <v>0.38754278981724449</v>
      </c>
      <c r="I13" s="14">
        <v>21802000.344892997</v>
      </c>
      <c r="J13" s="47">
        <v>0.38706121294573276</v>
      </c>
      <c r="K13" s="14">
        <v>24535464.578005917</v>
      </c>
      <c r="L13" s="47">
        <v>0.41163946929353912</v>
      </c>
      <c r="M13" s="14">
        <v>19188668.358032044</v>
      </c>
      <c r="N13" s="47">
        <v>0.35870783773430198</v>
      </c>
      <c r="O13" s="14">
        <v>81914407.09053272</v>
      </c>
      <c r="P13" s="47">
        <v>0.3708758292515022</v>
      </c>
      <c r="Q13" s="14">
        <v>17340181.49940579</v>
      </c>
      <c r="R13" s="47">
        <v>0.3666175880949375</v>
      </c>
      <c r="S13" s="14">
        <v>9715859.7347144615</v>
      </c>
      <c r="T13" s="47">
        <v>0.48477426251567868</v>
      </c>
      <c r="U13" s="14">
        <v>4241127.6784533663</v>
      </c>
      <c r="V13" s="46">
        <v>0.19915148181566103</v>
      </c>
      <c r="W13" s="14">
        <v>3681277.0362837235</v>
      </c>
      <c r="X13" s="46">
        <v>0.17825139042842555</v>
      </c>
    </row>
    <row r="14" spans="1:24" ht="24">
      <c r="A14" s="29">
        <v>10</v>
      </c>
      <c r="B14" s="33" t="s">
        <v>317</v>
      </c>
      <c r="C14" s="14">
        <v>50914438.813750014</v>
      </c>
      <c r="D14" s="47">
        <v>0.13263271005092464</v>
      </c>
      <c r="E14" s="14">
        <v>20854933.763070568</v>
      </c>
      <c r="F14" s="47">
        <v>4.7337515165228335E-2</v>
      </c>
      <c r="G14" s="14">
        <v>62081981.025406741</v>
      </c>
      <c r="H14" s="47">
        <v>0.12768440074473325</v>
      </c>
      <c r="I14" s="14">
        <v>62372070.625021487</v>
      </c>
      <c r="J14" s="47">
        <v>0.11871930941036581</v>
      </c>
      <c r="K14" s="14">
        <v>53886372.876250215</v>
      </c>
      <c r="L14" s="47">
        <v>0.10305892406455672</v>
      </c>
      <c r="M14" s="14">
        <v>54413912.45767267</v>
      </c>
      <c r="N14" s="47">
        <v>0.35046892198705326</v>
      </c>
      <c r="O14" s="14">
        <v>18799169.948957112</v>
      </c>
      <c r="P14" s="47">
        <v>0.40970853729929729</v>
      </c>
      <c r="Q14" s="14">
        <v>171166336.77365562</v>
      </c>
      <c r="R14" s="47">
        <v>0.29000533428288772</v>
      </c>
      <c r="S14" s="14">
        <v>194566210.45193768</v>
      </c>
      <c r="T14" s="47">
        <v>0.31797932521956324</v>
      </c>
      <c r="U14" s="14">
        <v>251316524.489254</v>
      </c>
      <c r="V14" s="46">
        <v>0.38122882256008528</v>
      </c>
      <c r="W14" s="14">
        <v>383295535.6225481</v>
      </c>
      <c r="X14" s="46">
        <v>0.40971901157505275</v>
      </c>
    </row>
    <row r="15" spans="1:24" ht="24">
      <c r="A15" s="29">
        <v>11</v>
      </c>
      <c r="B15" s="33" t="s">
        <v>306</v>
      </c>
      <c r="C15" s="14">
        <v>7633960.9400000004</v>
      </c>
      <c r="D15" s="47">
        <v>0.96949275666081758</v>
      </c>
      <c r="E15" s="14">
        <v>8799147.9999999981</v>
      </c>
      <c r="F15" s="47">
        <v>0.97068589607393552</v>
      </c>
      <c r="G15" s="14">
        <v>8811615.8099999987</v>
      </c>
      <c r="H15" s="47">
        <v>0.95264204759246929</v>
      </c>
      <c r="I15" s="14">
        <v>8712942.8800000008</v>
      </c>
      <c r="J15" s="47">
        <v>0.97511539662285651</v>
      </c>
      <c r="K15" s="14">
        <v>6028112.9911799999</v>
      </c>
      <c r="L15" s="47">
        <v>0.8837770468780547</v>
      </c>
      <c r="M15" s="14">
        <v>6044776.2699999996</v>
      </c>
      <c r="N15" s="47">
        <v>9.3230690501619404E-2</v>
      </c>
      <c r="O15" s="14">
        <v>4893317.1717300005</v>
      </c>
      <c r="P15" s="47">
        <v>9.4315683572712986E-2</v>
      </c>
      <c r="Q15" s="14">
        <v>6146138.4900000002</v>
      </c>
      <c r="R15" s="47">
        <v>0.74285144938497383</v>
      </c>
      <c r="S15" s="14">
        <v>3393730.2399999998</v>
      </c>
      <c r="T15" s="47">
        <v>0.31383295003778444</v>
      </c>
      <c r="U15" s="14">
        <v>3582834.4652263997</v>
      </c>
      <c r="V15" s="46">
        <v>0.61687356547321648</v>
      </c>
      <c r="W15" s="14">
        <v>3551184.4460799997</v>
      </c>
      <c r="X15" s="46">
        <v>0.60875221688237702</v>
      </c>
    </row>
    <row r="16" spans="1:24" ht="24">
      <c r="A16" s="29">
        <v>12</v>
      </c>
      <c r="B16" s="33" t="s">
        <v>307</v>
      </c>
      <c r="C16" s="14">
        <v>1374477.48</v>
      </c>
      <c r="D16" s="47">
        <v>0.71272809176400709</v>
      </c>
      <c r="E16" s="14">
        <v>1327393.1299999999</v>
      </c>
      <c r="F16" s="47">
        <v>0.49786748223623517</v>
      </c>
      <c r="G16" s="14">
        <v>1496953.5899999999</v>
      </c>
      <c r="H16" s="47">
        <v>0.61911145513947086</v>
      </c>
      <c r="I16" s="14">
        <v>1459069.52</v>
      </c>
      <c r="J16" s="47">
        <v>0.66700676090778599</v>
      </c>
      <c r="K16" s="14">
        <v>1222160.3899999999</v>
      </c>
      <c r="L16" s="47">
        <v>0.75166753260644825</v>
      </c>
      <c r="M16" s="14">
        <v>902790.46500000008</v>
      </c>
      <c r="N16" s="47">
        <v>6.6006477554052728E-2</v>
      </c>
      <c r="O16" s="14">
        <v>1043470.21</v>
      </c>
      <c r="P16" s="47">
        <v>8.9955074295580237E-2</v>
      </c>
      <c r="Q16" s="14">
        <v>1155952.855</v>
      </c>
      <c r="R16" s="47">
        <v>0.83167543863511062</v>
      </c>
      <c r="S16" s="14">
        <v>1323895.425</v>
      </c>
      <c r="T16" s="47">
        <v>0.41414537483603064</v>
      </c>
      <c r="U16" s="14">
        <v>1012990.2782248</v>
      </c>
      <c r="V16" s="46">
        <v>0.83765869914575164</v>
      </c>
      <c r="W16" s="14">
        <v>40615.613407299999</v>
      </c>
      <c r="X16" s="46">
        <v>0.12760493495217295</v>
      </c>
    </row>
    <row r="17" spans="1:24">
      <c r="A17" s="29">
        <v>13</v>
      </c>
      <c r="B17" s="33" t="s">
        <v>308</v>
      </c>
      <c r="C17" s="14">
        <v>10544643.208000001</v>
      </c>
      <c r="D17" s="47">
        <v>0.33250064391898021</v>
      </c>
      <c r="E17" s="14">
        <v>11991401.066504052</v>
      </c>
      <c r="F17" s="47">
        <v>0.39825800443602716</v>
      </c>
      <c r="G17" s="14">
        <v>11653717.993773542</v>
      </c>
      <c r="H17" s="47">
        <v>0.38454242579906284</v>
      </c>
      <c r="I17" s="14">
        <v>10787967.713693794</v>
      </c>
      <c r="J17" s="47">
        <v>0.36721649807882945</v>
      </c>
      <c r="K17" s="14">
        <v>13208995.165998206</v>
      </c>
      <c r="L17" s="47">
        <v>0.40464908073023564</v>
      </c>
      <c r="M17" s="14">
        <v>12607175.746091833</v>
      </c>
      <c r="N17" s="47">
        <v>4.3698054468021247E-2</v>
      </c>
      <c r="O17" s="14">
        <v>11667886.067071196</v>
      </c>
      <c r="P17" s="47">
        <v>5.5564631623151568E-2</v>
      </c>
      <c r="Q17" s="14">
        <v>13341695.292541839</v>
      </c>
      <c r="R17" s="47">
        <v>0.3559630401659063</v>
      </c>
      <c r="S17" s="14">
        <v>13360246.459481083</v>
      </c>
      <c r="T17" s="47">
        <v>0.15393598042753717</v>
      </c>
      <c r="U17" s="14">
        <v>13289189.2151214</v>
      </c>
      <c r="V17" s="46">
        <v>0.31811708151076878</v>
      </c>
      <c r="W17" s="14">
        <v>13399777.351084234</v>
      </c>
      <c r="X17" s="46">
        <v>0.35276517371566507</v>
      </c>
    </row>
    <row r="18" spans="1:24">
      <c r="A18" s="29">
        <v>14</v>
      </c>
      <c r="B18" s="33" t="s">
        <v>309</v>
      </c>
      <c r="C18" s="14">
        <v>1542044.7199999997</v>
      </c>
      <c r="D18" s="47">
        <v>5.1361370707804298E-2</v>
      </c>
      <c r="E18" s="14">
        <v>1713169.1075564902</v>
      </c>
      <c r="F18" s="47">
        <v>0.14034491208344146</v>
      </c>
      <c r="G18" s="14">
        <v>2369417.8404014502</v>
      </c>
      <c r="H18" s="47">
        <v>0.29521777446393616</v>
      </c>
      <c r="I18" s="14">
        <v>2008269.3670000001</v>
      </c>
      <c r="J18" s="47">
        <v>0.24603171382988712</v>
      </c>
      <c r="K18" s="14">
        <v>2340779.0840758155</v>
      </c>
      <c r="L18" s="47">
        <v>0.27113880382292976</v>
      </c>
      <c r="M18" s="14">
        <v>2596834.8921014769</v>
      </c>
      <c r="N18" s="47">
        <v>0.37989025143227495</v>
      </c>
      <c r="O18" s="14">
        <v>2869022.5243972065</v>
      </c>
      <c r="P18" s="47">
        <v>0.35423222833128082</v>
      </c>
      <c r="Q18" s="14">
        <v>3297013</v>
      </c>
      <c r="R18" s="47">
        <v>0.38664280929079498</v>
      </c>
      <c r="S18" s="14">
        <v>2898554.44</v>
      </c>
      <c r="T18" s="47">
        <v>0.4718849344772571</v>
      </c>
      <c r="U18" s="14">
        <v>2418637</v>
      </c>
      <c r="V18" s="46">
        <v>0.40871640576276724</v>
      </c>
      <c r="W18" s="14">
        <v>2430782.56</v>
      </c>
      <c r="X18" s="46">
        <v>0.34866547203881931</v>
      </c>
    </row>
    <row r="19" spans="1:24">
      <c r="A19" s="29">
        <v>15</v>
      </c>
      <c r="B19" s="33" t="s">
        <v>310</v>
      </c>
      <c r="C19" s="14">
        <v>1449917.45</v>
      </c>
      <c r="D19" s="47">
        <v>0.41255372943314772</v>
      </c>
      <c r="E19" s="14">
        <v>1335937.67</v>
      </c>
      <c r="F19" s="47">
        <v>0.48406190154071377</v>
      </c>
      <c r="G19" s="14">
        <v>2516044.98</v>
      </c>
      <c r="H19" s="47">
        <v>0.65420353180454982</v>
      </c>
      <c r="I19" s="14">
        <v>1625626.47</v>
      </c>
      <c r="J19" s="47">
        <v>0.55141164474924065</v>
      </c>
      <c r="K19" s="14">
        <v>0</v>
      </c>
      <c r="L19" s="47">
        <v>0</v>
      </c>
      <c r="M19" s="14">
        <v>0</v>
      </c>
      <c r="N19" s="47">
        <v>0.71630090603546615</v>
      </c>
      <c r="O19" s="14">
        <v>10000.16</v>
      </c>
      <c r="P19" s="47">
        <v>0.63736918774048457</v>
      </c>
      <c r="Q19" s="14">
        <v>1166245.58</v>
      </c>
      <c r="R19" s="47">
        <v>0.32607736202640786</v>
      </c>
      <c r="S19" s="14">
        <v>5638575.6100000003</v>
      </c>
      <c r="T19" s="47">
        <v>0.6566778864117474</v>
      </c>
      <c r="U19" s="14">
        <v>9231605</v>
      </c>
      <c r="V19" s="46">
        <v>0.5796580658607734</v>
      </c>
      <c r="W19" s="14">
        <v>6807735</v>
      </c>
      <c r="X19" s="46">
        <v>0.25377855232363078</v>
      </c>
    </row>
    <row r="20" spans="1:24">
      <c r="A20" s="29">
        <v>16</v>
      </c>
      <c r="B20" s="33" t="s">
        <v>311</v>
      </c>
      <c r="C20" s="14">
        <v>1177391.8905497</v>
      </c>
      <c r="D20" s="47">
        <v>3.7626484774826711E-2</v>
      </c>
      <c r="E20" s="14">
        <v>77693.582319778012</v>
      </c>
      <c r="F20" s="47">
        <v>6.4517804911661258E-3</v>
      </c>
      <c r="G20" s="14">
        <v>446641.91999999998</v>
      </c>
      <c r="H20" s="47">
        <v>4.4043406306340696E-2</v>
      </c>
      <c r="I20" s="14">
        <v>398721.16500000004</v>
      </c>
      <c r="J20" s="47">
        <v>5.274735434595175E-2</v>
      </c>
      <c r="K20" s="14">
        <v>335280.20999999996</v>
      </c>
      <c r="L20" s="47">
        <v>6.0313430003091292E-2</v>
      </c>
      <c r="M20" s="14">
        <v>527198.35</v>
      </c>
      <c r="N20" s="47">
        <v>0.77870055710599717</v>
      </c>
      <c r="O20" s="14">
        <v>720387.9</v>
      </c>
      <c r="P20" s="47">
        <v>0.78220322366112294</v>
      </c>
      <c r="Q20" s="14">
        <v>682599.54317134374</v>
      </c>
      <c r="R20" s="47">
        <v>5.8656428883924659E-2</v>
      </c>
      <c r="S20" s="14">
        <v>499982.10000000003</v>
      </c>
      <c r="T20" s="47">
        <v>0.86154933413205925</v>
      </c>
      <c r="U20" s="14">
        <v>459112.6</v>
      </c>
      <c r="V20" s="46">
        <v>2.5942492300808605E-2</v>
      </c>
      <c r="W20" s="14">
        <v>257075.92999999996</v>
      </c>
      <c r="X20" s="46">
        <v>1.2758215245276584E-2</v>
      </c>
    </row>
    <row r="21" spans="1:24">
      <c r="A21" s="29">
        <v>17</v>
      </c>
      <c r="B21" s="33" t="s">
        <v>312</v>
      </c>
      <c r="C21" s="14">
        <v>0</v>
      </c>
      <c r="D21" s="47">
        <v>0</v>
      </c>
      <c r="E21" s="14">
        <v>0</v>
      </c>
      <c r="F21" s="47">
        <v>0</v>
      </c>
      <c r="G21" s="14">
        <v>0</v>
      </c>
      <c r="H21" s="47">
        <v>0</v>
      </c>
      <c r="I21" s="14">
        <v>0</v>
      </c>
      <c r="J21" s="47">
        <v>0</v>
      </c>
      <c r="K21" s="14">
        <v>0</v>
      </c>
      <c r="L21" s="47">
        <v>0</v>
      </c>
      <c r="M21" s="14">
        <v>0</v>
      </c>
      <c r="N21" s="47">
        <v>0.37235227054706216</v>
      </c>
      <c r="O21" s="14">
        <v>0</v>
      </c>
      <c r="P21" s="47">
        <v>0.33671235957912216</v>
      </c>
      <c r="Q21" s="14">
        <v>0</v>
      </c>
      <c r="R21" s="47">
        <v>0</v>
      </c>
      <c r="S21" s="14">
        <v>0</v>
      </c>
      <c r="T21" s="47">
        <v>0.33212985511577814</v>
      </c>
      <c r="U21" s="14">
        <v>0</v>
      </c>
      <c r="V21" s="46">
        <v>0</v>
      </c>
      <c r="W21" s="14">
        <v>0</v>
      </c>
      <c r="X21" s="46">
        <v>0</v>
      </c>
    </row>
    <row r="22" spans="1:24">
      <c r="A22" s="29">
        <v>18</v>
      </c>
      <c r="B22" s="33" t="s">
        <v>313</v>
      </c>
      <c r="C22" s="14">
        <v>1135077.55</v>
      </c>
      <c r="D22" s="47">
        <v>0.1078862409996469</v>
      </c>
      <c r="E22" s="14">
        <v>1292006.4882478039</v>
      </c>
      <c r="F22" s="47">
        <v>0.12944102098188406</v>
      </c>
      <c r="G22" s="14">
        <v>1222052.6791250804</v>
      </c>
      <c r="H22" s="47">
        <v>0.1225191122891955</v>
      </c>
      <c r="I22" s="14">
        <v>987760.43453000009</v>
      </c>
      <c r="J22" s="47">
        <v>8.8765382864664039E-2</v>
      </c>
      <c r="K22" s="14">
        <v>1067512.35867</v>
      </c>
      <c r="L22" s="47">
        <v>8.384346753800305E-2</v>
      </c>
      <c r="M22" s="14">
        <v>562954.23277953384</v>
      </c>
      <c r="N22" s="47">
        <v>0.3436918776956891</v>
      </c>
      <c r="O22" s="14">
        <v>440322.82913127402</v>
      </c>
      <c r="P22" s="47">
        <v>0.36078879652014867</v>
      </c>
      <c r="Q22" s="14">
        <v>292906.38595881441</v>
      </c>
      <c r="R22" s="47">
        <v>1.7370164992549758E-2</v>
      </c>
      <c r="S22" s="14">
        <v>521000.2752173529</v>
      </c>
      <c r="T22" s="47">
        <v>0.46624806143341013</v>
      </c>
      <c r="U22" s="14">
        <v>689564.11564429989</v>
      </c>
      <c r="V22" s="46">
        <v>3.2706517956860831E-2</v>
      </c>
      <c r="W22" s="14">
        <v>1096759.99</v>
      </c>
      <c r="X22" s="46">
        <v>4.4769653089960448E-2</v>
      </c>
    </row>
    <row r="23" spans="1:24">
      <c r="A23" s="105"/>
      <c r="B23" s="104" t="s">
        <v>46</v>
      </c>
      <c r="C23" s="48">
        <v>267014465.24301609</v>
      </c>
      <c r="D23" s="51">
        <v>0.17407537353640051</v>
      </c>
      <c r="E23" s="48">
        <v>211607008.84395814</v>
      </c>
      <c r="F23" s="51">
        <v>0.14346793473370362</v>
      </c>
      <c r="G23" s="48">
        <v>235369864.24911171</v>
      </c>
      <c r="H23" s="51">
        <v>0.17020460959657424</v>
      </c>
      <c r="I23" s="48">
        <v>239630505.17746904</v>
      </c>
      <c r="J23" s="51">
        <v>0.17593291384578474</v>
      </c>
      <c r="K23" s="48">
        <v>235585203.76928487</v>
      </c>
      <c r="L23" s="51">
        <v>0.17632809961930707</v>
      </c>
      <c r="M23" s="48">
        <v>224010693.22633833</v>
      </c>
      <c r="N23" s="51">
        <v>0.157</v>
      </c>
      <c r="O23" s="48">
        <v>225803248.76173276</v>
      </c>
      <c r="P23" s="51">
        <v>0.158</v>
      </c>
      <c r="Q23" s="48">
        <v>377411422.38554347</v>
      </c>
      <c r="R23" s="51">
        <v>0.2399231982490537</v>
      </c>
      <c r="S23" s="48">
        <v>439683141.8443374</v>
      </c>
      <c r="T23" s="51">
        <v>0.28944167376530128</v>
      </c>
      <c r="U23" s="48">
        <v>506089881.0844084</v>
      </c>
      <c r="V23" s="51">
        <v>0.2893962630486796</v>
      </c>
      <c r="W23" s="48">
        <v>642550670.56071413</v>
      </c>
      <c r="X23" s="51">
        <v>0.30776794872723562</v>
      </c>
    </row>
    <row r="24" spans="1:24" ht="14.25">
      <c r="A24" s="232" t="s">
        <v>560</v>
      </c>
    </row>
    <row r="25" spans="1:24">
      <c r="A25" s="233"/>
    </row>
    <row r="29" spans="1:24">
      <c r="C29" s="2" t="str">
        <f>C4</f>
        <v>2008 г.</v>
      </c>
      <c r="D29" s="2" t="str">
        <f>E4</f>
        <v>2009 г.</v>
      </c>
      <c r="E29" s="2" t="str">
        <f>G4</f>
        <v>2010 г.</v>
      </c>
      <c r="F29" s="2" t="str">
        <f>I4</f>
        <v>2011 г.</v>
      </c>
      <c r="G29" s="2" t="str">
        <f>K4</f>
        <v>2012 г.</v>
      </c>
      <c r="H29" s="2" t="str">
        <f>M4</f>
        <v>2013 г.</v>
      </c>
      <c r="I29" s="2" t="str">
        <f>O4</f>
        <v>2014 г.</v>
      </c>
      <c r="J29" s="2" t="str">
        <f>Q4</f>
        <v>2015 г.</v>
      </c>
      <c r="K29" s="2" t="str">
        <f>S4</f>
        <v>2016 г.</v>
      </c>
      <c r="L29" s="2" t="str">
        <f>U4</f>
        <v>2017 г.</v>
      </c>
      <c r="M29" s="2" t="str">
        <f>W4</f>
        <v>2018 г.</v>
      </c>
    </row>
    <row r="30" spans="1:24">
      <c r="C30" s="1">
        <f>C23</f>
        <v>267014465.24301609</v>
      </c>
      <c r="D30" s="1">
        <f>E23</f>
        <v>211607008.84395814</v>
      </c>
      <c r="E30" s="1">
        <f>G23</f>
        <v>235369864.24911171</v>
      </c>
      <c r="F30" s="1">
        <f>I23</f>
        <v>239630505.17746904</v>
      </c>
      <c r="G30" s="1">
        <f>K23</f>
        <v>235585203.76928487</v>
      </c>
      <c r="H30" s="1">
        <f>M23</f>
        <v>224010693.22633833</v>
      </c>
      <c r="I30" s="1">
        <f>O23</f>
        <v>225803248.76173276</v>
      </c>
      <c r="J30" s="1">
        <f>Q23</f>
        <v>377411422.38554347</v>
      </c>
      <c r="K30" s="1">
        <f>S23</f>
        <v>439683141.8443374</v>
      </c>
      <c r="L30" s="1">
        <f>U23</f>
        <v>506089881.0844084</v>
      </c>
      <c r="M30" s="1">
        <f>W23</f>
        <v>642550670.56071413</v>
      </c>
    </row>
    <row r="31" spans="1:24">
      <c r="D31" s="1"/>
    </row>
  </sheetData>
  <printOptions horizontalCentered="1"/>
  <pageMargins left="0" right="0" top="0.59055118110236227" bottom="0" header="0.39370078740157483" footer="0"/>
  <pageSetup paperSize="9" scale="43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7"/>
  <sheetViews>
    <sheetView view="pageBreakPreview" zoomScaleNormal="85" zoomScaleSheetLayoutView="100" workbookViewId="0">
      <selection activeCell="K28" sqref="K28"/>
    </sheetView>
  </sheetViews>
  <sheetFormatPr defaultRowHeight="12.75"/>
  <cols>
    <col min="1" max="1" width="8" style="2" customWidth="1"/>
    <col min="2" max="2" width="48.85546875" style="2" customWidth="1"/>
    <col min="3" max="3" width="12" style="2" customWidth="1"/>
    <col min="4" max="5" width="11" style="2" customWidth="1"/>
    <col min="6" max="7" width="10.7109375" style="2" customWidth="1"/>
    <col min="8" max="8" width="12.28515625" style="2" customWidth="1"/>
    <col min="9" max="9" width="11.7109375" style="2" customWidth="1"/>
    <col min="10" max="10" width="13.42578125" style="2" customWidth="1"/>
    <col min="11" max="11" width="13.140625" style="2" customWidth="1"/>
    <col min="12" max="12" width="11.28515625" style="2" bestFit="1" customWidth="1"/>
    <col min="13" max="13" width="10.85546875" style="2" bestFit="1" customWidth="1"/>
    <col min="14" max="16384" width="9.140625" style="2"/>
  </cols>
  <sheetData>
    <row r="1" spans="1:13" ht="14.25" customHeight="1">
      <c r="B1" s="8"/>
    </row>
    <row r="2" spans="1:13" s="9" customFormat="1" ht="19.5" customHeight="1">
      <c r="B2" s="76" t="s">
        <v>592</v>
      </c>
      <c r="C2" s="76"/>
      <c r="D2" s="76"/>
      <c r="E2" s="76"/>
      <c r="F2" s="76"/>
      <c r="G2" s="76"/>
      <c r="H2" s="76"/>
      <c r="I2" s="76"/>
      <c r="J2" s="76"/>
      <c r="K2" s="76"/>
    </row>
    <row r="3" spans="1:13" ht="15.75">
      <c r="B3" s="12"/>
      <c r="F3" s="11"/>
      <c r="M3" s="11" t="s">
        <v>68</v>
      </c>
    </row>
    <row r="4" spans="1:13" s="69" customFormat="1" ht="38.25" customHeight="1">
      <c r="A4" s="65" t="s">
        <v>0</v>
      </c>
      <c r="B4" s="65" t="s">
        <v>1</v>
      </c>
      <c r="C4" s="68" t="s">
        <v>70</v>
      </c>
      <c r="D4" s="68" t="s">
        <v>71</v>
      </c>
      <c r="E4" s="68" t="s">
        <v>72</v>
      </c>
      <c r="F4" s="68" t="s">
        <v>73</v>
      </c>
      <c r="G4" s="68" t="s">
        <v>74</v>
      </c>
      <c r="H4" s="68" t="s">
        <v>75</v>
      </c>
      <c r="I4" s="68" t="s">
        <v>76</v>
      </c>
      <c r="J4" s="68" t="s">
        <v>77</v>
      </c>
      <c r="K4" s="68" t="s">
        <v>78</v>
      </c>
      <c r="L4" s="68" t="s">
        <v>316</v>
      </c>
      <c r="M4" s="68" t="s">
        <v>590</v>
      </c>
    </row>
    <row r="5" spans="1:13">
      <c r="A5" s="29">
        <v>1</v>
      </c>
      <c r="B5" s="33" t="s">
        <v>28</v>
      </c>
      <c r="C5" s="14">
        <v>953081.11</v>
      </c>
      <c r="D5" s="14">
        <v>519758.73000000004</v>
      </c>
      <c r="E5" s="14">
        <v>494277.32</v>
      </c>
      <c r="F5" s="14">
        <v>765010.17999999993</v>
      </c>
      <c r="G5" s="14">
        <v>1398049.4400000002</v>
      </c>
      <c r="H5" s="14">
        <v>1903562.1099999999</v>
      </c>
      <c r="I5" s="14">
        <v>911223.95000000007</v>
      </c>
      <c r="J5" s="50">
        <v>1516461.9595345</v>
      </c>
      <c r="K5" s="14">
        <v>1811586.02</v>
      </c>
      <c r="L5" s="14">
        <v>1595067.56</v>
      </c>
      <c r="M5" s="14">
        <v>1581668.1374384002</v>
      </c>
    </row>
    <row r="6" spans="1:13">
      <c r="A6" s="29">
        <v>2</v>
      </c>
      <c r="B6" s="33" t="s">
        <v>29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6516.7199999999993</v>
      </c>
      <c r="J6" s="50">
        <v>50396.45</v>
      </c>
      <c r="K6" s="14">
        <v>357256.93</v>
      </c>
      <c r="L6" s="14">
        <v>564795.78000000014</v>
      </c>
      <c r="M6" s="14">
        <v>762536.72</v>
      </c>
    </row>
    <row r="7" spans="1:13" ht="24">
      <c r="A7" s="29">
        <v>3</v>
      </c>
      <c r="B7" s="33" t="s">
        <v>30</v>
      </c>
      <c r="C7" s="14">
        <v>37224826.995759994</v>
      </c>
      <c r="D7" s="14">
        <v>31836994.420500007</v>
      </c>
      <c r="E7" s="14">
        <v>20623945.399999999</v>
      </c>
      <c r="F7" s="14">
        <v>16662156.100000001</v>
      </c>
      <c r="G7" s="14">
        <v>13928973.880999999</v>
      </c>
      <c r="H7" s="14">
        <v>12547517.464397606</v>
      </c>
      <c r="I7" s="14">
        <v>81572773.235851124</v>
      </c>
      <c r="J7" s="50">
        <v>45485607.314169943</v>
      </c>
      <c r="K7" s="14">
        <v>34357338.243286967</v>
      </c>
      <c r="L7" s="14">
        <v>49373334.872285746</v>
      </c>
      <c r="M7" s="14">
        <v>45957838.00782875</v>
      </c>
    </row>
    <row r="8" spans="1:13">
      <c r="A8" s="29">
        <v>4</v>
      </c>
      <c r="B8" s="33" t="s">
        <v>31</v>
      </c>
      <c r="C8" s="14">
        <v>22365.93</v>
      </c>
      <c r="D8" s="14">
        <v>787710.53</v>
      </c>
      <c r="E8" s="14">
        <v>0</v>
      </c>
      <c r="F8" s="14">
        <v>162468.84</v>
      </c>
      <c r="G8" s="14">
        <v>0</v>
      </c>
      <c r="H8" s="14">
        <v>0</v>
      </c>
      <c r="I8" s="14">
        <v>0</v>
      </c>
      <c r="J8" s="50">
        <v>72721.58</v>
      </c>
      <c r="K8" s="14">
        <v>1371859.6863060079</v>
      </c>
      <c r="L8" s="14">
        <v>391.56599999999997</v>
      </c>
      <c r="M8" s="14">
        <v>1095268.8599999999</v>
      </c>
    </row>
    <row r="9" spans="1:13">
      <c r="A9" s="29">
        <v>5</v>
      </c>
      <c r="B9" s="33" t="s">
        <v>32</v>
      </c>
      <c r="C9" s="14">
        <v>945225.11</v>
      </c>
      <c r="D9" s="14">
        <v>2499488.96</v>
      </c>
      <c r="E9" s="14">
        <v>49768.42</v>
      </c>
      <c r="F9" s="14">
        <v>2367501.3200000003</v>
      </c>
      <c r="G9" s="14">
        <v>1171593.2800000003</v>
      </c>
      <c r="H9" s="14">
        <v>2669004.5300000003</v>
      </c>
      <c r="I9" s="14">
        <v>3155761.4357125</v>
      </c>
      <c r="J9" s="50">
        <v>771143.15728249995</v>
      </c>
      <c r="K9" s="14">
        <v>287573.23939866101</v>
      </c>
      <c r="L9" s="14">
        <v>279791.14821052633</v>
      </c>
      <c r="M9" s="14">
        <v>3963889.25</v>
      </c>
    </row>
    <row r="10" spans="1:13">
      <c r="A10" s="29">
        <v>6</v>
      </c>
      <c r="B10" s="33" t="s">
        <v>33</v>
      </c>
      <c r="C10" s="14">
        <v>9565006.8752863761</v>
      </c>
      <c r="D10" s="14">
        <v>4461752.1765986895</v>
      </c>
      <c r="E10" s="14">
        <v>7062142.2855302002</v>
      </c>
      <c r="F10" s="14">
        <v>1279993.89542735</v>
      </c>
      <c r="G10" s="14">
        <v>1456873.34</v>
      </c>
      <c r="H10" s="14">
        <v>1103065.1749999998</v>
      </c>
      <c r="I10" s="14">
        <v>2889974.8199999994</v>
      </c>
      <c r="J10" s="50">
        <v>3279832.7300000004</v>
      </c>
      <c r="K10" s="14">
        <v>366554.24</v>
      </c>
      <c r="L10" s="14">
        <v>538489.47889473685</v>
      </c>
      <c r="M10" s="14">
        <v>197825.95</v>
      </c>
    </row>
    <row r="11" spans="1:13">
      <c r="A11" s="29">
        <v>7</v>
      </c>
      <c r="B11" s="33" t="s">
        <v>34</v>
      </c>
      <c r="C11" s="14">
        <v>1294825.7529367546</v>
      </c>
      <c r="D11" s="14">
        <v>678072.20538290974</v>
      </c>
      <c r="E11" s="14">
        <v>4425969.2005316</v>
      </c>
      <c r="F11" s="14">
        <v>248723.86176458996</v>
      </c>
      <c r="G11" s="14">
        <v>211452.22</v>
      </c>
      <c r="H11" s="14">
        <v>470830.88000000006</v>
      </c>
      <c r="I11" s="14">
        <v>578530.85467759566</v>
      </c>
      <c r="J11" s="50">
        <v>917372.98090055992</v>
      </c>
      <c r="K11" s="14">
        <v>1063484.3186842105</v>
      </c>
      <c r="L11" s="14">
        <v>1441184.0137376734</v>
      </c>
      <c r="M11" s="14">
        <v>728059.43131679995</v>
      </c>
    </row>
    <row r="12" spans="1:13">
      <c r="A12" s="29">
        <v>8</v>
      </c>
      <c r="B12" s="33" t="s">
        <v>35</v>
      </c>
      <c r="C12" s="14">
        <v>11567599.364441432</v>
      </c>
      <c r="D12" s="14">
        <v>6101772.3125585327</v>
      </c>
      <c r="E12" s="14">
        <v>10979510.400005216</v>
      </c>
      <c r="F12" s="14">
        <v>9200616.5747681689</v>
      </c>
      <c r="G12" s="14">
        <v>13151654.74889951</v>
      </c>
      <c r="H12" s="14">
        <v>22806056.505290959</v>
      </c>
      <c r="I12" s="14">
        <v>29329583.364719074</v>
      </c>
      <c r="J12" s="50">
        <v>53175582.999812432</v>
      </c>
      <c r="K12" s="14">
        <v>33635691.791158549</v>
      </c>
      <c r="L12" s="14">
        <v>25955985.091280088</v>
      </c>
      <c r="M12" s="14">
        <v>32051846.519529115</v>
      </c>
    </row>
    <row r="13" spans="1:13">
      <c r="A13" s="29">
        <v>9</v>
      </c>
      <c r="B13" s="33" t="s">
        <v>36</v>
      </c>
      <c r="C13" s="14">
        <v>2491521.103388478</v>
      </c>
      <c r="D13" s="14">
        <v>5758529.1372924345</v>
      </c>
      <c r="E13" s="14">
        <v>9586924.0831543896</v>
      </c>
      <c r="F13" s="14">
        <v>4033514.3067073487</v>
      </c>
      <c r="G13" s="14">
        <v>8953517.7937170994</v>
      </c>
      <c r="H13" s="14">
        <v>3848294.2532927911</v>
      </c>
      <c r="I13" s="14">
        <v>6953774.6109541506</v>
      </c>
      <c r="J13" s="50">
        <v>10397800.484950304</v>
      </c>
      <c r="K13" s="14">
        <v>1204783.4486483913</v>
      </c>
      <c r="L13" s="14">
        <v>1826228.5033518716</v>
      </c>
      <c r="M13" s="14">
        <v>461791.89752499998</v>
      </c>
    </row>
    <row r="14" spans="1:13" ht="24">
      <c r="A14" s="29">
        <v>10</v>
      </c>
      <c r="B14" s="33" t="s">
        <v>37</v>
      </c>
      <c r="C14" s="14">
        <v>26537438.713287372</v>
      </c>
      <c r="D14" s="14">
        <v>39931434.095000006</v>
      </c>
      <c r="E14" s="14">
        <v>26856096.605892114</v>
      </c>
      <c r="F14" s="14">
        <v>45847831.967371397</v>
      </c>
      <c r="G14" s="14">
        <v>41215493.543199994</v>
      </c>
      <c r="H14" s="14">
        <v>54364775.010047197</v>
      </c>
      <c r="I14" s="14">
        <v>64492679.146364182</v>
      </c>
      <c r="J14" s="50">
        <v>103982083.56127599</v>
      </c>
      <c r="K14" s="14">
        <v>188569609.79737008</v>
      </c>
      <c r="L14" s="14">
        <v>195018640.02528796</v>
      </c>
      <c r="M14" s="14">
        <v>290970496.98307198</v>
      </c>
    </row>
    <row r="15" spans="1:13" ht="24">
      <c r="A15" s="29">
        <v>11</v>
      </c>
      <c r="B15" s="33" t="s">
        <v>38</v>
      </c>
      <c r="C15" s="14">
        <v>130914.6</v>
      </c>
      <c r="D15" s="14">
        <v>0</v>
      </c>
      <c r="E15" s="14">
        <v>0</v>
      </c>
      <c r="F15" s="14">
        <v>486915.56</v>
      </c>
      <c r="G15" s="14">
        <v>26142.969999999998</v>
      </c>
      <c r="H15" s="14">
        <v>0</v>
      </c>
      <c r="I15" s="14">
        <v>0</v>
      </c>
      <c r="J15" s="14">
        <v>0</v>
      </c>
      <c r="K15" s="14">
        <v>0</v>
      </c>
      <c r="L15" s="14">
        <v>844272.11809</v>
      </c>
      <c r="M15" s="14">
        <v>0</v>
      </c>
    </row>
    <row r="16" spans="1:13" ht="24">
      <c r="A16" s="29">
        <v>12</v>
      </c>
      <c r="B16" s="33" t="s">
        <v>39</v>
      </c>
      <c r="C16" s="14">
        <v>33888.94</v>
      </c>
      <c r="D16" s="14">
        <v>1499135.14</v>
      </c>
      <c r="E16" s="14">
        <v>7100</v>
      </c>
      <c r="F16" s="14">
        <v>60618.710000000006</v>
      </c>
      <c r="G16" s="14">
        <v>0</v>
      </c>
      <c r="H16" s="14">
        <v>0</v>
      </c>
      <c r="I16" s="14">
        <v>1129.0400000000002</v>
      </c>
      <c r="J16" s="14">
        <v>2175.09</v>
      </c>
      <c r="K16" s="14">
        <v>162.215</v>
      </c>
      <c r="L16" s="14">
        <v>0</v>
      </c>
      <c r="M16" s="14">
        <v>0</v>
      </c>
    </row>
    <row r="17" spans="1:13">
      <c r="A17" s="29">
        <v>13</v>
      </c>
      <c r="B17" s="33" t="s">
        <v>40</v>
      </c>
      <c r="C17" s="14">
        <v>556384.57999999973</v>
      </c>
      <c r="D17" s="14">
        <v>1240351.28</v>
      </c>
      <c r="E17" s="14">
        <v>750486.59479300003</v>
      </c>
      <c r="F17" s="14">
        <v>927240.10602159996</v>
      </c>
      <c r="G17" s="14">
        <v>1933375.8855641002</v>
      </c>
      <c r="H17" s="14">
        <v>1573850.2449999999</v>
      </c>
      <c r="I17" s="14">
        <v>2029930.0598061685</v>
      </c>
      <c r="J17" s="14">
        <v>2968737.7265860997</v>
      </c>
      <c r="K17" s="14">
        <v>1944806.245751994</v>
      </c>
      <c r="L17" s="14">
        <v>3033456.2462336496</v>
      </c>
      <c r="M17" s="14">
        <v>2097271.7786200899</v>
      </c>
    </row>
    <row r="18" spans="1:13">
      <c r="A18" s="29">
        <v>14</v>
      </c>
      <c r="B18" s="33" t="s">
        <v>41</v>
      </c>
      <c r="C18" s="14">
        <v>607046.6</v>
      </c>
      <c r="D18" s="14">
        <v>938039.09470599995</v>
      </c>
      <c r="E18" s="14">
        <v>1194146.58</v>
      </c>
      <c r="F18" s="14">
        <v>1299823.7849999999</v>
      </c>
      <c r="G18" s="14">
        <v>1121632.73</v>
      </c>
      <c r="H18" s="14">
        <v>2525825.4780000006</v>
      </c>
      <c r="I18" s="14">
        <v>1482395.04</v>
      </c>
      <c r="J18" s="14">
        <v>1661150.5250000001</v>
      </c>
      <c r="K18" s="14">
        <v>2499262.14</v>
      </c>
      <c r="L18" s="14">
        <v>998030</v>
      </c>
      <c r="M18" s="14">
        <v>1100304</v>
      </c>
    </row>
    <row r="19" spans="1:13">
      <c r="A19" s="29">
        <v>15</v>
      </c>
      <c r="B19" s="33" t="s">
        <v>42</v>
      </c>
      <c r="C19" s="14">
        <v>474360.08</v>
      </c>
      <c r="D19" s="14">
        <v>157722.88</v>
      </c>
      <c r="E19" s="14">
        <v>428203.98</v>
      </c>
      <c r="F19" s="14">
        <v>43077.24</v>
      </c>
      <c r="G19" s="14">
        <v>23445.11</v>
      </c>
      <c r="H19" s="14">
        <v>0</v>
      </c>
      <c r="I19" s="14">
        <v>0</v>
      </c>
      <c r="J19" s="14">
        <v>643310.41</v>
      </c>
      <c r="K19" s="14">
        <v>0</v>
      </c>
      <c r="L19" s="14">
        <v>178487</v>
      </c>
      <c r="M19" s="14">
        <v>867399</v>
      </c>
    </row>
    <row r="20" spans="1:13">
      <c r="A20" s="29">
        <v>16</v>
      </c>
      <c r="B20" s="33" t="s">
        <v>43</v>
      </c>
      <c r="C20" s="14">
        <v>23783.520000000004</v>
      </c>
      <c r="D20" s="14">
        <v>415706.04</v>
      </c>
      <c r="E20" s="14">
        <v>345936.05</v>
      </c>
      <c r="F20" s="14">
        <v>62638.792999999998</v>
      </c>
      <c r="G20" s="14">
        <v>48797.31</v>
      </c>
      <c r="H20" s="14">
        <v>744674.53999999992</v>
      </c>
      <c r="I20" s="14">
        <v>360584.16000000003</v>
      </c>
      <c r="J20" s="14">
        <v>383168.47</v>
      </c>
      <c r="K20" s="14">
        <v>46972.81</v>
      </c>
      <c r="L20" s="14">
        <v>7909.83</v>
      </c>
      <c r="M20" s="14">
        <v>9107.6</v>
      </c>
    </row>
    <row r="21" spans="1:13">
      <c r="A21" s="29">
        <v>17</v>
      </c>
      <c r="B21" s="18" t="s">
        <v>44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29">
        <v>18</v>
      </c>
      <c r="B22" s="19" t="s">
        <v>45</v>
      </c>
      <c r="C22" s="14">
        <v>190582.67</v>
      </c>
      <c r="D22" s="14">
        <v>376850.08499999996</v>
      </c>
      <c r="E22" s="14">
        <v>195378.44800070001</v>
      </c>
      <c r="F22" s="14">
        <v>-12009.45</v>
      </c>
      <c r="G22" s="14">
        <v>238989.16</v>
      </c>
      <c r="H22" s="14">
        <v>197414.5986084</v>
      </c>
      <c r="I22" s="14">
        <v>104723.75</v>
      </c>
      <c r="J22" s="14">
        <v>152768.26000000018</v>
      </c>
      <c r="K22" s="14">
        <v>90489.579999999987</v>
      </c>
      <c r="L22" s="14">
        <v>84343.06186999999</v>
      </c>
      <c r="M22" s="14">
        <v>0</v>
      </c>
    </row>
    <row r="23" spans="1:13">
      <c r="A23" s="61" t="s">
        <v>46</v>
      </c>
      <c r="B23" s="61"/>
      <c r="C23" s="48">
        <v>92618851.945100442</v>
      </c>
      <c r="D23" s="48">
        <v>97201488.723438561</v>
      </c>
      <c r="E23" s="48">
        <v>83991914.007907197</v>
      </c>
      <c r="F23" s="48">
        <v>83436121.790060461</v>
      </c>
      <c r="G23" s="48">
        <v>84879991.41238071</v>
      </c>
      <c r="H23" s="48">
        <v>104754870.78963694</v>
      </c>
      <c r="I23" s="48">
        <v>193869580.18808475</v>
      </c>
      <c r="J23" s="48">
        <v>225460313.69951236</v>
      </c>
      <c r="K23" s="48">
        <v>267607430.70560485</v>
      </c>
      <c r="L23" s="48">
        <v>281740406.29524213</v>
      </c>
      <c r="M23" s="48">
        <v>381845304.1353302</v>
      </c>
    </row>
    <row r="24" spans="1:13" ht="14.25" customHeight="1">
      <c r="A24" s="232" t="s">
        <v>560</v>
      </c>
      <c r="I24" s="1"/>
    </row>
    <row r="25" spans="1:13">
      <c r="A25" s="233"/>
      <c r="D25" s="1"/>
      <c r="E25" s="1"/>
      <c r="I25" s="1"/>
    </row>
    <row r="26" spans="1:13">
      <c r="I26" s="1"/>
    </row>
    <row r="27" spans="1:13">
      <c r="I27" s="1"/>
    </row>
  </sheetData>
  <printOptions horizontalCentered="1"/>
  <pageMargins left="0" right="0" top="0.98425196850393704" bottom="0" header="0.39370078740157483" footer="0"/>
  <pageSetup paperSize="9"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9"/>
  <sheetViews>
    <sheetView view="pageBreakPreview" zoomScaleNormal="100" zoomScaleSheetLayoutView="100" workbookViewId="0">
      <selection sqref="A1:J1"/>
    </sheetView>
  </sheetViews>
  <sheetFormatPr defaultColWidth="7.85546875" defaultRowHeight="15.75"/>
  <cols>
    <col min="1" max="1" width="65.5703125" style="243" customWidth="1"/>
    <col min="2" max="10" width="21" style="238" customWidth="1"/>
    <col min="11" max="11" width="15.7109375" style="238" customWidth="1"/>
    <col min="12" max="256" width="7.85546875" style="238"/>
    <col min="257" max="257" width="65.5703125" style="238" customWidth="1"/>
    <col min="258" max="266" width="21" style="238" customWidth="1"/>
    <col min="267" max="267" width="15.7109375" style="238" customWidth="1"/>
    <col min="268" max="512" width="7.85546875" style="238"/>
    <col min="513" max="513" width="65.5703125" style="238" customWidth="1"/>
    <col min="514" max="522" width="21" style="238" customWidth="1"/>
    <col min="523" max="523" width="15.7109375" style="238" customWidth="1"/>
    <col min="524" max="768" width="7.85546875" style="238"/>
    <col min="769" max="769" width="65.5703125" style="238" customWidth="1"/>
    <col min="770" max="778" width="21" style="238" customWidth="1"/>
    <col min="779" max="779" width="15.7109375" style="238" customWidth="1"/>
    <col min="780" max="1024" width="7.85546875" style="238"/>
    <col min="1025" max="1025" width="65.5703125" style="238" customWidth="1"/>
    <col min="1026" max="1034" width="21" style="238" customWidth="1"/>
    <col min="1035" max="1035" width="15.7109375" style="238" customWidth="1"/>
    <col min="1036" max="1280" width="7.85546875" style="238"/>
    <col min="1281" max="1281" width="65.5703125" style="238" customWidth="1"/>
    <col min="1282" max="1290" width="21" style="238" customWidth="1"/>
    <col min="1291" max="1291" width="15.7109375" style="238" customWidth="1"/>
    <col min="1292" max="1536" width="7.85546875" style="238"/>
    <col min="1537" max="1537" width="65.5703125" style="238" customWidth="1"/>
    <col min="1538" max="1546" width="21" style="238" customWidth="1"/>
    <col min="1547" max="1547" width="15.7109375" style="238" customWidth="1"/>
    <col min="1548" max="1792" width="7.85546875" style="238"/>
    <col min="1793" max="1793" width="65.5703125" style="238" customWidth="1"/>
    <col min="1794" max="1802" width="21" style="238" customWidth="1"/>
    <col min="1803" max="1803" width="15.7109375" style="238" customWidth="1"/>
    <col min="1804" max="2048" width="7.85546875" style="238"/>
    <col min="2049" max="2049" width="65.5703125" style="238" customWidth="1"/>
    <col min="2050" max="2058" width="21" style="238" customWidth="1"/>
    <col min="2059" max="2059" width="15.7109375" style="238" customWidth="1"/>
    <col min="2060" max="2304" width="7.85546875" style="238"/>
    <col min="2305" max="2305" width="65.5703125" style="238" customWidth="1"/>
    <col min="2306" max="2314" width="21" style="238" customWidth="1"/>
    <col min="2315" max="2315" width="15.7109375" style="238" customWidth="1"/>
    <col min="2316" max="2560" width="7.85546875" style="238"/>
    <col min="2561" max="2561" width="65.5703125" style="238" customWidth="1"/>
    <col min="2562" max="2570" width="21" style="238" customWidth="1"/>
    <col min="2571" max="2571" width="15.7109375" style="238" customWidth="1"/>
    <col min="2572" max="2816" width="7.85546875" style="238"/>
    <col min="2817" max="2817" width="65.5703125" style="238" customWidth="1"/>
    <col min="2818" max="2826" width="21" style="238" customWidth="1"/>
    <col min="2827" max="2827" width="15.7109375" style="238" customWidth="1"/>
    <col min="2828" max="3072" width="7.85546875" style="238"/>
    <col min="3073" max="3073" width="65.5703125" style="238" customWidth="1"/>
    <col min="3074" max="3082" width="21" style="238" customWidth="1"/>
    <col min="3083" max="3083" width="15.7109375" style="238" customWidth="1"/>
    <col min="3084" max="3328" width="7.85546875" style="238"/>
    <col min="3329" max="3329" width="65.5703125" style="238" customWidth="1"/>
    <col min="3330" max="3338" width="21" style="238" customWidth="1"/>
    <col min="3339" max="3339" width="15.7109375" style="238" customWidth="1"/>
    <col min="3340" max="3584" width="7.85546875" style="238"/>
    <col min="3585" max="3585" width="65.5703125" style="238" customWidth="1"/>
    <col min="3586" max="3594" width="21" style="238" customWidth="1"/>
    <col min="3595" max="3595" width="15.7109375" style="238" customWidth="1"/>
    <col min="3596" max="3840" width="7.85546875" style="238"/>
    <col min="3841" max="3841" width="65.5703125" style="238" customWidth="1"/>
    <col min="3842" max="3850" width="21" style="238" customWidth="1"/>
    <col min="3851" max="3851" width="15.7109375" style="238" customWidth="1"/>
    <col min="3852" max="4096" width="7.85546875" style="238"/>
    <col min="4097" max="4097" width="65.5703125" style="238" customWidth="1"/>
    <col min="4098" max="4106" width="21" style="238" customWidth="1"/>
    <col min="4107" max="4107" width="15.7109375" style="238" customWidth="1"/>
    <col min="4108" max="4352" width="7.85546875" style="238"/>
    <col min="4353" max="4353" width="65.5703125" style="238" customWidth="1"/>
    <col min="4354" max="4362" width="21" style="238" customWidth="1"/>
    <col min="4363" max="4363" width="15.7109375" style="238" customWidth="1"/>
    <col min="4364" max="4608" width="7.85546875" style="238"/>
    <col min="4609" max="4609" width="65.5703125" style="238" customWidth="1"/>
    <col min="4610" max="4618" width="21" style="238" customWidth="1"/>
    <col min="4619" max="4619" width="15.7109375" style="238" customWidth="1"/>
    <col min="4620" max="4864" width="7.85546875" style="238"/>
    <col min="4865" max="4865" width="65.5703125" style="238" customWidth="1"/>
    <col min="4866" max="4874" width="21" style="238" customWidth="1"/>
    <col min="4875" max="4875" width="15.7109375" style="238" customWidth="1"/>
    <col min="4876" max="5120" width="7.85546875" style="238"/>
    <col min="5121" max="5121" width="65.5703125" style="238" customWidth="1"/>
    <col min="5122" max="5130" width="21" style="238" customWidth="1"/>
    <col min="5131" max="5131" width="15.7109375" style="238" customWidth="1"/>
    <col min="5132" max="5376" width="7.85546875" style="238"/>
    <col min="5377" max="5377" width="65.5703125" style="238" customWidth="1"/>
    <col min="5378" max="5386" width="21" style="238" customWidth="1"/>
    <col min="5387" max="5387" width="15.7109375" style="238" customWidth="1"/>
    <col min="5388" max="5632" width="7.85546875" style="238"/>
    <col min="5633" max="5633" width="65.5703125" style="238" customWidth="1"/>
    <col min="5634" max="5642" width="21" style="238" customWidth="1"/>
    <col min="5643" max="5643" width="15.7109375" style="238" customWidth="1"/>
    <col min="5644" max="5888" width="7.85546875" style="238"/>
    <col min="5889" max="5889" width="65.5703125" style="238" customWidth="1"/>
    <col min="5890" max="5898" width="21" style="238" customWidth="1"/>
    <col min="5899" max="5899" width="15.7109375" style="238" customWidth="1"/>
    <col min="5900" max="6144" width="7.85546875" style="238"/>
    <col min="6145" max="6145" width="65.5703125" style="238" customWidth="1"/>
    <col min="6146" max="6154" width="21" style="238" customWidth="1"/>
    <col min="6155" max="6155" width="15.7109375" style="238" customWidth="1"/>
    <col min="6156" max="6400" width="7.85546875" style="238"/>
    <col min="6401" max="6401" width="65.5703125" style="238" customWidth="1"/>
    <col min="6402" max="6410" width="21" style="238" customWidth="1"/>
    <col min="6411" max="6411" width="15.7109375" style="238" customWidth="1"/>
    <col min="6412" max="6656" width="7.85546875" style="238"/>
    <col min="6657" max="6657" width="65.5703125" style="238" customWidth="1"/>
    <col min="6658" max="6666" width="21" style="238" customWidth="1"/>
    <col min="6667" max="6667" width="15.7109375" style="238" customWidth="1"/>
    <col min="6668" max="6912" width="7.85546875" style="238"/>
    <col min="6913" max="6913" width="65.5703125" style="238" customWidth="1"/>
    <col min="6914" max="6922" width="21" style="238" customWidth="1"/>
    <col min="6923" max="6923" width="15.7109375" style="238" customWidth="1"/>
    <col min="6924" max="7168" width="7.85546875" style="238"/>
    <col min="7169" max="7169" width="65.5703125" style="238" customWidth="1"/>
    <col min="7170" max="7178" width="21" style="238" customWidth="1"/>
    <col min="7179" max="7179" width="15.7109375" style="238" customWidth="1"/>
    <col min="7180" max="7424" width="7.85546875" style="238"/>
    <col min="7425" max="7425" width="65.5703125" style="238" customWidth="1"/>
    <col min="7426" max="7434" width="21" style="238" customWidth="1"/>
    <col min="7435" max="7435" width="15.7109375" style="238" customWidth="1"/>
    <col min="7436" max="7680" width="7.85546875" style="238"/>
    <col min="7681" max="7681" width="65.5703125" style="238" customWidth="1"/>
    <col min="7682" max="7690" width="21" style="238" customWidth="1"/>
    <col min="7691" max="7691" width="15.7109375" style="238" customWidth="1"/>
    <col min="7692" max="7936" width="7.85546875" style="238"/>
    <col min="7937" max="7937" width="65.5703125" style="238" customWidth="1"/>
    <col min="7938" max="7946" width="21" style="238" customWidth="1"/>
    <col min="7947" max="7947" width="15.7109375" style="238" customWidth="1"/>
    <col min="7948" max="8192" width="7.85546875" style="238"/>
    <col min="8193" max="8193" width="65.5703125" style="238" customWidth="1"/>
    <col min="8194" max="8202" width="21" style="238" customWidth="1"/>
    <col min="8203" max="8203" width="15.7109375" style="238" customWidth="1"/>
    <col min="8204" max="8448" width="7.85546875" style="238"/>
    <col min="8449" max="8449" width="65.5703125" style="238" customWidth="1"/>
    <col min="8450" max="8458" width="21" style="238" customWidth="1"/>
    <col min="8459" max="8459" width="15.7109375" style="238" customWidth="1"/>
    <col min="8460" max="8704" width="7.85546875" style="238"/>
    <col min="8705" max="8705" width="65.5703125" style="238" customWidth="1"/>
    <col min="8706" max="8714" width="21" style="238" customWidth="1"/>
    <col min="8715" max="8715" width="15.7109375" style="238" customWidth="1"/>
    <col min="8716" max="8960" width="7.85546875" style="238"/>
    <col min="8961" max="8961" width="65.5703125" style="238" customWidth="1"/>
    <col min="8962" max="8970" width="21" style="238" customWidth="1"/>
    <col min="8971" max="8971" width="15.7109375" style="238" customWidth="1"/>
    <col min="8972" max="9216" width="7.85546875" style="238"/>
    <col min="9217" max="9217" width="65.5703125" style="238" customWidth="1"/>
    <col min="9218" max="9226" width="21" style="238" customWidth="1"/>
    <col min="9227" max="9227" width="15.7109375" style="238" customWidth="1"/>
    <col min="9228" max="9472" width="7.85546875" style="238"/>
    <col min="9473" max="9473" width="65.5703125" style="238" customWidth="1"/>
    <col min="9474" max="9482" width="21" style="238" customWidth="1"/>
    <col min="9483" max="9483" width="15.7109375" style="238" customWidth="1"/>
    <col min="9484" max="9728" width="7.85546875" style="238"/>
    <col min="9729" max="9729" width="65.5703125" style="238" customWidth="1"/>
    <col min="9730" max="9738" width="21" style="238" customWidth="1"/>
    <col min="9739" max="9739" width="15.7109375" style="238" customWidth="1"/>
    <col min="9740" max="9984" width="7.85546875" style="238"/>
    <col min="9985" max="9985" width="65.5703125" style="238" customWidth="1"/>
    <col min="9986" max="9994" width="21" style="238" customWidth="1"/>
    <col min="9995" max="9995" width="15.7109375" style="238" customWidth="1"/>
    <col min="9996" max="10240" width="7.85546875" style="238"/>
    <col min="10241" max="10241" width="65.5703125" style="238" customWidth="1"/>
    <col min="10242" max="10250" width="21" style="238" customWidth="1"/>
    <col min="10251" max="10251" width="15.7109375" style="238" customWidth="1"/>
    <col min="10252" max="10496" width="7.85546875" style="238"/>
    <col min="10497" max="10497" width="65.5703125" style="238" customWidth="1"/>
    <col min="10498" max="10506" width="21" style="238" customWidth="1"/>
    <col min="10507" max="10507" width="15.7109375" style="238" customWidth="1"/>
    <col min="10508" max="10752" width="7.85546875" style="238"/>
    <col min="10753" max="10753" width="65.5703125" style="238" customWidth="1"/>
    <col min="10754" max="10762" width="21" style="238" customWidth="1"/>
    <col min="10763" max="10763" width="15.7109375" style="238" customWidth="1"/>
    <col min="10764" max="11008" width="7.85546875" style="238"/>
    <col min="11009" max="11009" width="65.5703125" style="238" customWidth="1"/>
    <col min="11010" max="11018" width="21" style="238" customWidth="1"/>
    <col min="11019" max="11019" width="15.7109375" style="238" customWidth="1"/>
    <col min="11020" max="11264" width="7.85546875" style="238"/>
    <col min="11265" max="11265" width="65.5703125" style="238" customWidth="1"/>
    <col min="11266" max="11274" width="21" style="238" customWidth="1"/>
    <col min="11275" max="11275" width="15.7109375" style="238" customWidth="1"/>
    <col min="11276" max="11520" width="7.85546875" style="238"/>
    <col min="11521" max="11521" width="65.5703125" style="238" customWidth="1"/>
    <col min="11522" max="11530" width="21" style="238" customWidth="1"/>
    <col min="11531" max="11531" width="15.7109375" style="238" customWidth="1"/>
    <col min="11532" max="11776" width="7.85546875" style="238"/>
    <col min="11777" max="11777" width="65.5703125" style="238" customWidth="1"/>
    <col min="11778" max="11786" width="21" style="238" customWidth="1"/>
    <col min="11787" max="11787" width="15.7109375" style="238" customWidth="1"/>
    <col min="11788" max="12032" width="7.85546875" style="238"/>
    <col min="12033" max="12033" width="65.5703125" style="238" customWidth="1"/>
    <col min="12034" max="12042" width="21" style="238" customWidth="1"/>
    <col min="12043" max="12043" width="15.7109375" style="238" customWidth="1"/>
    <col min="12044" max="12288" width="7.85546875" style="238"/>
    <col min="12289" max="12289" width="65.5703125" style="238" customWidth="1"/>
    <col min="12290" max="12298" width="21" style="238" customWidth="1"/>
    <col min="12299" max="12299" width="15.7109375" style="238" customWidth="1"/>
    <col min="12300" max="12544" width="7.85546875" style="238"/>
    <col min="12545" max="12545" width="65.5703125" style="238" customWidth="1"/>
    <col min="12546" max="12554" width="21" style="238" customWidth="1"/>
    <col min="12555" max="12555" width="15.7109375" style="238" customWidth="1"/>
    <col min="12556" max="12800" width="7.85546875" style="238"/>
    <col min="12801" max="12801" width="65.5703125" style="238" customWidth="1"/>
    <col min="12802" max="12810" width="21" style="238" customWidth="1"/>
    <col min="12811" max="12811" width="15.7109375" style="238" customWidth="1"/>
    <col min="12812" max="13056" width="7.85546875" style="238"/>
    <col min="13057" max="13057" width="65.5703125" style="238" customWidth="1"/>
    <col min="13058" max="13066" width="21" style="238" customWidth="1"/>
    <col min="13067" max="13067" width="15.7109375" style="238" customWidth="1"/>
    <col min="13068" max="13312" width="7.85546875" style="238"/>
    <col min="13313" max="13313" width="65.5703125" style="238" customWidth="1"/>
    <col min="13314" max="13322" width="21" style="238" customWidth="1"/>
    <col min="13323" max="13323" width="15.7109375" style="238" customWidth="1"/>
    <col min="13324" max="13568" width="7.85546875" style="238"/>
    <col min="13569" max="13569" width="65.5703125" style="238" customWidth="1"/>
    <col min="13570" max="13578" width="21" style="238" customWidth="1"/>
    <col min="13579" max="13579" width="15.7109375" style="238" customWidth="1"/>
    <col min="13580" max="13824" width="7.85546875" style="238"/>
    <col min="13825" max="13825" width="65.5703125" style="238" customWidth="1"/>
    <col min="13826" max="13834" width="21" style="238" customWidth="1"/>
    <col min="13835" max="13835" width="15.7109375" style="238" customWidth="1"/>
    <col min="13836" max="14080" width="7.85546875" style="238"/>
    <col min="14081" max="14081" width="65.5703125" style="238" customWidth="1"/>
    <col min="14082" max="14090" width="21" style="238" customWidth="1"/>
    <col min="14091" max="14091" width="15.7109375" style="238" customWidth="1"/>
    <col min="14092" max="14336" width="7.85546875" style="238"/>
    <col min="14337" max="14337" width="65.5703125" style="238" customWidth="1"/>
    <col min="14338" max="14346" width="21" style="238" customWidth="1"/>
    <col min="14347" max="14347" width="15.7109375" style="238" customWidth="1"/>
    <col min="14348" max="14592" width="7.85546875" style="238"/>
    <col min="14593" max="14593" width="65.5703125" style="238" customWidth="1"/>
    <col min="14594" max="14602" width="21" style="238" customWidth="1"/>
    <col min="14603" max="14603" width="15.7109375" style="238" customWidth="1"/>
    <col min="14604" max="14848" width="7.85546875" style="238"/>
    <col min="14849" max="14849" width="65.5703125" style="238" customWidth="1"/>
    <col min="14850" max="14858" width="21" style="238" customWidth="1"/>
    <col min="14859" max="14859" width="15.7109375" style="238" customWidth="1"/>
    <col min="14860" max="15104" width="7.85546875" style="238"/>
    <col min="15105" max="15105" width="65.5703125" style="238" customWidth="1"/>
    <col min="15106" max="15114" width="21" style="238" customWidth="1"/>
    <col min="15115" max="15115" width="15.7109375" style="238" customWidth="1"/>
    <col min="15116" max="15360" width="7.85546875" style="238"/>
    <col min="15361" max="15361" width="65.5703125" style="238" customWidth="1"/>
    <col min="15362" max="15370" width="21" style="238" customWidth="1"/>
    <col min="15371" max="15371" width="15.7109375" style="238" customWidth="1"/>
    <col min="15372" max="15616" width="7.85546875" style="238"/>
    <col min="15617" max="15617" width="65.5703125" style="238" customWidth="1"/>
    <col min="15618" max="15626" width="21" style="238" customWidth="1"/>
    <col min="15627" max="15627" width="15.7109375" style="238" customWidth="1"/>
    <col min="15628" max="15872" width="7.85546875" style="238"/>
    <col min="15873" max="15873" width="65.5703125" style="238" customWidth="1"/>
    <col min="15874" max="15882" width="21" style="238" customWidth="1"/>
    <col min="15883" max="15883" width="15.7109375" style="238" customWidth="1"/>
    <col min="15884" max="16128" width="7.85546875" style="238"/>
    <col min="16129" max="16129" width="65.5703125" style="238" customWidth="1"/>
    <col min="16130" max="16138" width="21" style="238" customWidth="1"/>
    <col min="16139" max="16139" width="15.7109375" style="238" customWidth="1"/>
    <col min="16140" max="16384" width="7.85546875" style="238"/>
  </cols>
  <sheetData>
    <row r="1" spans="1:11">
      <c r="A1" s="328" t="s">
        <v>603</v>
      </c>
      <c r="B1" s="328"/>
      <c r="C1" s="328"/>
      <c r="D1" s="328"/>
      <c r="E1" s="328"/>
      <c r="F1" s="328"/>
      <c r="G1" s="328"/>
      <c r="H1" s="328"/>
      <c r="I1" s="328"/>
      <c r="J1" s="328"/>
      <c r="K1" s="237"/>
    </row>
    <row r="2" spans="1:11">
      <c r="A2" s="132"/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hidden="1">
      <c r="A3" s="132"/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1" hidden="1">
      <c r="A4" s="179"/>
      <c r="B4" s="240"/>
      <c r="C4" s="240"/>
      <c r="D4" s="240"/>
      <c r="E4" s="240"/>
      <c r="F4" s="240"/>
      <c r="G4" s="239"/>
      <c r="H4" s="241"/>
      <c r="I4" s="241"/>
      <c r="J4" s="241"/>
    </row>
    <row r="5" spans="1:11" s="242" customFormat="1" ht="49.5" customHeight="1">
      <c r="A5" s="329" t="s">
        <v>433</v>
      </c>
      <c r="B5" s="326" t="s">
        <v>434</v>
      </c>
      <c r="C5" s="331" t="s">
        <v>435</v>
      </c>
      <c r="D5" s="332"/>
      <c r="E5" s="331" t="s">
        <v>436</v>
      </c>
      <c r="F5" s="332"/>
      <c r="G5" s="331" t="s">
        <v>437</v>
      </c>
      <c r="H5" s="332"/>
      <c r="I5" s="324" t="s">
        <v>438</v>
      </c>
      <c r="J5" s="326" t="s">
        <v>439</v>
      </c>
    </row>
    <row r="6" spans="1:11" s="240" customFormat="1" ht="47.25">
      <c r="A6" s="330"/>
      <c r="B6" s="327"/>
      <c r="C6" s="180" t="s">
        <v>440</v>
      </c>
      <c r="D6" s="180" t="s">
        <v>441</v>
      </c>
      <c r="E6" s="180" t="s">
        <v>442</v>
      </c>
      <c r="F6" s="180" t="s">
        <v>443</v>
      </c>
      <c r="G6" s="180" t="s">
        <v>444</v>
      </c>
      <c r="H6" s="178" t="s">
        <v>445</v>
      </c>
      <c r="I6" s="325"/>
      <c r="J6" s="327"/>
    </row>
    <row r="7" spans="1:11" s="240" customFormat="1" ht="30.75" customHeight="1">
      <c r="A7" s="330"/>
      <c r="B7" s="178" t="s">
        <v>446</v>
      </c>
      <c r="C7" s="178" t="s">
        <v>447</v>
      </c>
      <c r="D7" s="178" t="s">
        <v>447</v>
      </c>
      <c r="E7" s="178" t="s">
        <v>447</v>
      </c>
      <c r="F7" s="178" t="s">
        <v>447</v>
      </c>
      <c r="G7" s="178" t="s">
        <v>447</v>
      </c>
      <c r="H7" s="178" t="s">
        <v>447</v>
      </c>
      <c r="I7" s="178" t="s">
        <v>447</v>
      </c>
      <c r="J7" s="178" t="s">
        <v>447</v>
      </c>
    </row>
    <row r="8" spans="1:11">
      <c r="A8" s="140" t="s">
        <v>368</v>
      </c>
      <c r="B8" s="156">
        <v>331531.02717211295</v>
      </c>
      <c r="C8" s="156">
        <v>8244628.5441437801</v>
      </c>
      <c r="D8" s="156">
        <v>891553.75554886216</v>
      </c>
      <c r="E8" s="156">
        <v>212817.90088773271</v>
      </c>
      <c r="F8" s="156">
        <v>567111.84027308587</v>
      </c>
      <c r="G8" s="156">
        <v>0</v>
      </c>
      <c r="H8" s="156">
        <v>3570140.2562448313</v>
      </c>
      <c r="I8" s="156">
        <v>99242.627595014492</v>
      </c>
      <c r="J8" s="271">
        <v>13917025.95186542</v>
      </c>
    </row>
    <row r="9" spans="1:11" ht="47.25">
      <c r="A9" s="140" t="s">
        <v>285</v>
      </c>
      <c r="B9" s="156">
        <v>7684.0921138304375</v>
      </c>
      <c r="C9" s="156">
        <v>753732.00157680968</v>
      </c>
      <c r="D9" s="156">
        <v>74138.094866331943</v>
      </c>
      <c r="E9" s="156">
        <v>20580.152893179868</v>
      </c>
      <c r="F9" s="156">
        <v>60206.819235859068</v>
      </c>
      <c r="G9" s="156">
        <v>0</v>
      </c>
      <c r="H9" s="156">
        <v>302650.92024114373</v>
      </c>
      <c r="I9" s="156">
        <v>3115.8332999778022</v>
      </c>
      <c r="J9" s="271">
        <v>1222107.9142271325</v>
      </c>
    </row>
    <row r="10" spans="1:11">
      <c r="A10" s="140" t="s">
        <v>369</v>
      </c>
      <c r="B10" s="156">
        <v>958061.85532639467</v>
      </c>
      <c r="C10" s="156">
        <v>3492963.1862902297</v>
      </c>
      <c r="D10" s="156">
        <v>852890.48105216434</v>
      </c>
      <c r="E10" s="156">
        <v>176226.27564598812</v>
      </c>
      <c r="F10" s="156">
        <v>1616344.61585642</v>
      </c>
      <c r="G10" s="156">
        <v>0</v>
      </c>
      <c r="H10" s="156">
        <v>8534603.3804645035</v>
      </c>
      <c r="I10" s="156">
        <v>41317.377507588222</v>
      </c>
      <c r="J10" s="271">
        <v>15672407.172143288</v>
      </c>
    </row>
    <row r="11" spans="1:11" ht="31.5">
      <c r="A11" s="140" t="s">
        <v>370</v>
      </c>
      <c r="B11" s="156">
        <v>17362304.408339657</v>
      </c>
      <c r="C11" s="156">
        <v>117313934.56608224</v>
      </c>
      <c r="D11" s="156">
        <v>15842572.02622384</v>
      </c>
      <c r="E11" s="156">
        <v>2078539.210796067</v>
      </c>
      <c r="F11" s="156">
        <v>8276650.5390054686</v>
      </c>
      <c r="G11" s="156">
        <v>0</v>
      </c>
      <c r="H11" s="156">
        <v>43378056.484069645</v>
      </c>
      <c r="I11" s="156">
        <v>5005696.0238599768</v>
      </c>
      <c r="J11" s="271">
        <v>209257753.25837687</v>
      </c>
    </row>
    <row r="12" spans="1:11">
      <c r="A12" s="140" t="s">
        <v>371</v>
      </c>
      <c r="B12" s="156">
        <v>29785.631392858781</v>
      </c>
      <c r="C12" s="156">
        <v>1532878.1655346649</v>
      </c>
      <c r="D12" s="156">
        <v>220211.19763313729</v>
      </c>
      <c r="E12" s="156">
        <v>23285.029123713437</v>
      </c>
      <c r="F12" s="156">
        <v>14064.043999999998</v>
      </c>
      <c r="G12" s="156">
        <v>0</v>
      </c>
      <c r="H12" s="156">
        <v>731780.88513419509</v>
      </c>
      <c r="I12" s="156">
        <v>3816.1861276424379</v>
      </c>
      <c r="J12" s="271">
        <v>2555821.1389462119</v>
      </c>
    </row>
    <row r="13" spans="1:11">
      <c r="A13" s="140" t="s">
        <v>372</v>
      </c>
      <c r="B13" s="156">
        <v>191626.3730427718</v>
      </c>
      <c r="C13" s="156">
        <v>38502.269999999997</v>
      </c>
      <c r="D13" s="156">
        <v>10202.812683125509</v>
      </c>
      <c r="E13" s="156">
        <v>1776.6599999999999</v>
      </c>
      <c r="F13" s="156">
        <v>3890.7508056187489</v>
      </c>
      <c r="G13" s="156">
        <v>0</v>
      </c>
      <c r="H13" s="156">
        <v>285458.17434738629</v>
      </c>
      <c r="I13" s="156">
        <v>1000.6844650851322</v>
      </c>
      <c r="J13" s="271">
        <v>532457.72534398746</v>
      </c>
    </row>
    <row r="14" spans="1:11">
      <c r="A14" s="140" t="s">
        <v>373</v>
      </c>
      <c r="B14" s="156">
        <v>106701.14201296137</v>
      </c>
      <c r="C14" s="156">
        <v>272787.74554829404</v>
      </c>
      <c r="D14" s="156">
        <v>32249.451029915057</v>
      </c>
      <c r="E14" s="156">
        <v>5515.8243029094965</v>
      </c>
      <c r="F14" s="156">
        <v>16331.755850262673</v>
      </c>
      <c r="G14" s="156">
        <v>0</v>
      </c>
      <c r="H14" s="156">
        <v>793940.44970854977</v>
      </c>
      <c r="I14" s="156">
        <v>646.96532569298563</v>
      </c>
      <c r="J14" s="271">
        <v>1228173.3337785853</v>
      </c>
    </row>
    <row r="15" spans="1:11">
      <c r="A15" s="140" t="s">
        <v>374</v>
      </c>
      <c r="B15" s="156">
        <v>211131.21963506879</v>
      </c>
      <c r="C15" s="156">
        <v>3523586.3804231179</v>
      </c>
      <c r="D15" s="156">
        <v>471381.67975111742</v>
      </c>
      <c r="E15" s="156">
        <v>67395.435989231381</v>
      </c>
      <c r="F15" s="156">
        <v>83487.930694789466</v>
      </c>
      <c r="G15" s="156">
        <v>0</v>
      </c>
      <c r="H15" s="156">
        <v>3801108.7352484213</v>
      </c>
      <c r="I15" s="156">
        <v>24936.293506649563</v>
      </c>
      <c r="J15" s="271">
        <v>8183027.6752483975</v>
      </c>
    </row>
    <row r="16" spans="1:11">
      <c r="A16" s="140" t="s">
        <v>375</v>
      </c>
      <c r="B16" s="156">
        <v>3949747.9620334338</v>
      </c>
      <c r="C16" s="156">
        <v>47112121.981994025</v>
      </c>
      <c r="D16" s="156">
        <v>5937689.6032669749</v>
      </c>
      <c r="E16" s="156">
        <v>846561.31032840873</v>
      </c>
      <c r="F16" s="156">
        <v>2540180.6563575142</v>
      </c>
      <c r="G16" s="156">
        <v>0</v>
      </c>
      <c r="H16" s="156">
        <v>29449478.336260688</v>
      </c>
      <c r="I16" s="156">
        <v>1105148.95706424</v>
      </c>
      <c r="J16" s="271">
        <v>90940928.807305276</v>
      </c>
    </row>
    <row r="17" spans="1:10">
      <c r="A17" s="142" t="s">
        <v>286</v>
      </c>
      <c r="B17" s="156">
        <v>1957198.5377419256</v>
      </c>
      <c r="C17" s="156">
        <v>20842863.973583587</v>
      </c>
      <c r="D17" s="156">
        <v>3465870.3571477556</v>
      </c>
      <c r="E17" s="156">
        <v>409337.63634649594</v>
      </c>
      <c r="F17" s="156">
        <v>1473503.8182649943</v>
      </c>
      <c r="G17" s="156">
        <v>0</v>
      </c>
      <c r="H17" s="156">
        <v>16642107.879416738</v>
      </c>
      <c r="I17" s="156">
        <v>133744.03366964968</v>
      </c>
      <c r="J17" s="271">
        <v>44924626.236171141</v>
      </c>
    </row>
    <row r="18" spans="1:10">
      <c r="A18" s="142" t="s">
        <v>287</v>
      </c>
      <c r="B18" s="156">
        <v>1698228.5932370031</v>
      </c>
      <c r="C18" s="156">
        <v>20496123.624138877</v>
      </c>
      <c r="D18" s="156">
        <v>1673053.7420364402</v>
      </c>
      <c r="E18" s="156">
        <v>324713.18965789274</v>
      </c>
      <c r="F18" s="156">
        <v>654726.08284825867</v>
      </c>
      <c r="G18" s="156">
        <v>0</v>
      </c>
      <c r="H18" s="156">
        <v>9792618.1168301459</v>
      </c>
      <c r="I18" s="156">
        <v>649401.90597050451</v>
      </c>
      <c r="J18" s="271">
        <v>35288865.254719116</v>
      </c>
    </row>
    <row r="19" spans="1:10">
      <c r="A19" s="142" t="s">
        <v>288</v>
      </c>
      <c r="B19" s="156">
        <v>137351.76798452562</v>
      </c>
      <c r="C19" s="156">
        <v>2568169.2395872236</v>
      </c>
      <c r="D19" s="156">
        <v>335828.75439274049</v>
      </c>
      <c r="E19" s="156">
        <v>38568.509678430193</v>
      </c>
      <c r="F19" s="156">
        <v>229441.65742265619</v>
      </c>
      <c r="G19" s="156">
        <v>0</v>
      </c>
      <c r="H19" s="156">
        <v>1098075.2899625315</v>
      </c>
      <c r="I19" s="156">
        <v>5034.7260330159743</v>
      </c>
      <c r="J19" s="271">
        <v>4412469.9450611239</v>
      </c>
    </row>
    <row r="20" spans="1:10">
      <c r="A20" s="142" t="s">
        <v>289</v>
      </c>
      <c r="B20" s="156">
        <v>156969.06306998091</v>
      </c>
      <c r="C20" s="156">
        <v>3204965.1446843366</v>
      </c>
      <c r="D20" s="156">
        <v>462936.74969003873</v>
      </c>
      <c r="E20" s="156">
        <v>73941.974645589711</v>
      </c>
      <c r="F20" s="156">
        <v>182509.09782160437</v>
      </c>
      <c r="G20" s="156">
        <v>0</v>
      </c>
      <c r="H20" s="156">
        <v>1916677.0500512782</v>
      </c>
      <c r="I20" s="156">
        <v>316968.29139106994</v>
      </c>
      <c r="J20" s="271">
        <v>6314967.3713538991</v>
      </c>
    </row>
    <row r="21" spans="1:10">
      <c r="A21" s="140" t="s">
        <v>376</v>
      </c>
      <c r="B21" s="156">
        <v>67983.430805573007</v>
      </c>
      <c r="C21" s="156">
        <v>5035959.8967403276</v>
      </c>
      <c r="D21" s="156">
        <v>786358.18875485694</v>
      </c>
      <c r="E21" s="156">
        <v>60416.326743813319</v>
      </c>
      <c r="F21" s="156">
        <v>520428.9079637184</v>
      </c>
      <c r="G21" s="156">
        <v>0</v>
      </c>
      <c r="H21" s="156">
        <v>2247823.4673727402</v>
      </c>
      <c r="I21" s="156">
        <v>46456.681035991642</v>
      </c>
      <c r="J21" s="271">
        <v>8765426.8994170204</v>
      </c>
    </row>
    <row r="22" spans="1:10">
      <c r="A22" s="142" t="s">
        <v>290</v>
      </c>
      <c r="B22" s="156">
        <v>44930.44655701446</v>
      </c>
      <c r="C22" s="156">
        <v>4839268.3453214662</v>
      </c>
      <c r="D22" s="156">
        <v>765165.15845312655</v>
      </c>
      <c r="E22" s="156">
        <v>55757.519799462243</v>
      </c>
      <c r="F22" s="156">
        <v>511706.76470570819</v>
      </c>
      <c r="G22" s="156">
        <v>0</v>
      </c>
      <c r="H22" s="156">
        <v>2098095.131450485</v>
      </c>
      <c r="I22" s="156">
        <v>16859.339750067331</v>
      </c>
      <c r="J22" s="271">
        <v>8331782.7060373304</v>
      </c>
    </row>
    <row r="23" spans="1:10">
      <c r="A23" s="142" t="s">
        <v>291</v>
      </c>
      <c r="B23" s="156">
        <v>23052.984248558554</v>
      </c>
      <c r="C23" s="156">
        <v>196691.55141886059</v>
      </c>
      <c r="D23" s="156">
        <v>21193.03030173041</v>
      </c>
      <c r="E23" s="156">
        <v>4658.8069443510749</v>
      </c>
      <c r="F23" s="156">
        <v>8722.1432580102355</v>
      </c>
      <c r="G23" s="156">
        <v>0</v>
      </c>
      <c r="H23" s="156">
        <v>149728.33592225489</v>
      </c>
      <c r="I23" s="156">
        <v>29597.341285924318</v>
      </c>
      <c r="J23" s="271">
        <v>433644.19337969006</v>
      </c>
    </row>
    <row r="24" spans="1:10" ht="31.5">
      <c r="A24" s="140" t="s">
        <v>292</v>
      </c>
      <c r="B24" s="156">
        <v>18515551.035291243</v>
      </c>
      <c r="C24" s="156">
        <v>149723536.60338822</v>
      </c>
      <c r="D24" s="156">
        <v>13602773.032088837</v>
      </c>
      <c r="E24" s="156">
        <v>2312455.7514584959</v>
      </c>
      <c r="F24" s="156">
        <v>19175455.348207481</v>
      </c>
      <c r="G24" s="156">
        <v>0</v>
      </c>
      <c r="H24" s="156">
        <v>55588671.868801624</v>
      </c>
      <c r="I24" s="156">
        <v>38129904.468921721</v>
      </c>
      <c r="J24" s="271">
        <v>297048348.10815758</v>
      </c>
    </row>
    <row r="25" spans="1:10">
      <c r="A25" s="140" t="s">
        <v>293</v>
      </c>
      <c r="B25" s="156">
        <v>18121380.231557105</v>
      </c>
      <c r="C25" s="156">
        <v>147038254.17244989</v>
      </c>
      <c r="D25" s="156">
        <v>13360401.976762457</v>
      </c>
      <c r="E25" s="156">
        <v>2207253.6366881588</v>
      </c>
      <c r="F25" s="156">
        <v>18879550.875124961</v>
      </c>
      <c r="G25" s="156">
        <v>0</v>
      </c>
      <c r="H25" s="156">
        <v>51415437.238669932</v>
      </c>
      <c r="I25" s="156">
        <v>38107421.032464288</v>
      </c>
      <c r="J25" s="271">
        <v>289129699.16371685</v>
      </c>
    </row>
    <row r="26" spans="1:10">
      <c r="A26" s="140" t="s">
        <v>294</v>
      </c>
      <c r="B26" s="156">
        <v>7469.1977156085204</v>
      </c>
      <c r="C26" s="156">
        <v>150.13</v>
      </c>
      <c r="D26" s="156">
        <v>-13691.35</v>
      </c>
      <c r="E26" s="156">
        <v>2.0499999999999998</v>
      </c>
      <c r="F26" s="156">
        <v>3.38</v>
      </c>
      <c r="G26" s="156">
        <v>0</v>
      </c>
      <c r="H26" s="156">
        <v>2351136.633003111</v>
      </c>
      <c r="I26" s="156">
        <v>1.0900000000000001</v>
      </c>
      <c r="J26" s="271">
        <v>2345071.1307187197</v>
      </c>
    </row>
    <row r="27" spans="1:10" s="151" customFormat="1">
      <c r="A27" s="140" t="s">
        <v>295</v>
      </c>
      <c r="B27" s="156">
        <v>41818.45271354507</v>
      </c>
      <c r="C27" s="156">
        <v>518643</v>
      </c>
      <c r="D27" s="156">
        <v>79803.171762562008</v>
      </c>
      <c r="E27" s="156">
        <v>28742.864699999998</v>
      </c>
      <c r="F27" s="156">
        <v>187689.21692262052</v>
      </c>
      <c r="G27" s="156">
        <v>0</v>
      </c>
      <c r="H27" s="156">
        <v>528488.81941033108</v>
      </c>
      <c r="I27" s="156">
        <v>6719.0578743733831</v>
      </c>
      <c r="J27" s="271">
        <v>1391904.5833834321</v>
      </c>
    </row>
    <row r="28" spans="1:10">
      <c r="A28" s="140" t="s">
        <v>296</v>
      </c>
      <c r="B28" s="156">
        <v>344883.15330498316</v>
      </c>
      <c r="C28" s="156">
        <v>2166489.3009382966</v>
      </c>
      <c r="D28" s="156">
        <v>176259.23356381929</v>
      </c>
      <c r="E28" s="156">
        <v>76457.200070336607</v>
      </c>
      <c r="F28" s="156">
        <v>108211.87615989981</v>
      </c>
      <c r="G28" s="156">
        <v>0</v>
      </c>
      <c r="H28" s="156">
        <v>1293609.177718258</v>
      </c>
      <c r="I28" s="156">
        <v>15763.288583054253</v>
      </c>
      <c r="J28" s="271">
        <v>4181673.230338648</v>
      </c>
    </row>
    <row r="29" spans="1:10" ht="31.5">
      <c r="A29" s="140" t="s">
        <v>377</v>
      </c>
      <c r="B29" s="156">
        <v>1401.92</v>
      </c>
      <c r="C29" s="156">
        <v>121757.67000000003</v>
      </c>
      <c r="D29" s="156">
        <v>0</v>
      </c>
      <c r="E29" s="156">
        <v>1548.3833033077319</v>
      </c>
      <c r="F29" s="156">
        <v>853.1</v>
      </c>
      <c r="G29" s="156">
        <v>0</v>
      </c>
      <c r="H29" s="156">
        <v>388163.35570321954</v>
      </c>
      <c r="I29" s="156">
        <v>349.40610273684899</v>
      </c>
      <c r="J29" s="271">
        <v>514073.83510926412</v>
      </c>
    </row>
    <row r="30" spans="1:10" ht="31.5">
      <c r="A30" s="140" t="s">
        <v>378</v>
      </c>
      <c r="B30" s="156">
        <v>27</v>
      </c>
      <c r="C30" s="156">
        <v>20402.576467653576</v>
      </c>
      <c r="D30" s="156">
        <v>1984.7214878581003</v>
      </c>
      <c r="E30" s="156">
        <v>556.53556128612945</v>
      </c>
      <c r="F30" s="156">
        <v>3476.1382159343493</v>
      </c>
      <c r="G30" s="156">
        <v>0</v>
      </c>
      <c r="H30" s="156">
        <v>54945.50639079258</v>
      </c>
      <c r="I30" s="156">
        <v>34.598023416519062</v>
      </c>
      <c r="J30" s="271">
        <v>81427.076146941239</v>
      </c>
    </row>
    <row r="31" spans="1:10">
      <c r="A31" s="140" t="s">
        <v>379</v>
      </c>
      <c r="B31" s="156">
        <v>314999.16393519944</v>
      </c>
      <c r="C31" s="156">
        <v>6061928.5232087253</v>
      </c>
      <c r="D31" s="156">
        <v>772963.84141340444</v>
      </c>
      <c r="E31" s="156">
        <v>147995.86390057011</v>
      </c>
      <c r="F31" s="156">
        <v>711758.94725201651</v>
      </c>
      <c r="G31" s="156">
        <v>0</v>
      </c>
      <c r="H31" s="156">
        <v>3544384.237562119</v>
      </c>
      <c r="I31" s="156">
        <v>60816.838611243467</v>
      </c>
      <c r="J31" s="271">
        <v>11614847.415883275</v>
      </c>
    </row>
    <row r="32" spans="1:10">
      <c r="A32" s="140" t="s">
        <v>380</v>
      </c>
      <c r="B32" s="156">
        <v>1103.6883012438891</v>
      </c>
      <c r="C32" s="156">
        <v>391077.42600000009</v>
      </c>
      <c r="D32" s="156">
        <v>38476.803784824609</v>
      </c>
      <c r="E32" s="156">
        <v>47502.155547381662</v>
      </c>
      <c r="F32" s="156">
        <v>349224.84468788799</v>
      </c>
      <c r="G32" s="156">
        <v>0</v>
      </c>
      <c r="H32" s="156">
        <v>1317888.9013571753</v>
      </c>
      <c r="I32" s="156">
        <v>140071.76991316502</v>
      </c>
      <c r="J32" s="271">
        <v>2285345.5895916787</v>
      </c>
    </row>
    <row r="33" spans="1:10">
      <c r="A33" s="140" t="s">
        <v>381</v>
      </c>
      <c r="B33" s="156">
        <v>188153.76752225135</v>
      </c>
      <c r="C33" s="156">
        <v>4248443.9840906579</v>
      </c>
      <c r="D33" s="156">
        <v>1021667.4126112956</v>
      </c>
      <c r="E33" s="156">
        <v>215395.72814770156</v>
      </c>
      <c r="F33" s="156">
        <v>767462.63199420134</v>
      </c>
      <c r="G33" s="156">
        <v>0</v>
      </c>
      <c r="H33" s="156">
        <v>1821251.9645978408</v>
      </c>
      <c r="I33" s="156">
        <v>64013.646923059627</v>
      </c>
      <c r="J33" s="271">
        <v>8326389.13588701</v>
      </c>
    </row>
    <row r="34" spans="1:10">
      <c r="A34" s="140" t="s">
        <v>382</v>
      </c>
      <c r="B34" s="156">
        <v>51544.069551920482</v>
      </c>
      <c r="C34" s="156">
        <v>4666251.1774464836</v>
      </c>
      <c r="D34" s="156">
        <v>206764.17952822248</v>
      </c>
      <c r="E34" s="156">
        <v>89203.370227087245</v>
      </c>
      <c r="F34" s="156">
        <v>543622.09990843688</v>
      </c>
      <c r="G34" s="156">
        <v>0</v>
      </c>
      <c r="H34" s="156">
        <v>3625196.8397776033</v>
      </c>
      <c r="I34" s="156">
        <v>91509.685283970175</v>
      </c>
      <c r="J34" s="271">
        <v>9274091.4217237234</v>
      </c>
    </row>
    <row r="35" spans="1:10">
      <c r="A35" s="140" t="s">
        <v>383</v>
      </c>
      <c r="B35" s="156">
        <v>0</v>
      </c>
      <c r="C35" s="156">
        <v>1890.38</v>
      </c>
      <c r="D35" s="156">
        <v>154.69999999999999</v>
      </c>
      <c r="E35" s="156">
        <v>30.929449941317813</v>
      </c>
      <c r="F35" s="156">
        <v>0</v>
      </c>
      <c r="G35" s="156">
        <v>0</v>
      </c>
      <c r="H35" s="156">
        <v>404.17387862600907</v>
      </c>
      <c r="I35" s="156">
        <v>0</v>
      </c>
      <c r="J35" s="271">
        <v>2480.183328567327</v>
      </c>
    </row>
    <row r="36" spans="1:10">
      <c r="A36" s="140" t="s">
        <v>384</v>
      </c>
      <c r="B36" s="156">
        <v>1157080.0697452277</v>
      </c>
      <c r="C36" s="156">
        <v>5390649.440984522</v>
      </c>
      <c r="D36" s="156">
        <v>517005.9642513463</v>
      </c>
      <c r="E36" s="156">
        <v>111471.69408574059</v>
      </c>
      <c r="F36" s="156">
        <v>187355.47868747124</v>
      </c>
      <c r="G36" s="156">
        <v>0</v>
      </c>
      <c r="H36" s="156">
        <v>2587903.9186236542</v>
      </c>
      <c r="I36" s="156">
        <v>589291.64772858366</v>
      </c>
      <c r="J36" s="271">
        <v>10540758.214106547</v>
      </c>
    </row>
    <row r="37" spans="1:10">
      <c r="A37" s="153" t="s">
        <v>46</v>
      </c>
      <c r="B37" s="157">
        <v>43438733.764107913</v>
      </c>
      <c r="C37" s="157">
        <v>357193300.51834297</v>
      </c>
      <c r="D37" s="157">
        <v>41206899.85110978</v>
      </c>
      <c r="E37" s="157">
        <v>6398694.3854993759</v>
      </c>
      <c r="F37" s="157">
        <v>35377699.629760303</v>
      </c>
      <c r="G37" s="157">
        <v>0</v>
      </c>
      <c r="H37" s="157">
        <v>161721200.93554363</v>
      </c>
      <c r="I37" s="157">
        <v>45404253.857995763</v>
      </c>
      <c r="J37" s="272">
        <v>690740782.94235957</v>
      </c>
    </row>
    <row r="38" spans="1:10">
      <c r="A38" s="235" t="s">
        <v>560</v>
      </c>
    </row>
    <row r="39" spans="1:10">
      <c r="A39" s="236"/>
    </row>
  </sheetData>
  <mergeCells count="8">
    <mergeCell ref="I5:I6"/>
    <mergeCell ref="J5:J6"/>
    <mergeCell ref="A1:J1"/>
    <mergeCell ref="A5:A7"/>
    <mergeCell ref="B5:B6"/>
    <mergeCell ref="C5:D5"/>
    <mergeCell ref="E5:F5"/>
    <mergeCell ref="G5:H5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7" orientation="landscape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39"/>
  <sheetViews>
    <sheetView view="pageBreakPreview" zoomScaleNormal="100" zoomScaleSheetLayoutView="100" workbookViewId="0">
      <pane xSplit="1" ySplit="7" topLeftCell="B8" activePane="bottomRight" state="frozen"/>
      <selection activeCell="L4" sqref="L4"/>
      <selection pane="topRight" activeCell="L4" sqref="L4"/>
      <selection pane="bottomLeft" activeCell="L4" sqref="L4"/>
      <selection pane="bottomRight" sqref="A1:W1"/>
    </sheetView>
  </sheetViews>
  <sheetFormatPr defaultColWidth="9.85546875" defaultRowHeight="15.75"/>
  <cols>
    <col min="1" max="1" width="65.140625" style="181" customWidth="1"/>
    <col min="2" max="2" width="14.7109375" style="181" customWidth="1"/>
    <col min="3" max="4" width="17.28515625" style="181" customWidth="1"/>
    <col min="5" max="5" width="21.28515625" style="181" customWidth="1"/>
    <col min="6" max="6" width="22.140625" style="181" customWidth="1"/>
    <col min="7" max="7" width="14.7109375" style="181" customWidth="1"/>
    <col min="8" max="8" width="16.28515625" style="181" customWidth="1"/>
    <col min="9" max="12" width="17.28515625" style="181" customWidth="1"/>
    <col min="13" max="14" width="18.7109375" style="181" customWidth="1"/>
    <col min="15" max="17" width="15.140625" style="181" customWidth="1"/>
    <col min="18" max="18" width="22" style="181" customWidth="1"/>
    <col min="19" max="19" width="21.7109375" style="181" customWidth="1"/>
    <col min="20" max="20" width="18.7109375" style="181" customWidth="1"/>
    <col min="21" max="21" width="20.140625" style="181" customWidth="1"/>
    <col min="22" max="22" width="20.85546875" style="181" customWidth="1"/>
    <col min="23" max="23" width="23.140625" style="190" customWidth="1"/>
    <col min="24" max="16384" width="9.85546875" style="181"/>
  </cols>
  <sheetData>
    <row r="1" spans="1:23" ht="20.25" customHeight="1">
      <c r="A1" s="337" t="s">
        <v>604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2" spans="1:23" ht="20.25" customHeight="1">
      <c r="A2" s="132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</row>
    <row r="3" spans="1:23" ht="20.25" hidden="1" customHeight="1">
      <c r="A3" s="132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s="184" customFormat="1" ht="20.25" hidden="1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3"/>
      <c r="U4" s="183"/>
      <c r="V4" s="183"/>
      <c r="W4" s="183"/>
    </row>
    <row r="5" spans="1:23" s="185" customFormat="1">
      <c r="A5" s="333" t="s">
        <v>433</v>
      </c>
      <c r="B5" s="333" t="s">
        <v>448</v>
      </c>
      <c r="C5" s="333"/>
      <c r="D5" s="333"/>
      <c r="E5" s="333" t="s">
        <v>449</v>
      </c>
      <c r="F5" s="333"/>
      <c r="G5" s="333" t="s">
        <v>450</v>
      </c>
      <c r="H5" s="333"/>
      <c r="I5" s="333"/>
      <c r="J5" s="333" t="s">
        <v>451</v>
      </c>
      <c r="K5" s="333"/>
      <c r="L5" s="333"/>
      <c r="M5" s="333"/>
      <c r="N5" s="333"/>
      <c r="O5" s="333"/>
      <c r="P5" s="333"/>
      <c r="Q5" s="333"/>
      <c r="R5" s="333" t="s">
        <v>452</v>
      </c>
      <c r="S5" s="333"/>
      <c r="T5" s="333" t="s">
        <v>453</v>
      </c>
      <c r="U5" s="333"/>
      <c r="V5" s="334" t="s">
        <v>454</v>
      </c>
      <c r="W5" s="306" t="s">
        <v>455</v>
      </c>
    </row>
    <row r="6" spans="1:23" ht="52.5" customHeight="1">
      <c r="A6" s="333"/>
      <c r="B6" s="333" t="s">
        <v>456</v>
      </c>
      <c r="C6" s="333"/>
      <c r="D6" s="333" t="s">
        <v>457</v>
      </c>
      <c r="E6" s="333" t="s">
        <v>458</v>
      </c>
      <c r="F6" s="333" t="s">
        <v>459</v>
      </c>
      <c r="G6" s="333" t="s">
        <v>458</v>
      </c>
      <c r="H6" s="333"/>
      <c r="I6" s="333" t="s">
        <v>460</v>
      </c>
      <c r="J6" s="333" t="s">
        <v>461</v>
      </c>
      <c r="K6" s="333" t="s">
        <v>462</v>
      </c>
      <c r="L6" s="333" t="s">
        <v>463</v>
      </c>
      <c r="M6" s="333" t="s">
        <v>464</v>
      </c>
      <c r="N6" s="333"/>
      <c r="O6" s="333" t="s">
        <v>465</v>
      </c>
      <c r="P6" s="333"/>
      <c r="Q6" s="333"/>
      <c r="R6" s="333"/>
      <c r="S6" s="333"/>
      <c r="T6" s="333" t="s">
        <v>401</v>
      </c>
      <c r="U6" s="333" t="s">
        <v>466</v>
      </c>
      <c r="V6" s="335"/>
      <c r="W6" s="306"/>
    </row>
    <row r="7" spans="1:23" ht="126">
      <c r="A7" s="333"/>
      <c r="B7" s="186" t="s">
        <v>91</v>
      </c>
      <c r="C7" s="186" t="s">
        <v>467</v>
      </c>
      <c r="D7" s="333"/>
      <c r="E7" s="333"/>
      <c r="F7" s="333"/>
      <c r="G7" s="186" t="s">
        <v>91</v>
      </c>
      <c r="H7" s="186" t="s">
        <v>468</v>
      </c>
      <c r="I7" s="333"/>
      <c r="J7" s="333"/>
      <c r="K7" s="333"/>
      <c r="L7" s="333"/>
      <c r="M7" s="178" t="s">
        <v>469</v>
      </c>
      <c r="N7" s="178" t="s">
        <v>470</v>
      </c>
      <c r="O7" s="186" t="s">
        <v>471</v>
      </c>
      <c r="P7" s="186" t="s">
        <v>472</v>
      </c>
      <c r="Q7" s="186" t="s">
        <v>473</v>
      </c>
      <c r="R7" s="186" t="s">
        <v>474</v>
      </c>
      <c r="S7" s="186" t="s">
        <v>475</v>
      </c>
      <c r="T7" s="333"/>
      <c r="U7" s="333"/>
      <c r="V7" s="336"/>
      <c r="W7" s="306"/>
    </row>
    <row r="8" spans="1:23">
      <c r="A8" s="140" t="s">
        <v>368</v>
      </c>
      <c r="B8" s="156">
        <v>469472</v>
      </c>
      <c r="C8" s="156">
        <v>392272</v>
      </c>
      <c r="D8" s="156">
        <v>737712</v>
      </c>
      <c r="E8" s="156">
        <v>95396833914.425018</v>
      </c>
      <c r="F8" s="156">
        <v>90926705637.730209</v>
      </c>
      <c r="G8" s="156">
        <v>5285519</v>
      </c>
      <c r="H8" s="156">
        <v>3658035</v>
      </c>
      <c r="I8" s="156">
        <v>4278069</v>
      </c>
      <c r="J8" s="156">
        <v>40166415.785567097</v>
      </c>
      <c r="K8" s="156">
        <v>31409408.52840909</v>
      </c>
      <c r="L8" s="156">
        <v>2324085.0989999999</v>
      </c>
      <c r="M8" s="156">
        <v>600671.65</v>
      </c>
      <c r="N8" s="156">
        <v>0</v>
      </c>
      <c r="O8" s="156">
        <v>10780886.542202316</v>
      </c>
      <c r="P8" s="156">
        <v>14227997.359598497</v>
      </c>
      <c r="Q8" s="156">
        <v>15762945.816125913</v>
      </c>
      <c r="R8" s="156">
        <v>1422073.5559999996</v>
      </c>
      <c r="S8" s="156">
        <v>9037480.0915000066</v>
      </c>
      <c r="T8" s="156">
        <v>38572376.105036214</v>
      </c>
      <c r="U8" s="156">
        <v>28206164.459706049</v>
      </c>
      <c r="V8" s="156">
        <v>754380.82752425177</v>
      </c>
      <c r="W8" s="156">
        <v>513034.72699929582</v>
      </c>
    </row>
    <row r="9" spans="1:23" ht="47.25">
      <c r="A9" s="140" t="s">
        <v>285</v>
      </c>
      <c r="B9" s="156">
        <v>34080</v>
      </c>
      <c r="C9" s="156">
        <v>34061</v>
      </c>
      <c r="D9" s="156">
        <v>37824</v>
      </c>
      <c r="E9" s="156">
        <v>16272588045.74</v>
      </c>
      <c r="F9" s="156">
        <v>16405432045.91</v>
      </c>
      <c r="G9" s="156">
        <v>458254</v>
      </c>
      <c r="H9" s="156">
        <v>418146</v>
      </c>
      <c r="I9" s="156">
        <v>469912</v>
      </c>
      <c r="J9" s="156">
        <v>3902873.91</v>
      </c>
      <c r="K9" s="156">
        <v>3148346.01</v>
      </c>
      <c r="L9" s="156">
        <v>394.98</v>
      </c>
      <c r="M9" s="156">
        <v>0</v>
      </c>
      <c r="N9" s="156">
        <v>0</v>
      </c>
      <c r="O9" s="156">
        <v>1025017.8396553826</v>
      </c>
      <c r="P9" s="156">
        <v>2082338.5451757079</v>
      </c>
      <c r="Q9" s="156">
        <v>1072346.1326480028</v>
      </c>
      <c r="R9" s="156">
        <v>315625.05999999976</v>
      </c>
      <c r="S9" s="156">
        <v>385168.84999999992</v>
      </c>
      <c r="T9" s="156">
        <v>3606933.9899999998</v>
      </c>
      <c r="U9" s="156">
        <v>2740800.52</v>
      </c>
      <c r="V9" s="156">
        <v>59449.365600000725</v>
      </c>
      <c r="W9" s="156">
        <v>1399.6</v>
      </c>
    </row>
    <row r="10" spans="1:23">
      <c r="A10" s="140" t="s">
        <v>369</v>
      </c>
      <c r="B10" s="156">
        <v>23714</v>
      </c>
      <c r="C10" s="156">
        <v>24447</v>
      </c>
      <c r="D10" s="156">
        <v>28202.6</v>
      </c>
      <c r="E10" s="156">
        <v>58317699755.949997</v>
      </c>
      <c r="F10" s="156">
        <v>59848554990.408943</v>
      </c>
      <c r="G10" s="156">
        <v>605117</v>
      </c>
      <c r="H10" s="156">
        <v>717763</v>
      </c>
      <c r="I10" s="156">
        <v>953552</v>
      </c>
      <c r="J10" s="156">
        <v>53036641.773586012</v>
      </c>
      <c r="K10" s="156">
        <v>46647534.423195988</v>
      </c>
      <c r="L10" s="156">
        <v>2201058.19</v>
      </c>
      <c r="M10" s="156">
        <v>0</v>
      </c>
      <c r="N10" s="156">
        <v>0</v>
      </c>
      <c r="O10" s="156">
        <v>30117305.279994279</v>
      </c>
      <c r="P10" s="156">
        <v>19760625.230000049</v>
      </c>
      <c r="Q10" s="156">
        <v>3162466.4099999992</v>
      </c>
      <c r="R10" s="156">
        <v>3503072.2399999928</v>
      </c>
      <c r="S10" s="156">
        <v>1726172.69</v>
      </c>
      <c r="T10" s="156">
        <v>52023333.748286813</v>
      </c>
      <c r="U10" s="156">
        <v>30203064.156668268</v>
      </c>
      <c r="V10" s="156">
        <v>1034939.1209282</v>
      </c>
      <c r="W10" s="156">
        <v>3056.49</v>
      </c>
    </row>
    <row r="11" spans="1:23" ht="31.5">
      <c r="A11" s="140" t="s">
        <v>370</v>
      </c>
      <c r="B11" s="156">
        <v>741090</v>
      </c>
      <c r="C11" s="156">
        <v>712214</v>
      </c>
      <c r="D11" s="156">
        <v>962140</v>
      </c>
      <c r="E11" s="156">
        <v>16062416100.453417</v>
      </c>
      <c r="F11" s="156">
        <v>17882024773.471485</v>
      </c>
      <c r="G11" s="156">
        <v>773344</v>
      </c>
      <c r="H11" s="156">
        <v>743858</v>
      </c>
      <c r="I11" s="156">
        <v>849538</v>
      </c>
      <c r="J11" s="156">
        <v>617488268.64501846</v>
      </c>
      <c r="K11" s="156">
        <v>587155361.32845664</v>
      </c>
      <c r="L11" s="156">
        <v>4328606.8394752992</v>
      </c>
      <c r="M11" s="156">
        <v>2404810.41</v>
      </c>
      <c r="N11" s="156">
        <v>0</v>
      </c>
      <c r="O11" s="156">
        <v>68416704.110205457</v>
      </c>
      <c r="P11" s="156">
        <v>387112523.09717339</v>
      </c>
      <c r="Q11" s="156">
        <v>160468558.58188194</v>
      </c>
      <c r="R11" s="156">
        <v>11231035.747536758</v>
      </c>
      <c r="S11" s="156">
        <v>17863551.659168597</v>
      </c>
      <c r="T11" s="156">
        <v>583297886.90647936</v>
      </c>
      <c r="U11" s="156">
        <v>435953858.49192083</v>
      </c>
      <c r="V11" s="156">
        <v>11568047.898335066</v>
      </c>
      <c r="W11" s="156">
        <v>1693740.065447008</v>
      </c>
    </row>
    <row r="12" spans="1:23">
      <c r="A12" s="140" t="s">
        <v>371</v>
      </c>
      <c r="B12" s="156">
        <v>62</v>
      </c>
      <c r="C12" s="156">
        <v>60</v>
      </c>
      <c r="D12" s="156">
        <v>67</v>
      </c>
      <c r="E12" s="156">
        <v>169813304.60999998</v>
      </c>
      <c r="F12" s="156">
        <v>167534207.92500001</v>
      </c>
      <c r="G12" s="156">
        <v>0</v>
      </c>
      <c r="H12" s="156">
        <v>0</v>
      </c>
      <c r="I12" s="156">
        <v>0</v>
      </c>
      <c r="J12" s="156">
        <v>6348852.3199999994</v>
      </c>
      <c r="K12" s="156">
        <v>6178222.5099999998</v>
      </c>
      <c r="L12" s="156">
        <v>28771.47</v>
      </c>
      <c r="M12" s="156">
        <v>0</v>
      </c>
      <c r="N12" s="156">
        <v>0</v>
      </c>
      <c r="O12" s="156">
        <v>1787339.164634682</v>
      </c>
      <c r="P12" s="156">
        <v>4362924.024123271</v>
      </c>
      <c r="Q12" s="156">
        <v>252577.53859761285</v>
      </c>
      <c r="R12" s="156">
        <v>0</v>
      </c>
      <c r="S12" s="156">
        <v>6251.3700000000017</v>
      </c>
      <c r="T12" s="156">
        <v>6862724.0099999998</v>
      </c>
      <c r="U12" s="156">
        <v>2950120.5</v>
      </c>
      <c r="V12" s="156">
        <v>117861.41</v>
      </c>
      <c r="W12" s="156">
        <v>577.37</v>
      </c>
    </row>
    <row r="13" spans="1:23">
      <c r="A13" s="140" t="s">
        <v>372</v>
      </c>
      <c r="B13" s="156">
        <v>55</v>
      </c>
      <c r="C13" s="156">
        <v>52</v>
      </c>
      <c r="D13" s="156">
        <v>59</v>
      </c>
      <c r="E13" s="156">
        <v>2412887386.6535406</v>
      </c>
      <c r="F13" s="156">
        <v>2398036624.8195901</v>
      </c>
      <c r="G13" s="156">
        <v>159</v>
      </c>
      <c r="H13" s="156">
        <v>81</v>
      </c>
      <c r="I13" s="156">
        <v>84</v>
      </c>
      <c r="J13" s="156">
        <v>4787621.3379252004</v>
      </c>
      <c r="K13" s="156">
        <v>4538941.1120623006</v>
      </c>
      <c r="L13" s="156">
        <v>28072.301806200001</v>
      </c>
      <c r="M13" s="156">
        <v>0</v>
      </c>
      <c r="N13" s="156">
        <v>0</v>
      </c>
      <c r="O13" s="156">
        <v>4096916.794355087</v>
      </c>
      <c r="P13" s="156">
        <v>139752.30493728913</v>
      </c>
      <c r="Q13" s="156">
        <v>393664.44796154479</v>
      </c>
      <c r="R13" s="156">
        <v>287463.79033370002</v>
      </c>
      <c r="S13" s="156">
        <v>68097.513999999996</v>
      </c>
      <c r="T13" s="156">
        <v>5388507.0699999994</v>
      </c>
      <c r="U13" s="156">
        <v>2908028.0304275001</v>
      </c>
      <c r="V13" s="156">
        <v>466.08000000000004</v>
      </c>
      <c r="W13" s="156">
        <v>21785.439999999999</v>
      </c>
    </row>
    <row r="14" spans="1:23">
      <c r="A14" s="140" t="s">
        <v>373</v>
      </c>
      <c r="B14" s="156">
        <v>478</v>
      </c>
      <c r="C14" s="156">
        <v>471</v>
      </c>
      <c r="D14" s="156">
        <v>553</v>
      </c>
      <c r="E14" s="156">
        <v>597785054.74635231</v>
      </c>
      <c r="F14" s="156">
        <v>501583979.09501231</v>
      </c>
      <c r="G14" s="156">
        <v>199</v>
      </c>
      <c r="H14" s="156">
        <v>204</v>
      </c>
      <c r="I14" s="156">
        <v>246</v>
      </c>
      <c r="J14" s="156">
        <v>3956997.2478082003</v>
      </c>
      <c r="K14" s="156">
        <v>3639128.4841363993</v>
      </c>
      <c r="L14" s="156">
        <v>19368.52</v>
      </c>
      <c r="M14" s="156">
        <v>0</v>
      </c>
      <c r="N14" s="156">
        <v>0</v>
      </c>
      <c r="O14" s="156">
        <v>1091533.2763773852</v>
      </c>
      <c r="P14" s="156">
        <v>2436939.7583192093</v>
      </c>
      <c r="Q14" s="156">
        <v>379842.53038098256</v>
      </c>
      <c r="R14" s="156">
        <v>583286.07930099999</v>
      </c>
      <c r="S14" s="156">
        <v>133786.18805</v>
      </c>
      <c r="T14" s="156">
        <v>3738260.4256862751</v>
      </c>
      <c r="U14" s="156">
        <v>2913155.8356862757</v>
      </c>
      <c r="V14" s="156">
        <v>387.50431372549019</v>
      </c>
      <c r="W14" s="156">
        <v>17127.93</v>
      </c>
    </row>
    <row r="15" spans="1:23">
      <c r="A15" s="140" t="s">
        <v>374</v>
      </c>
      <c r="B15" s="156">
        <v>35700</v>
      </c>
      <c r="C15" s="156">
        <v>35251</v>
      </c>
      <c r="D15" s="156">
        <v>51786</v>
      </c>
      <c r="E15" s="156">
        <v>3600922306.3414655</v>
      </c>
      <c r="F15" s="156">
        <v>5390900744.4856443</v>
      </c>
      <c r="G15" s="156">
        <v>8161</v>
      </c>
      <c r="H15" s="156">
        <v>4718</v>
      </c>
      <c r="I15" s="156">
        <v>8521</v>
      </c>
      <c r="J15" s="156">
        <v>17874621.775078926</v>
      </c>
      <c r="K15" s="156">
        <v>9195300.6094866004</v>
      </c>
      <c r="L15" s="156">
        <v>46726.202640999996</v>
      </c>
      <c r="M15" s="156">
        <v>0</v>
      </c>
      <c r="N15" s="156">
        <v>0</v>
      </c>
      <c r="O15" s="156">
        <v>6317580.5981334606</v>
      </c>
      <c r="P15" s="156">
        <v>6752987.0779190613</v>
      </c>
      <c r="Q15" s="156">
        <v>4191106.2790271002</v>
      </c>
      <c r="R15" s="156">
        <v>201656.89750000002</v>
      </c>
      <c r="S15" s="156">
        <v>239570.24300000002</v>
      </c>
      <c r="T15" s="156">
        <v>17353935.161006488</v>
      </c>
      <c r="U15" s="156">
        <v>14818787.406464703</v>
      </c>
      <c r="V15" s="156">
        <v>117970.9609212941</v>
      </c>
      <c r="W15" s="156">
        <v>176111.13000000003</v>
      </c>
    </row>
    <row r="16" spans="1:23">
      <c r="A16" s="140" t="s">
        <v>375</v>
      </c>
      <c r="B16" s="156">
        <v>649904</v>
      </c>
      <c r="C16" s="156">
        <v>579838</v>
      </c>
      <c r="D16" s="156">
        <v>604163</v>
      </c>
      <c r="E16" s="156">
        <v>310936231862.1203</v>
      </c>
      <c r="F16" s="156">
        <v>293023405200.87085</v>
      </c>
      <c r="G16" s="156">
        <v>383139.65</v>
      </c>
      <c r="H16" s="156">
        <v>346641.65</v>
      </c>
      <c r="I16" s="156">
        <v>578724.79500000004</v>
      </c>
      <c r="J16" s="156">
        <v>265369922.65208596</v>
      </c>
      <c r="K16" s="156">
        <v>210037900.30418587</v>
      </c>
      <c r="L16" s="156">
        <v>10438086.771544101</v>
      </c>
      <c r="M16" s="156">
        <v>0</v>
      </c>
      <c r="N16" s="156">
        <v>0</v>
      </c>
      <c r="O16" s="156">
        <v>92714410.312178776</v>
      </c>
      <c r="P16" s="156">
        <v>100175248.46050218</v>
      </c>
      <c r="Q16" s="156">
        <v>71536647.645650715</v>
      </c>
      <c r="R16" s="156">
        <v>4434975.897436087</v>
      </c>
      <c r="S16" s="156">
        <v>5457764.5313545968</v>
      </c>
      <c r="T16" s="156">
        <v>248144108.09504068</v>
      </c>
      <c r="U16" s="156">
        <v>164264644.94177067</v>
      </c>
      <c r="V16" s="156">
        <v>4569167.3021288412</v>
      </c>
      <c r="W16" s="156">
        <v>5457554.4246392734</v>
      </c>
    </row>
    <row r="17" spans="1:23">
      <c r="A17" s="142" t="s">
        <v>286</v>
      </c>
      <c r="B17" s="156">
        <v>31395</v>
      </c>
      <c r="C17" s="156">
        <v>30565</v>
      </c>
      <c r="D17" s="156">
        <v>32120</v>
      </c>
      <c r="E17" s="156">
        <v>85001995396.083145</v>
      </c>
      <c r="F17" s="156">
        <v>78594701225.424911</v>
      </c>
      <c r="G17" s="156">
        <v>28861</v>
      </c>
      <c r="H17" s="156">
        <v>27945</v>
      </c>
      <c r="I17" s="156">
        <v>28904</v>
      </c>
      <c r="J17" s="156">
        <v>161507925.89273989</v>
      </c>
      <c r="K17" s="156">
        <v>127167302.02429596</v>
      </c>
      <c r="L17" s="156">
        <v>3918144.6400000006</v>
      </c>
      <c r="M17" s="156">
        <v>0</v>
      </c>
      <c r="N17" s="156">
        <v>0</v>
      </c>
      <c r="O17" s="156">
        <v>71053817.309836492</v>
      </c>
      <c r="P17" s="156">
        <v>63826528.56224519</v>
      </c>
      <c r="Q17" s="156">
        <v>28733101.019779716</v>
      </c>
      <c r="R17" s="156">
        <v>1669080.9109436369</v>
      </c>
      <c r="S17" s="156">
        <v>1986582.290723297</v>
      </c>
      <c r="T17" s="156">
        <v>148472415.0309805</v>
      </c>
      <c r="U17" s="156">
        <v>90933637.721470714</v>
      </c>
      <c r="V17" s="156">
        <v>2426490.7716196063</v>
      </c>
      <c r="W17" s="156">
        <v>4022716.2786392723</v>
      </c>
    </row>
    <row r="18" spans="1:23">
      <c r="A18" s="142" t="s">
        <v>287</v>
      </c>
      <c r="B18" s="156">
        <v>611189</v>
      </c>
      <c r="C18" s="156">
        <v>542826</v>
      </c>
      <c r="D18" s="156">
        <v>563117</v>
      </c>
      <c r="E18" s="156">
        <v>218315519073.77197</v>
      </c>
      <c r="F18" s="156">
        <v>209364588518.194</v>
      </c>
      <c r="G18" s="156">
        <v>283609</v>
      </c>
      <c r="H18" s="156">
        <v>248205</v>
      </c>
      <c r="I18" s="156">
        <v>253315</v>
      </c>
      <c r="J18" s="156">
        <v>76154381.573736712</v>
      </c>
      <c r="K18" s="156">
        <v>64165179.171258487</v>
      </c>
      <c r="L18" s="156">
        <v>4075729.9057999998</v>
      </c>
      <c r="M18" s="156">
        <v>0</v>
      </c>
      <c r="N18" s="156">
        <v>0</v>
      </c>
      <c r="O18" s="156">
        <v>15240250.424946683</v>
      </c>
      <c r="P18" s="156">
        <v>26129585.144601032</v>
      </c>
      <c r="Q18" s="156">
        <v>31786348.01865232</v>
      </c>
      <c r="R18" s="156">
        <v>1505540.9864924499</v>
      </c>
      <c r="S18" s="156">
        <v>2087164.8086313002</v>
      </c>
      <c r="T18" s="156">
        <v>71530890.286060125</v>
      </c>
      <c r="U18" s="156">
        <v>52901011.490200005</v>
      </c>
      <c r="V18" s="156">
        <v>1654221.967869235</v>
      </c>
      <c r="W18" s="156">
        <v>856109.34600000014</v>
      </c>
    </row>
    <row r="19" spans="1:23">
      <c r="A19" s="142" t="s">
        <v>288</v>
      </c>
      <c r="B19" s="156">
        <v>5310</v>
      </c>
      <c r="C19" s="156">
        <v>4377</v>
      </c>
      <c r="D19" s="156">
        <v>4938</v>
      </c>
      <c r="E19" s="156">
        <v>7309872410.9159412</v>
      </c>
      <c r="F19" s="156">
        <v>4639952383.2967596</v>
      </c>
      <c r="G19" s="156">
        <v>776</v>
      </c>
      <c r="H19" s="156">
        <v>518</v>
      </c>
      <c r="I19" s="156">
        <v>623</v>
      </c>
      <c r="J19" s="156">
        <v>11478856.565609299</v>
      </c>
      <c r="K19" s="156">
        <v>9518990.4955314491</v>
      </c>
      <c r="L19" s="156">
        <v>2302119.5057441001</v>
      </c>
      <c r="M19" s="156">
        <v>0</v>
      </c>
      <c r="N19" s="156">
        <v>0</v>
      </c>
      <c r="O19" s="156">
        <v>2005927.7743567738</v>
      </c>
      <c r="P19" s="156">
        <v>6181439.7449803455</v>
      </c>
      <c r="Q19" s="156">
        <v>3254744.5265819281</v>
      </c>
      <c r="R19" s="156">
        <v>725342.95000000007</v>
      </c>
      <c r="S19" s="156">
        <v>204126.44</v>
      </c>
      <c r="T19" s="156">
        <v>11703569.200000001</v>
      </c>
      <c r="U19" s="156">
        <v>7584057.0649999985</v>
      </c>
      <c r="V19" s="156">
        <v>161863.76639999996</v>
      </c>
      <c r="W19" s="156">
        <v>23170.269999999997</v>
      </c>
    </row>
    <row r="20" spans="1:23">
      <c r="A20" s="142" t="s">
        <v>289</v>
      </c>
      <c r="B20" s="156">
        <v>2010</v>
      </c>
      <c r="C20" s="156">
        <v>2070</v>
      </c>
      <c r="D20" s="156">
        <v>3988</v>
      </c>
      <c r="E20" s="156">
        <v>308844981.34921896</v>
      </c>
      <c r="F20" s="156">
        <v>424163073.95511901</v>
      </c>
      <c r="G20" s="156">
        <v>69893.649999999994</v>
      </c>
      <c r="H20" s="156">
        <v>69973.649999999994</v>
      </c>
      <c r="I20" s="156">
        <v>295882.79500000004</v>
      </c>
      <c r="J20" s="156">
        <v>16228758.620000001</v>
      </c>
      <c r="K20" s="156">
        <v>9186428.6130999979</v>
      </c>
      <c r="L20" s="156">
        <v>142092.72</v>
      </c>
      <c r="M20" s="156">
        <v>0</v>
      </c>
      <c r="N20" s="156">
        <v>0</v>
      </c>
      <c r="O20" s="156">
        <v>4414414.8030387973</v>
      </c>
      <c r="P20" s="156">
        <v>4037695.0086756004</v>
      </c>
      <c r="Q20" s="156">
        <v>7762454.0806367518</v>
      </c>
      <c r="R20" s="156">
        <v>535011.04999999993</v>
      </c>
      <c r="S20" s="156">
        <v>1179890.9920000001</v>
      </c>
      <c r="T20" s="156">
        <v>16437233.577999998</v>
      </c>
      <c r="U20" s="156">
        <v>12845938.665099997</v>
      </c>
      <c r="V20" s="156">
        <v>326590.79624</v>
      </c>
      <c r="W20" s="156">
        <v>555558.52999999991</v>
      </c>
    </row>
    <row r="21" spans="1:23">
      <c r="A21" s="140" t="s">
        <v>376</v>
      </c>
      <c r="B21" s="156">
        <v>208425</v>
      </c>
      <c r="C21" s="156">
        <v>197899</v>
      </c>
      <c r="D21" s="156">
        <v>203503</v>
      </c>
      <c r="E21" s="156">
        <v>14537497897.335171</v>
      </c>
      <c r="F21" s="156">
        <v>14968733578.206793</v>
      </c>
      <c r="G21" s="156">
        <v>90555</v>
      </c>
      <c r="H21" s="156">
        <v>84003</v>
      </c>
      <c r="I21" s="156">
        <v>86173</v>
      </c>
      <c r="J21" s="156">
        <v>20652164.493280016</v>
      </c>
      <c r="K21" s="156">
        <v>18091898.836648609</v>
      </c>
      <c r="L21" s="156">
        <v>803287.93999999587</v>
      </c>
      <c r="M21" s="156">
        <v>0</v>
      </c>
      <c r="N21" s="156">
        <v>0</v>
      </c>
      <c r="O21" s="156">
        <v>3325537.8324056161</v>
      </c>
      <c r="P21" s="156">
        <v>8709820.099503547</v>
      </c>
      <c r="Q21" s="156">
        <v>7479985.7312668357</v>
      </c>
      <c r="R21" s="156">
        <v>284772.20000000007</v>
      </c>
      <c r="S21" s="156">
        <v>520560.14299999998</v>
      </c>
      <c r="T21" s="156">
        <v>20292857.830784298</v>
      </c>
      <c r="U21" s="156">
        <v>15131923.631784311</v>
      </c>
      <c r="V21" s="156">
        <v>425826.30061568972</v>
      </c>
      <c r="W21" s="156">
        <v>38941.82</v>
      </c>
    </row>
    <row r="22" spans="1:23" ht="31.5">
      <c r="A22" s="142" t="s">
        <v>290</v>
      </c>
      <c r="B22" s="156">
        <v>208269</v>
      </c>
      <c r="C22" s="156">
        <v>197745</v>
      </c>
      <c r="D22" s="156">
        <v>203314</v>
      </c>
      <c r="E22" s="156">
        <v>14485483136.060169</v>
      </c>
      <c r="F22" s="156">
        <v>14864367497.306793</v>
      </c>
      <c r="G22" s="156">
        <v>89034</v>
      </c>
      <c r="H22" s="156">
        <v>82482</v>
      </c>
      <c r="I22" s="156">
        <v>84318</v>
      </c>
      <c r="J22" s="156">
        <v>19320184.200000014</v>
      </c>
      <c r="K22" s="156">
        <v>16945225.051648613</v>
      </c>
      <c r="L22" s="156">
        <v>794935.93999999587</v>
      </c>
      <c r="M22" s="156">
        <v>0</v>
      </c>
      <c r="N22" s="156">
        <v>0</v>
      </c>
      <c r="O22" s="156">
        <v>2951817.0887536299</v>
      </c>
      <c r="P22" s="156">
        <v>7957253.3156012744</v>
      </c>
      <c r="Q22" s="156">
        <v>7278085.3444292145</v>
      </c>
      <c r="R22" s="156">
        <v>237378.89</v>
      </c>
      <c r="S22" s="156">
        <v>425118.47</v>
      </c>
      <c r="T22" s="156">
        <v>18931245.650784295</v>
      </c>
      <c r="U22" s="156">
        <v>14233272.251784308</v>
      </c>
      <c r="V22" s="156">
        <v>399652.88881568983</v>
      </c>
      <c r="W22" s="156">
        <v>32089.040000000001</v>
      </c>
    </row>
    <row r="23" spans="1:23">
      <c r="A23" s="142" t="s">
        <v>291</v>
      </c>
      <c r="B23" s="156">
        <v>156</v>
      </c>
      <c r="C23" s="156">
        <v>154</v>
      </c>
      <c r="D23" s="156">
        <v>189</v>
      </c>
      <c r="E23" s="156">
        <v>52014761.274999999</v>
      </c>
      <c r="F23" s="156">
        <v>104366080.90000001</v>
      </c>
      <c r="G23" s="156">
        <v>1521</v>
      </c>
      <c r="H23" s="156">
        <v>1521</v>
      </c>
      <c r="I23" s="156">
        <v>1855</v>
      </c>
      <c r="J23" s="156">
        <v>1331980.2932800001</v>
      </c>
      <c r="K23" s="156">
        <v>1146673.7850000001</v>
      </c>
      <c r="L23" s="156">
        <v>8352</v>
      </c>
      <c r="M23" s="156">
        <v>0</v>
      </c>
      <c r="N23" s="156">
        <v>0</v>
      </c>
      <c r="O23" s="156">
        <v>373720.74365198612</v>
      </c>
      <c r="P23" s="156">
        <v>752566.7839022727</v>
      </c>
      <c r="Q23" s="156">
        <v>201900.38683762008</v>
      </c>
      <c r="R23" s="156">
        <v>47393.31</v>
      </c>
      <c r="S23" s="156">
        <v>95441.672999999995</v>
      </c>
      <c r="T23" s="156">
        <v>1361612.18</v>
      </c>
      <c r="U23" s="156">
        <v>898651.38</v>
      </c>
      <c r="V23" s="156">
        <v>26173.411800000002</v>
      </c>
      <c r="W23" s="156">
        <v>6852.78</v>
      </c>
    </row>
    <row r="24" spans="1:23" ht="31.5">
      <c r="A24" s="140" t="s">
        <v>292</v>
      </c>
      <c r="B24" s="156">
        <v>3581375</v>
      </c>
      <c r="C24" s="156">
        <v>3570790</v>
      </c>
      <c r="D24" s="156">
        <v>4325320</v>
      </c>
      <c r="E24" s="156">
        <v>15255257016189.721</v>
      </c>
      <c r="F24" s="156">
        <v>18191513855000.902</v>
      </c>
      <c r="G24" s="156">
        <v>3463750</v>
      </c>
      <c r="H24" s="156">
        <v>3566354</v>
      </c>
      <c r="I24" s="156">
        <v>4162398</v>
      </c>
      <c r="J24" s="156">
        <v>935508299.08788764</v>
      </c>
      <c r="K24" s="156">
        <v>853943481.34659183</v>
      </c>
      <c r="L24" s="156">
        <v>490905.864</v>
      </c>
      <c r="M24" s="156">
        <v>53659781.214366563</v>
      </c>
      <c r="N24" s="156">
        <v>0</v>
      </c>
      <c r="O24" s="156">
        <v>65952657.664903559</v>
      </c>
      <c r="P24" s="156">
        <v>591046385.7527715</v>
      </c>
      <c r="Q24" s="156">
        <v>279999942.21540016</v>
      </c>
      <c r="R24" s="156">
        <v>31311050.533583663</v>
      </c>
      <c r="S24" s="156">
        <v>81819661.148575291</v>
      </c>
      <c r="T24" s="156">
        <v>821363578.90403378</v>
      </c>
      <c r="U24" s="156">
        <v>702111671.65292048</v>
      </c>
      <c r="V24" s="156">
        <v>15101455.724225799</v>
      </c>
      <c r="W24" s="156">
        <v>2489467.6535494872</v>
      </c>
    </row>
    <row r="25" spans="1:23">
      <c r="A25" s="140" t="s">
        <v>293</v>
      </c>
      <c r="B25" s="156">
        <v>3145217</v>
      </c>
      <c r="C25" s="156">
        <v>3167480</v>
      </c>
      <c r="D25" s="156">
        <v>3820566</v>
      </c>
      <c r="E25" s="156">
        <v>15175027619023.486</v>
      </c>
      <c r="F25" s="156">
        <v>17634709607226.391</v>
      </c>
      <c r="G25" s="156">
        <v>3092082</v>
      </c>
      <c r="H25" s="156">
        <v>3171069</v>
      </c>
      <c r="I25" s="156">
        <v>3671164</v>
      </c>
      <c r="J25" s="156">
        <v>916619772.2743715</v>
      </c>
      <c r="K25" s="156">
        <v>840996034.93659198</v>
      </c>
      <c r="L25" s="156">
        <v>15078.154</v>
      </c>
      <c r="M25" s="156">
        <v>53659781.214366563</v>
      </c>
      <c r="N25" s="156">
        <v>0</v>
      </c>
      <c r="O25" s="156">
        <v>60203101.871509485</v>
      </c>
      <c r="P25" s="156">
        <v>582789161.41248214</v>
      </c>
      <c r="Q25" s="156">
        <v>275329847.54520321</v>
      </c>
      <c r="R25" s="156">
        <v>30195849.910000011</v>
      </c>
      <c r="S25" s="156">
        <v>80573504.764645308</v>
      </c>
      <c r="T25" s="156">
        <v>803064556.56493187</v>
      </c>
      <c r="U25" s="156">
        <v>686970837.23292017</v>
      </c>
      <c r="V25" s="156">
        <v>14752490.189425793</v>
      </c>
      <c r="W25" s="156">
        <v>2489467.6535494872</v>
      </c>
    </row>
    <row r="26" spans="1:23">
      <c r="A26" s="140" t="s">
        <v>294</v>
      </c>
      <c r="B26" s="156">
        <v>418154</v>
      </c>
      <c r="C26" s="156">
        <v>382980</v>
      </c>
      <c r="D26" s="156">
        <v>436015</v>
      </c>
      <c r="E26" s="156">
        <v>0</v>
      </c>
      <c r="F26" s="156">
        <v>0</v>
      </c>
      <c r="G26" s="156">
        <v>361737</v>
      </c>
      <c r="H26" s="156">
        <v>382980</v>
      </c>
      <c r="I26" s="156">
        <v>436015</v>
      </c>
      <c r="J26" s="156">
        <v>452.19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452.19</v>
      </c>
      <c r="R26" s="156">
        <v>10135.579999999998</v>
      </c>
      <c r="S26" s="156">
        <v>0</v>
      </c>
      <c r="T26" s="156">
        <v>415.96</v>
      </c>
      <c r="U26" s="156">
        <v>0</v>
      </c>
      <c r="V26" s="156">
        <v>0</v>
      </c>
      <c r="W26" s="156">
        <v>0</v>
      </c>
    </row>
    <row r="27" spans="1:23" s="151" customFormat="1">
      <c r="A27" s="140" t="s">
        <v>295</v>
      </c>
      <c r="B27" s="156">
        <v>7999</v>
      </c>
      <c r="C27" s="156">
        <v>10381</v>
      </c>
      <c r="D27" s="156">
        <v>56833</v>
      </c>
      <c r="E27" s="156">
        <v>77110240000</v>
      </c>
      <c r="F27" s="156">
        <v>552968560000</v>
      </c>
      <c r="G27" s="156">
        <v>7588</v>
      </c>
      <c r="H27" s="156">
        <v>9971</v>
      </c>
      <c r="I27" s="156">
        <v>52712</v>
      </c>
      <c r="J27" s="156">
        <v>6814101.6799999941</v>
      </c>
      <c r="K27" s="156">
        <v>1404031.5299999872</v>
      </c>
      <c r="L27" s="156">
        <v>0</v>
      </c>
      <c r="M27" s="156">
        <v>0</v>
      </c>
      <c r="N27" s="156">
        <v>0</v>
      </c>
      <c r="O27" s="156">
        <v>4028982.7694661841</v>
      </c>
      <c r="P27" s="156">
        <v>2043292.9946689424</v>
      </c>
      <c r="Q27" s="156">
        <v>545302.35891918791</v>
      </c>
      <c r="R27" s="156">
        <v>1507</v>
      </c>
      <c r="S27" s="156">
        <v>9984.15</v>
      </c>
      <c r="T27" s="156">
        <v>6859076.0699999947</v>
      </c>
      <c r="U27" s="156">
        <v>6738706.2500001965</v>
      </c>
      <c r="V27" s="156">
        <v>135634.15000000363</v>
      </c>
      <c r="W27" s="156">
        <v>0</v>
      </c>
    </row>
    <row r="28" spans="1:23">
      <c r="A28" s="140" t="s">
        <v>296</v>
      </c>
      <c r="B28" s="156">
        <v>10005</v>
      </c>
      <c r="C28" s="156">
        <v>9949</v>
      </c>
      <c r="D28" s="156">
        <v>11906</v>
      </c>
      <c r="E28" s="156">
        <v>3119157166.2364988</v>
      </c>
      <c r="F28" s="156">
        <v>3835687774.5106997</v>
      </c>
      <c r="G28" s="156">
        <v>2343</v>
      </c>
      <c r="H28" s="156">
        <v>2334</v>
      </c>
      <c r="I28" s="156">
        <v>2507</v>
      </c>
      <c r="J28" s="156">
        <v>12073972.943515897</v>
      </c>
      <c r="K28" s="156">
        <v>11543414.879999999</v>
      </c>
      <c r="L28" s="156">
        <v>475827.70999999996</v>
      </c>
      <c r="M28" s="156">
        <v>0</v>
      </c>
      <c r="N28" s="156">
        <v>0</v>
      </c>
      <c r="O28" s="156">
        <v>1720573.0239278916</v>
      </c>
      <c r="P28" s="156">
        <v>6213931.3456204087</v>
      </c>
      <c r="Q28" s="156">
        <v>4124340.1212777435</v>
      </c>
      <c r="R28" s="156">
        <v>1103558.0435836501</v>
      </c>
      <c r="S28" s="156">
        <v>1236172.2339299996</v>
      </c>
      <c r="T28" s="156">
        <v>11439530.309102179</v>
      </c>
      <c r="U28" s="156">
        <v>8402128.1699999981</v>
      </c>
      <c r="V28" s="156">
        <v>213331.38480000012</v>
      </c>
      <c r="W28" s="156">
        <v>0</v>
      </c>
    </row>
    <row r="29" spans="1:23" ht="31.5">
      <c r="A29" s="140" t="s">
        <v>377</v>
      </c>
      <c r="B29" s="156">
        <v>90</v>
      </c>
      <c r="C29" s="156">
        <v>86</v>
      </c>
      <c r="D29" s="156">
        <v>100</v>
      </c>
      <c r="E29" s="156">
        <v>27249260182.379997</v>
      </c>
      <c r="F29" s="156">
        <v>20183296182.380001</v>
      </c>
      <c r="G29" s="156">
        <v>59</v>
      </c>
      <c r="H29" s="156">
        <v>55</v>
      </c>
      <c r="I29" s="156">
        <v>77</v>
      </c>
      <c r="J29" s="156">
        <v>5833546.6345680002</v>
      </c>
      <c r="K29" s="156">
        <v>4327739.8020000011</v>
      </c>
      <c r="L29" s="156">
        <v>665335.35934600001</v>
      </c>
      <c r="M29" s="156">
        <v>0</v>
      </c>
      <c r="N29" s="156">
        <v>0</v>
      </c>
      <c r="O29" s="156">
        <v>3328164.0634013675</v>
      </c>
      <c r="P29" s="156">
        <v>886978.18971610803</v>
      </c>
      <c r="Q29" s="156">
        <v>702402.3069199149</v>
      </c>
      <c r="R29" s="156">
        <v>92328.993711999996</v>
      </c>
      <c r="S29" s="156">
        <v>27683.135999999999</v>
      </c>
      <c r="T29" s="156">
        <v>5573101.8600000003</v>
      </c>
      <c r="U29" s="156">
        <v>3408031.6303471001</v>
      </c>
      <c r="V29" s="156">
        <v>5283.7800000000007</v>
      </c>
      <c r="W29" s="156">
        <v>0</v>
      </c>
    </row>
    <row r="30" spans="1:23" ht="31.5">
      <c r="A30" s="140" t="s">
        <v>378</v>
      </c>
      <c r="B30" s="156">
        <v>441</v>
      </c>
      <c r="C30" s="156">
        <v>434</v>
      </c>
      <c r="D30" s="156">
        <v>541</v>
      </c>
      <c r="E30" s="156">
        <v>187887919.03426</v>
      </c>
      <c r="F30" s="156">
        <v>177491216.14491999</v>
      </c>
      <c r="G30" s="156">
        <v>246</v>
      </c>
      <c r="H30" s="156">
        <v>251</v>
      </c>
      <c r="I30" s="156">
        <v>327</v>
      </c>
      <c r="J30" s="156">
        <v>318291.8703146</v>
      </c>
      <c r="K30" s="156">
        <v>208420.54578199997</v>
      </c>
      <c r="L30" s="156">
        <v>0</v>
      </c>
      <c r="M30" s="156">
        <v>0</v>
      </c>
      <c r="N30" s="156">
        <v>0</v>
      </c>
      <c r="O30" s="156">
        <v>117661.57056427721</v>
      </c>
      <c r="P30" s="156">
        <v>170713.23432595481</v>
      </c>
      <c r="Q30" s="156">
        <v>31043.055689548502</v>
      </c>
      <c r="R30" s="156">
        <v>11273.054575</v>
      </c>
      <c r="S30" s="156">
        <v>13945.472796599999</v>
      </c>
      <c r="T30" s="156">
        <v>445694.66000000009</v>
      </c>
      <c r="U30" s="156">
        <v>246069.93999999997</v>
      </c>
      <c r="V30" s="156">
        <v>93</v>
      </c>
      <c r="W30" s="156">
        <v>0</v>
      </c>
    </row>
    <row r="31" spans="1:23" ht="31.5">
      <c r="A31" s="140" t="s">
        <v>379</v>
      </c>
      <c r="B31" s="156">
        <v>135710</v>
      </c>
      <c r="C31" s="156">
        <v>132285</v>
      </c>
      <c r="D31" s="156">
        <v>139387</v>
      </c>
      <c r="E31" s="156">
        <v>18299260335.666367</v>
      </c>
      <c r="F31" s="156">
        <v>18063152512.576286</v>
      </c>
      <c r="G31" s="156">
        <v>96184</v>
      </c>
      <c r="H31" s="156">
        <v>90771</v>
      </c>
      <c r="I31" s="156">
        <v>94449</v>
      </c>
      <c r="J31" s="156">
        <v>37984977.966914304</v>
      </c>
      <c r="K31" s="156">
        <v>32919043.006118618</v>
      </c>
      <c r="L31" s="156">
        <v>3395328.2800000003</v>
      </c>
      <c r="M31" s="156">
        <v>0</v>
      </c>
      <c r="N31" s="156">
        <v>0</v>
      </c>
      <c r="O31" s="156">
        <v>10311404.637673724</v>
      </c>
      <c r="P31" s="156">
        <v>17652620.628751058</v>
      </c>
      <c r="Q31" s="156">
        <v>10181158.925080085</v>
      </c>
      <c r="R31" s="156">
        <v>759767.9014762002</v>
      </c>
      <c r="S31" s="156">
        <v>1377888.2879999999</v>
      </c>
      <c r="T31" s="156">
        <v>37045884.058191597</v>
      </c>
      <c r="U31" s="156">
        <v>29484681.584859818</v>
      </c>
      <c r="V31" s="156">
        <v>729511.71322770265</v>
      </c>
      <c r="W31" s="156">
        <v>9665</v>
      </c>
    </row>
    <row r="32" spans="1:23">
      <c r="A32" s="140" t="s">
        <v>380</v>
      </c>
      <c r="B32" s="156">
        <v>198</v>
      </c>
      <c r="C32" s="156">
        <v>183</v>
      </c>
      <c r="D32" s="156">
        <v>188</v>
      </c>
      <c r="E32" s="156">
        <v>1000434741.2517748</v>
      </c>
      <c r="F32" s="156">
        <v>869819914.36499989</v>
      </c>
      <c r="G32" s="156">
        <v>27</v>
      </c>
      <c r="H32" s="156">
        <v>13</v>
      </c>
      <c r="I32" s="156">
        <v>18</v>
      </c>
      <c r="J32" s="156">
        <v>6971675.5885979002</v>
      </c>
      <c r="K32" s="156">
        <v>3898010.17</v>
      </c>
      <c r="L32" s="156">
        <v>622923.77809789998</v>
      </c>
      <c r="M32" s="156">
        <v>0</v>
      </c>
      <c r="N32" s="156">
        <v>0</v>
      </c>
      <c r="O32" s="156">
        <v>4457493.9085978996</v>
      </c>
      <c r="P32" s="156">
        <v>2510151.62</v>
      </c>
      <c r="Q32" s="156">
        <v>4030.19</v>
      </c>
      <c r="R32" s="156">
        <v>585621.24549999996</v>
      </c>
      <c r="S32" s="156">
        <v>0</v>
      </c>
      <c r="T32" s="156">
        <v>6371580.339999998</v>
      </c>
      <c r="U32" s="156">
        <v>3331017.0200000005</v>
      </c>
      <c r="V32" s="156">
        <v>128704.76700000002</v>
      </c>
      <c r="W32" s="156">
        <v>41253.329999999994</v>
      </c>
    </row>
    <row r="33" spans="1:23">
      <c r="A33" s="140" t="s">
        <v>381</v>
      </c>
      <c r="B33" s="156">
        <v>67676</v>
      </c>
      <c r="C33" s="156">
        <v>3988</v>
      </c>
      <c r="D33" s="156">
        <v>39216</v>
      </c>
      <c r="E33" s="156">
        <v>1916317699.6640604</v>
      </c>
      <c r="F33" s="156">
        <v>1490800974.8513103</v>
      </c>
      <c r="G33" s="156">
        <v>66219</v>
      </c>
      <c r="H33" s="156">
        <v>2680</v>
      </c>
      <c r="I33" s="156">
        <v>37652</v>
      </c>
      <c r="J33" s="156">
        <v>26825493.871201713</v>
      </c>
      <c r="K33" s="156">
        <v>21829657.676308002</v>
      </c>
      <c r="L33" s="156">
        <v>11971113.889599996</v>
      </c>
      <c r="M33" s="156">
        <v>11721091.342</v>
      </c>
      <c r="N33" s="156">
        <v>0</v>
      </c>
      <c r="O33" s="156">
        <v>3976040.7922000005</v>
      </c>
      <c r="P33" s="156">
        <v>8772796.6746590193</v>
      </c>
      <c r="Q33" s="156">
        <v>14251746.505318146</v>
      </c>
      <c r="R33" s="156">
        <v>493738.58</v>
      </c>
      <c r="S33" s="156">
        <v>1267792.561</v>
      </c>
      <c r="T33" s="156">
        <v>21403320.174985979</v>
      </c>
      <c r="U33" s="156">
        <v>18899545.124954306</v>
      </c>
      <c r="V33" s="156">
        <v>282654.56360000017</v>
      </c>
      <c r="W33" s="156">
        <v>0</v>
      </c>
    </row>
    <row r="34" spans="1:23">
      <c r="A34" s="140" t="s">
        <v>382</v>
      </c>
      <c r="B34" s="156">
        <v>352430</v>
      </c>
      <c r="C34" s="156">
        <v>294740</v>
      </c>
      <c r="D34" s="156">
        <v>309397</v>
      </c>
      <c r="E34" s="156">
        <v>2565634613.6963143</v>
      </c>
      <c r="F34" s="156">
        <v>1819511670.4555171</v>
      </c>
      <c r="G34" s="156">
        <v>135805</v>
      </c>
      <c r="H34" s="156">
        <v>83352</v>
      </c>
      <c r="I34" s="156">
        <v>88205</v>
      </c>
      <c r="J34" s="156">
        <v>20149834.836434197</v>
      </c>
      <c r="K34" s="156">
        <v>17772886.260032795</v>
      </c>
      <c r="L34" s="156">
        <v>4989470.2927772989</v>
      </c>
      <c r="M34" s="156">
        <v>0</v>
      </c>
      <c r="N34" s="156">
        <v>0</v>
      </c>
      <c r="O34" s="156">
        <v>4733967.4276706316</v>
      </c>
      <c r="P34" s="156">
        <v>1795384.9754302979</v>
      </c>
      <c r="Q34" s="156">
        <v>13597040.701237828</v>
      </c>
      <c r="R34" s="156">
        <v>943121.15999999992</v>
      </c>
      <c r="S34" s="156">
        <v>1054200.24</v>
      </c>
      <c r="T34" s="156">
        <v>18750281.384117648</v>
      </c>
      <c r="U34" s="156">
        <v>15344876.218823534</v>
      </c>
      <c r="V34" s="156">
        <v>356382.01886207948</v>
      </c>
      <c r="W34" s="156">
        <v>4383629.59</v>
      </c>
    </row>
    <row r="35" spans="1:23">
      <c r="A35" s="140" t="s">
        <v>383</v>
      </c>
      <c r="B35" s="156">
        <v>330</v>
      </c>
      <c r="C35" s="156">
        <v>330</v>
      </c>
      <c r="D35" s="156">
        <v>439</v>
      </c>
      <c r="E35" s="156">
        <v>1725000</v>
      </c>
      <c r="F35" s="156">
        <v>2260000</v>
      </c>
      <c r="G35" s="156">
        <v>115</v>
      </c>
      <c r="H35" s="156">
        <v>115</v>
      </c>
      <c r="I35" s="156">
        <v>117</v>
      </c>
      <c r="J35" s="156">
        <v>4964.05</v>
      </c>
      <c r="K35" s="156">
        <v>4052.1</v>
      </c>
      <c r="L35" s="156">
        <v>0</v>
      </c>
      <c r="M35" s="156">
        <v>0</v>
      </c>
      <c r="N35" s="156">
        <v>0</v>
      </c>
      <c r="O35" s="156">
        <v>844.7</v>
      </c>
      <c r="P35" s="156">
        <v>152.30000000000001</v>
      </c>
      <c r="Q35" s="156">
        <v>3967.05</v>
      </c>
      <c r="R35" s="156">
        <v>68.400000000000006</v>
      </c>
      <c r="S35" s="156">
        <v>0</v>
      </c>
      <c r="T35" s="156">
        <v>3632.75</v>
      </c>
      <c r="U35" s="156">
        <v>3288.12</v>
      </c>
      <c r="V35" s="156">
        <v>71.19</v>
      </c>
      <c r="W35" s="156">
        <v>0</v>
      </c>
    </row>
    <row r="36" spans="1:23">
      <c r="A36" s="140" t="s">
        <v>384</v>
      </c>
      <c r="B36" s="156">
        <v>237582</v>
      </c>
      <c r="C36" s="156">
        <v>237181</v>
      </c>
      <c r="D36" s="156">
        <v>603728</v>
      </c>
      <c r="E36" s="156">
        <v>14270315967.864868</v>
      </c>
      <c r="F36" s="156">
        <v>21640332073.560062</v>
      </c>
      <c r="G36" s="156">
        <v>980851</v>
      </c>
      <c r="H36" s="156">
        <v>675892</v>
      </c>
      <c r="I36" s="156">
        <v>1896297</v>
      </c>
      <c r="J36" s="156">
        <v>24497844.282960221</v>
      </c>
      <c r="K36" s="156">
        <v>9876735.3237241954</v>
      </c>
      <c r="L36" s="156">
        <v>420523.67499579996</v>
      </c>
      <c r="M36" s="156">
        <v>1038110.43</v>
      </c>
      <c r="N36" s="156">
        <v>0</v>
      </c>
      <c r="O36" s="156">
        <v>4677394.386850371</v>
      </c>
      <c r="P36" s="156">
        <v>9310260.9375077616</v>
      </c>
      <c r="Q36" s="156">
        <v>9503161.7879620846</v>
      </c>
      <c r="R36" s="156">
        <v>246712.41156410001</v>
      </c>
      <c r="S36" s="156">
        <v>602768.99255639978</v>
      </c>
      <c r="T36" s="156">
        <v>23398739.209037658</v>
      </c>
      <c r="U36" s="156">
        <v>20464156.614934266</v>
      </c>
      <c r="V36" s="156">
        <v>441309.94151070563</v>
      </c>
      <c r="W36" s="156">
        <v>19811.870000000003</v>
      </c>
    </row>
    <row r="37" spans="1:23">
      <c r="A37" s="187" t="s">
        <v>46</v>
      </c>
      <c r="B37" s="156">
        <v>6504732</v>
      </c>
      <c r="C37" s="156">
        <v>6182521</v>
      </c>
      <c r="D37" s="156">
        <v>8006501.5999999996</v>
      </c>
      <c r="E37" s="156">
        <v>15822779940231.914</v>
      </c>
      <c r="F37" s="156">
        <v>18740867999282.246</v>
      </c>
      <c r="G37" s="156">
        <v>11889449.65</v>
      </c>
      <c r="H37" s="156">
        <v>9974786.6500000004</v>
      </c>
      <c r="I37" s="156">
        <v>13034447.795</v>
      </c>
      <c r="J37" s="156">
        <v>2087776434.2192283</v>
      </c>
      <c r="K37" s="156">
        <v>1861673722.3671386</v>
      </c>
      <c r="L37" s="156">
        <v>42773664.473283589</v>
      </c>
      <c r="M37" s="156">
        <v>69424465.046366572</v>
      </c>
      <c r="N37" s="156">
        <v>0</v>
      </c>
      <c r="O37" s="156">
        <v>316203843.06234884</v>
      </c>
      <c r="P37" s="156">
        <v>1175824261.7252386</v>
      </c>
      <c r="Q37" s="156">
        <v>591902287.71850049</v>
      </c>
      <c r="R37" s="156">
        <v>56392018.688518517</v>
      </c>
      <c r="S37" s="156">
        <v>121217174.2690015</v>
      </c>
      <c r="T37" s="156">
        <v>1910029802.6926868</v>
      </c>
      <c r="U37" s="156">
        <v>1490643085.3612683</v>
      </c>
      <c r="V37" s="156">
        <v>35634514.10319335</v>
      </c>
      <c r="W37" s="156">
        <v>14865756.840635065</v>
      </c>
    </row>
    <row r="38" spans="1:23">
      <c r="A38" s="235" t="s">
        <v>560</v>
      </c>
    </row>
    <row r="39" spans="1:23">
      <c r="A39" s="236"/>
    </row>
  </sheetData>
  <mergeCells count="23">
    <mergeCell ref="A1:W1"/>
    <mergeCell ref="B5:D5"/>
    <mergeCell ref="E5:F5"/>
    <mergeCell ref="G5:I5"/>
    <mergeCell ref="J5:Q5"/>
    <mergeCell ref="R5:S6"/>
    <mergeCell ref="A5:A7"/>
    <mergeCell ref="T5:U5"/>
    <mergeCell ref="V5:V7"/>
    <mergeCell ref="W5:W7"/>
    <mergeCell ref="U6:U7"/>
    <mergeCell ref="T6:T7"/>
    <mergeCell ref="B6:C6"/>
    <mergeCell ref="D6:D7"/>
    <mergeCell ref="E6:E7"/>
    <mergeCell ref="F6:F7"/>
    <mergeCell ref="G6:H6"/>
    <mergeCell ref="I6:I7"/>
    <mergeCell ref="J6:J7"/>
    <mergeCell ref="K6:K7"/>
    <mergeCell ref="L6:L7"/>
    <mergeCell ref="M6:N6"/>
    <mergeCell ref="O6:Q6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4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A39"/>
  <sheetViews>
    <sheetView view="pageBreakPreview" zoomScaleNormal="100" zoomScaleSheetLayoutView="100" workbookViewId="0"/>
  </sheetViews>
  <sheetFormatPr defaultColWidth="58.85546875" defaultRowHeight="15.75"/>
  <cols>
    <col min="1" max="1" width="65.7109375" style="181" customWidth="1"/>
    <col min="2" max="2" width="12.7109375" style="181" customWidth="1"/>
    <col min="3" max="3" width="15.7109375" style="181" customWidth="1"/>
    <col min="4" max="4" width="12.7109375" style="190" customWidth="1"/>
    <col min="5" max="5" width="15.7109375" style="190" customWidth="1"/>
    <col min="6" max="6" width="12.7109375" style="190" customWidth="1"/>
    <col min="7" max="7" width="15.7109375" style="190" customWidth="1"/>
    <col min="8" max="8" width="12.7109375" style="190" customWidth="1"/>
    <col min="9" max="9" width="15.7109375" style="190" customWidth="1"/>
    <col min="10" max="10" width="12.7109375" style="190" customWidth="1"/>
    <col min="11" max="11" width="15.7109375" style="190" customWidth="1"/>
    <col min="12" max="12" width="12.7109375" style="190" customWidth="1"/>
    <col min="13" max="13" width="15.7109375" style="190" customWidth="1"/>
    <col min="14" max="14" width="12.7109375" style="190" customWidth="1"/>
    <col min="15" max="15" width="15.7109375" style="190" customWidth="1"/>
    <col min="16" max="16" width="12.7109375" style="190" customWidth="1"/>
    <col min="17" max="17" width="15.7109375" style="190" customWidth="1"/>
    <col min="18" max="18" width="12.7109375" style="190" customWidth="1"/>
    <col min="19" max="19" width="15.7109375" style="190" customWidth="1"/>
    <col min="20" max="20" width="12.7109375" style="190" customWidth="1"/>
    <col min="21" max="21" width="15.7109375" style="190" customWidth="1"/>
    <col min="22" max="22" width="12.7109375" style="190" customWidth="1"/>
    <col min="23" max="23" width="15.7109375" style="190" customWidth="1"/>
    <col min="24" max="24" width="12.7109375" style="190" customWidth="1"/>
    <col min="25" max="25" width="15.7109375" style="190" customWidth="1"/>
    <col min="26" max="26" width="12.7109375" style="190" customWidth="1"/>
    <col min="27" max="27" width="15.7109375" style="190" customWidth="1"/>
    <col min="28" max="28" width="12.7109375" style="190" customWidth="1"/>
    <col min="29" max="29" width="15.7109375" style="190" customWidth="1"/>
    <col min="30" max="30" width="12.7109375" style="190" customWidth="1"/>
    <col min="31" max="31" width="15.7109375" style="190" customWidth="1"/>
    <col min="32" max="32" width="12.7109375" style="190" customWidth="1"/>
    <col min="33" max="33" width="15.7109375" style="190" customWidth="1"/>
    <col min="34" max="34" width="24.7109375" style="190" customWidth="1"/>
    <col min="35" max="35" width="12.7109375" style="190" customWidth="1"/>
    <col min="36" max="36" width="15.7109375" style="190" customWidth="1"/>
    <col min="37" max="37" width="12.7109375" style="190" customWidth="1"/>
    <col min="38" max="38" width="15.7109375" style="190" customWidth="1"/>
    <col min="39" max="39" width="12.7109375" style="181" customWidth="1"/>
    <col min="40" max="40" width="15.7109375" style="181" customWidth="1"/>
    <col min="41" max="41" width="12.7109375" style="181" customWidth="1"/>
    <col min="42" max="42" width="15.7109375" style="181" customWidth="1"/>
    <col min="43" max="43" width="12.7109375" style="181" customWidth="1"/>
    <col min="44" max="44" width="15.7109375" style="181" customWidth="1"/>
    <col min="45" max="45" width="12.7109375" style="181" customWidth="1"/>
    <col min="46" max="46" width="15.7109375" style="181" customWidth="1"/>
    <col min="47" max="47" width="12.7109375" style="181" customWidth="1"/>
    <col min="48" max="48" width="15.7109375" style="181" customWidth="1"/>
    <col min="49" max="49" width="12.7109375" style="181" customWidth="1"/>
    <col min="50" max="50" width="15.7109375" style="181" customWidth="1"/>
    <col min="51" max="256" width="58.85546875" style="181"/>
    <col min="257" max="257" width="65.7109375" style="181" customWidth="1"/>
    <col min="258" max="258" width="12.7109375" style="181" customWidth="1"/>
    <col min="259" max="259" width="15.7109375" style="181" customWidth="1"/>
    <col min="260" max="260" width="12.7109375" style="181" customWidth="1"/>
    <col min="261" max="261" width="15.7109375" style="181" customWidth="1"/>
    <col min="262" max="262" width="12.7109375" style="181" customWidth="1"/>
    <col min="263" max="263" width="15.7109375" style="181" customWidth="1"/>
    <col min="264" max="264" width="12.7109375" style="181" customWidth="1"/>
    <col min="265" max="265" width="15.7109375" style="181" customWidth="1"/>
    <col min="266" max="266" width="12.7109375" style="181" customWidth="1"/>
    <col min="267" max="267" width="15.7109375" style="181" customWidth="1"/>
    <col min="268" max="268" width="12.7109375" style="181" customWidth="1"/>
    <col min="269" max="269" width="15.7109375" style="181" customWidth="1"/>
    <col min="270" max="270" width="12.7109375" style="181" customWidth="1"/>
    <col min="271" max="271" width="15.7109375" style="181" customWidth="1"/>
    <col min="272" max="272" width="12.7109375" style="181" customWidth="1"/>
    <col min="273" max="273" width="15.7109375" style="181" customWidth="1"/>
    <col min="274" max="274" width="12.7109375" style="181" customWidth="1"/>
    <col min="275" max="275" width="15.7109375" style="181" customWidth="1"/>
    <col min="276" max="276" width="12.7109375" style="181" customWidth="1"/>
    <col min="277" max="277" width="15.7109375" style="181" customWidth="1"/>
    <col min="278" max="278" width="12.7109375" style="181" customWidth="1"/>
    <col min="279" max="279" width="15.7109375" style="181" customWidth="1"/>
    <col min="280" max="280" width="12.7109375" style="181" customWidth="1"/>
    <col min="281" max="281" width="15.7109375" style="181" customWidth="1"/>
    <col min="282" max="282" width="12.7109375" style="181" customWidth="1"/>
    <col min="283" max="283" width="15.7109375" style="181" customWidth="1"/>
    <col min="284" max="284" width="12.7109375" style="181" customWidth="1"/>
    <col min="285" max="285" width="15.7109375" style="181" customWidth="1"/>
    <col min="286" max="286" width="12.7109375" style="181" customWidth="1"/>
    <col min="287" max="287" width="15.7109375" style="181" customWidth="1"/>
    <col min="288" max="288" width="12.7109375" style="181" customWidth="1"/>
    <col min="289" max="289" width="15.7109375" style="181" customWidth="1"/>
    <col min="290" max="290" width="24.7109375" style="181" customWidth="1"/>
    <col min="291" max="291" width="12.7109375" style="181" customWidth="1"/>
    <col min="292" max="292" width="15.7109375" style="181" customWidth="1"/>
    <col min="293" max="293" width="12.7109375" style="181" customWidth="1"/>
    <col min="294" max="294" width="15.7109375" style="181" customWidth="1"/>
    <col min="295" max="295" width="12.7109375" style="181" customWidth="1"/>
    <col min="296" max="296" width="15.7109375" style="181" customWidth="1"/>
    <col min="297" max="297" width="12.7109375" style="181" customWidth="1"/>
    <col min="298" max="298" width="15.7109375" style="181" customWidth="1"/>
    <col min="299" max="299" width="12.7109375" style="181" customWidth="1"/>
    <col min="300" max="300" width="15.7109375" style="181" customWidth="1"/>
    <col min="301" max="301" width="12.7109375" style="181" customWidth="1"/>
    <col min="302" max="302" width="15.7109375" style="181" customWidth="1"/>
    <col min="303" max="303" width="12.7109375" style="181" customWidth="1"/>
    <col min="304" max="304" width="15.7109375" style="181" customWidth="1"/>
    <col min="305" max="305" width="12.7109375" style="181" customWidth="1"/>
    <col min="306" max="306" width="15.7109375" style="181" customWidth="1"/>
    <col min="307" max="512" width="58.85546875" style="181"/>
    <col min="513" max="513" width="65.7109375" style="181" customWidth="1"/>
    <col min="514" max="514" width="12.7109375" style="181" customWidth="1"/>
    <col min="515" max="515" width="15.7109375" style="181" customWidth="1"/>
    <col min="516" max="516" width="12.7109375" style="181" customWidth="1"/>
    <col min="517" max="517" width="15.7109375" style="181" customWidth="1"/>
    <col min="518" max="518" width="12.7109375" style="181" customWidth="1"/>
    <col min="519" max="519" width="15.7109375" style="181" customWidth="1"/>
    <col min="520" max="520" width="12.7109375" style="181" customWidth="1"/>
    <col min="521" max="521" width="15.7109375" style="181" customWidth="1"/>
    <col min="522" max="522" width="12.7109375" style="181" customWidth="1"/>
    <col min="523" max="523" width="15.7109375" style="181" customWidth="1"/>
    <col min="524" max="524" width="12.7109375" style="181" customWidth="1"/>
    <col min="525" max="525" width="15.7109375" style="181" customWidth="1"/>
    <col min="526" max="526" width="12.7109375" style="181" customWidth="1"/>
    <col min="527" max="527" width="15.7109375" style="181" customWidth="1"/>
    <col min="528" max="528" width="12.7109375" style="181" customWidth="1"/>
    <col min="529" max="529" width="15.7109375" style="181" customWidth="1"/>
    <col min="530" max="530" width="12.7109375" style="181" customWidth="1"/>
    <col min="531" max="531" width="15.7109375" style="181" customWidth="1"/>
    <col min="532" max="532" width="12.7109375" style="181" customWidth="1"/>
    <col min="533" max="533" width="15.7109375" style="181" customWidth="1"/>
    <col min="534" max="534" width="12.7109375" style="181" customWidth="1"/>
    <col min="535" max="535" width="15.7109375" style="181" customWidth="1"/>
    <col min="536" max="536" width="12.7109375" style="181" customWidth="1"/>
    <col min="537" max="537" width="15.7109375" style="181" customWidth="1"/>
    <col min="538" max="538" width="12.7109375" style="181" customWidth="1"/>
    <col min="539" max="539" width="15.7109375" style="181" customWidth="1"/>
    <col min="540" max="540" width="12.7109375" style="181" customWidth="1"/>
    <col min="541" max="541" width="15.7109375" style="181" customWidth="1"/>
    <col min="542" max="542" width="12.7109375" style="181" customWidth="1"/>
    <col min="543" max="543" width="15.7109375" style="181" customWidth="1"/>
    <col min="544" max="544" width="12.7109375" style="181" customWidth="1"/>
    <col min="545" max="545" width="15.7109375" style="181" customWidth="1"/>
    <col min="546" max="546" width="24.7109375" style="181" customWidth="1"/>
    <col min="547" max="547" width="12.7109375" style="181" customWidth="1"/>
    <col min="548" max="548" width="15.7109375" style="181" customWidth="1"/>
    <col min="549" max="549" width="12.7109375" style="181" customWidth="1"/>
    <col min="550" max="550" width="15.7109375" style="181" customWidth="1"/>
    <col min="551" max="551" width="12.7109375" style="181" customWidth="1"/>
    <col min="552" max="552" width="15.7109375" style="181" customWidth="1"/>
    <col min="553" max="553" width="12.7109375" style="181" customWidth="1"/>
    <col min="554" max="554" width="15.7109375" style="181" customWidth="1"/>
    <col min="555" max="555" width="12.7109375" style="181" customWidth="1"/>
    <col min="556" max="556" width="15.7109375" style="181" customWidth="1"/>
    <col min="557" max="557" width="12.7109375" style="181" customWidth="1"/>
    <col min="558" max="558" width="15.7109375" style="181" customWidth="1"/>
    <col min="559" max="559" width="12.7109375" style="181" customWidth="1"/>
    <col min="560" max="560" width="15.7109375" style="181" customWidth="1"/>
    <col min="561" max="561" width="12.7109375" style="181" customWidth="1"/>
    <col min="562" max="562" width="15.7109375" style="181" customWidth="1"/>
    <col min="563" max="768" width="58.85546875" style="181"/>
    <col min="769" max="769" width="65.7109375" style="181" customWidth="1"/>
    <col min="770" max="770" width="12.7109375" style="181" customWidth="1"/>
    <col min="771" max="771" width="15.7109375" style="181" customWidth="1"/>
    <col min="772" max="772" width="12.7109375" style="181" customWidth="1"/>
    <col min="773" max="773" width="15.7109375" style="181" customWidth="1"/>
    <col min="774" max="774" width="12.7109375" style="181" customWidth="1"/>
    <col min="775" max="775" width="15.7109375" style="181" customWidth="1"/>
    <col min="776" max="776" width="12.7109375" style="181" customWidth="1"/>
    <col min="777" max="777" width="15.7109375" style="181" customWidth="1"/>
    <col min="778" max="778" width="12.7109375" style="181" customWidth="1"/>
    <col min="779" max="779" width="15.7109375" style="181" customWidth="1"/>
    <col min="780" max="780" width="12.7109375" style="181" customWidth="1"/>
    <col min="781" max="781" width="15.7109375" style="181" customWidth="1"/>
    <col min="782" max="782" width="12.7109375" style="181" customWidth="1"/>
    <col min="783" max="783" width="15.7109375" style="181" customWidth="1"/>
    <col min="784" max="784" width="12.7109375" style="181" customWidth="1"/>
    <col min="785" max="785" width="15.7109375" style="181" customWidth="1"/>
    <col min="786" max="786" width="12.7109375" style="181" customWidth="1"/>
    <col min="787" max="787" width="15.7109375" style="181" customWidth="1"/>
    <col min="788" max="788" width="12.7109375" style="181" customWidth="1"/>
    <col min="789" max="789" width="15.7109375" style="181" customWidth="1"/>
    <col min="790" max="790" width="12.7109375" style="181" customWidth="1"/>
    <col min="791" max="791" width="15.7109375" style="181" customWidth="1"/>
    <col min="792" max="792" width="12.7109375" style="181" customWidth="1"/>
    <col min="793" max="793" width="15.7109375" style="181" customWidth="1"/>
    <col min="794" max="794" width="12.7109375" style="181" customWidth="1"/>
    <col min="795" max="795" width="15.7109375" style="181" customWidth="1"/>
    <col min="796" max="796" width="12.7109375" style="181" customWidth="1"/>
    <col min="797" max="797" width="15.7109375" style="181" customWidth="1"/>
    <col min="798" max="798" width="12.7109375" style="181" customWidth="1"/>
    <col min="799" max="799" width="15.7109375" style="181" customWidth="1"/>
    <col min="800" max="800" width="12.7109375" style="181" customWidth="1"/>
    <col min="801" max="801" width="15.7109375" style="181" customWidth="1"/>
    <col min="802" max="802" width="24.7109375" style="181" customWidth="1"/>
    <col min="803" max="803" width="12.7109375" style="181" customWidth="1"/>
    <col min="804" max="804" width="15.7109375" style="181" customWidth="1"/>
    <col min="805" max="805" width="12.7109375" style="181" customWidth="1"/>
    <col min="806" max="806" width="15.7109375" style="181" customWidth="1"/>
    <col min="807" max="807" width="12.7109375" style="181" customWidth="1"/>
    <col min="808" max="808" width="15.7109375" style="181" customWidth="1"/>
    <col min="809" max="809" width="12.7109375" style="181" customWidth="1"/>
    <col min="810" max="810" width="15.7109375" style="181" customWidth="1"/>
    <col min="811" max="811" width="12.7109375" style="181" customWidth="1"/>
    <col min="812" max="812" width="15.7109375" style="181" customWidth="1"/>
    <col min="813" max="813" width="12.7109375" style="181" customWidth="1"/>
    <col min="814" max="814" width="15.7109375" style="181" customWidth="1"/>
    <col min="815" max="815" width="12.7109375" style="181" customWidth="1"/>
    <col min="816" max="816" width="15.7109375" style="181" customWidth="1"/>
    <col min="817" max="817" width="12.7109375" style="181" customWidth="1"/>
    <col min="818" max="818" width="15.7109375" style="181" customWidth="1"/>
    <col min="819" max="1024" width="58.85546875" style="181"/>
    <col min="1025" max="1025" width="65.7109375" style="181" customWidth="1"/>
    <col min="1026" max="1026" width="12.7109375" style="181" customWidth="1"/>
    <col min="1027" max="1027" width="15.7109375" style="181" customWidth="1"/>
    <col min="1028" max="1028" width="12.7109375" style="181" customWidth="1"/>
    <col min="1029" max="1029" width="15.7109375" style="181" customWidth="1"/>
    <col min="1030" max="1030" width="12.7109375" style="181" customWidth="1"/>
    <col min="1031" max="1031" width="15.7109375" style="181" customWidth="1"/>
    <col min="1032" max="1032" width="12.7109375" style="181" customWidth="1"/>
    <col min="1033" max="1033" width="15.7109375" style="181" customWidth="1"/>
    <col min="1034" max="1034" width="12.7109375" style="181" customWidth="1"/>
    <col min="1035" max="1035" width="15.7109375" style="181" customWidth="1"/>
    <col min="1036" max="1036" width="12.7109375" style="181" customWidth="1"/>
    <col min="1037" max="1037" width="15.7109375" style="181" customWidth="1"/>
    <col min="1038" max="1038" width="12.7109375" style="181" customWidth="1"/>
    <col min="1039" max="1039" width="15.7109375" style="181" customWidth="1"/>
    <col min="1040" max="1040" width="12.7109375" style="181" customWidth="1"/>
    <col min="1041" max="1041" width="15.7109375" style="181" customWidth="1"/>
    <col min="1042" max="1042" width="12.7109375" style="181" customWidth="1"/>
    <col min="1043" max="1043" width="15.7109375" style="181" customWidth="1"/>
    <col min="1044" max="1044" width="12.7109375" style="181" customWidth="1"/>
    <col min="1045" max="1045" width="15.7109375" style="181" customWidth="1"/>
    <col min="1046" max="1046" width="12.7109375" style="181" customWidth="1"/>
    <col min="1047" max="1047" width="15.7109375" style="181" customWidth="1"/>
    <col min="1048" max="1048" width="12.7109375" style="181" customWidth="1"/>
    <col min="1049" max="1049" width="15.7109375" style="181" customWidth="1"/>
    <col min="1050" max="1050" width="12.7109375" style="181" customWidth="1"/>
    <col min="1051" max="1051" width="15.7109375" style="181" customWidth="1"/>
    <col min="1052" max="1052" width="12.7109375" style="181" customWidth="1"/>
    <col min="1053" max="1053" width="15.7109375" style="181" customWidth="1"/>
    <col min="1054" max="1054" width="12.7109375" style="181" customWidth="1"/>
    <col min="1055" max="1055" width="15.7109375" style="181" customWidth="1"/>
    <col min="1056" max="1056" width="12.7109375" style="181" customWidth="1"/>
    <col min="1057" max="1057" width="15.7109375" style="181" customWidth="1"/>
    <col min="1058" max="1058" width="24.7109375" style="181" customWidth="1"/>
    <col min="1059" max="1059" width="12.7109375" style="181" customWidth="1"/>
    <col min="1060" max="1060" width="15.7109375" style="181" customWidth="1"/>
    <col min="1061" max="1061" width="12.7109375" style="181" customWidth="1"/>
    <col min="1062" max="1062" width="15.7109375" style="181" customWidth="1"/>
    <col min="1063" max="1063" width="12.7109375" style="181" customWidth="1"/>
    <col min="1064" max="1064" width="15.7109375" style="181" customWidth="1"/>
    <col min="1065" max="1065" width="12.7109375" style="181" customWidth="1"/>
    <col min="1066" max="1066" width="15.7109375" style="181" customWidth="1"/>
    <col min="1067" max="1067" width="12.7109375" style="181" customWidth="1"/>
    <col min="1068" max="1068" width="15.7109375" style="181" customWidth="1"/>
    <col min="1069" max="1069" width="12.7109375" style="181" customWidth="1"/>
    <col min="1070" max="1070" width="15.7109375" style="181" customWidth="1"/>
    <col min="1071" max="1071" width="12.7109375" style="181" customWidth="1"/>
    <col min="1072" max="1072" width="15.7109375" style="181" customWidth="1"/>
    <col min="1073" max="1073" width="12.7109375" style="181" customWidth="1"/>
    <col min="1074" max="1074" width="15.7109375" style="181" customWidth="1"/>
    <col min="1075" max="1280" width="58.85546875" style="181"/>
    <col min="1281" max="1281" width="65.7109375" style="181" customWidth="1"/>
    <col min="1282" max="1282" width="12.7109375" style="181" customWidth="1"/>
    <col min="1283" max="1283" width="15.7109375" style="181" customWidth="1"/>
    <col min="1284" max="1284" width="12.7109375" style="181" customWidth="1"/>
    <col min="1285" max="1285" width="15.7109375" style="181" customWidth="1"/>
    <col min="1286" max="1286" width="12.7109375" style="181" customWidth="1"/>
    <col min="1287" max="1287" width="15.7109375" style="181" customWidth="1"/>
    <col min="1288" max="1288" width="12.7109375" style="181" customWidth="1"/>
    <col min="1289" max="1289" width="15.7109375" style="181" customWidth="1"/>
    <col min="1290" max="1290" width="12.7109375" style="181" customWidth="1"/>
    <col min="1291" max="1291" width="15.7109375" style="181" customWidth="1"/>
    <col min="1292" max="1292" width="12.7109375" style="181" customWidth="1"/>
    <col min="1293" max="1293" width="15.7109375" style="181" customWidth="1"/>
    <col min="1294" max="1294" width="12.7109375" style="181" customWidth="1"/>
    <col min="1295" max="1295" width="15.7109375" style="181" customWidth="1"/>
    <col min="1296" max="1296" width="12.7109375" style="181" customWidth="1"/>
    <col min="1297" max="1297" width="15.7109375" style="181" customWidth="1"/>
    <col min="1298" max="1298" width="12.7109375" style="181" customWidth="1"/>
    <col min="1299" max="1299" width="15.7109375" style="181" customWidth="1"/>
    <col min="1300" max="1300" width="12.7109375" style="181" customWidth="1"/>
    <col min="1301" max="1301" width="15.7109375" style="181" customWidth="1"/>
    <col min="1302" max="1302" width="12.7109375" style="181" customWidth="1"/>
    <col min="1303" max="1303" width="15.7109375" style="181" customWidth="1"/>
    <col min="1304" max="1304" width="12.7109375" style="181" customWidth="1"/>
    <col min="1305" max="1305" width="15.7109375" style="181" customWidth="1"/>
    <col min="1306" max="1306" width="12.7109375" style="181" customWidth="1"/>
    <col min="1307" max="1307" width="15.7109375" style="181" customWidth="1"/>
    <col min="1308" max="1308" width="12.7109375" style="181" customWidth="1"/>
    <col min="1309" max="1309" width="15.7109375" style="181" customWidth="1"/>
    <col min="1310" max="1310" width="12.7109375" style="181" customWidth="1"/>
    <col min="1311" max="1311" width="15.7109375" style="181" customWidth="1"/>
    <col min="1312" max="1312" width="12.7109375" style="181" customWidth="1"/>
    <col min="1313" max="1313" width="15.7109375" style="181" customWidth="1"/>
    <col min="1314" max="1314" width="24.7109375" style="181" customWidth="1"/>
    <col min="1315" max="1315" width="12.7109375" style="181" customWidth="1"/>
    <col min="1316" max="1316" width="15.7109375" style="181" customWidth="1"/>
    <col min="1317" max="1317" width="12.7109375" style="181" customWidth="1"/>
    <col min="1318" max="1318" width="15.7109375" style="181" customWidth="1"/>
    <col min="1319" max="1319" width="12.7109375" style="181" customWidth="1"/>
    <col min="1320" max="1320" width="15.7109375" style="181" customWidth="1"/>
    <col min="1321" max="1321" width="12.7109375" style="181" customWidth="1"/>
    <col min="1322" max="1322" width="15.7109375" style="181" customWidth="1"/>
    <col min="1323" max="1323" width="12.7109375" style="181" customWidth="1"/>
    <col min="1324" max="1324" width="15.7109375" style="181" customWidth="1"/>
    <col min="1325" max="1325" width="12.7109375" style="181" customWidth="1"/>
    <col min="1326" max="1326" width="15.7109375" style="181" customWidth="1"/>
    <col min="1327" max="1327" width="12.7109375" style="181" customWidth="1"/>
    <col min="1328" max="1328" width="15.7109375" style="181" customWidth="1"/>
    <col min="1329" max="1329" width="12.7109375" style="181" customWidth="1"/>
    <col min="1330" max="1330" width="15.7109375" style="181" customWidth="1"/>
    <col min="1331" max="1536" width="58.85546875" style="181"/>
    <col min="1537" max="1537" width="65.7109375" style="181" customWidth="1"/>
    <col min="1538" max="1538" width="12.7109375" style="181" customWidth="1"/>
    <col min="1539" max="1539" width="15.7109375" style="181" customWidth="1"/>
    <col min="1540" max="1540" width="12.7109375" style="181" customWidth="1"/>
    <col min="1541" max="1541" width="15.7109375" style="181" customWidth="1"/>
    <col min="1542" max="1542" width="12.7109375" style="181" customWidth="1"/>
    <col min="1543" max="1543" width="15.7109375" style="181" customWidth="1"/>
    <col min="1544" max="1544" width="12.7109375" style="181" customWidth="1"/>
    <col min="1545" max="1545" width="15.7109375" style="181" customWidth="1"/>
    <col min="1546" max="1546" width="12.7109375" style="181" customWidth="1"/>
    <col min="1547" max="1547" width="15.7109375" style="181" customWidth="1"/>
    <col min="1548" max="1548" width="12.7109375" style="181" customWidth="1"/>
    <col min="1549" max="1549" width="15.7109375" style="181" customWidth="1"/>
    <col min="1550" max="1550" width="12.7109375" style="181" customWidth="1"/>
    <col min="1551" max="1551" width="15.7109375" style="181" customWidth="1"/>
    <col min="1552" max="1552" width="12.7109375" style="181" customWidth="1"/>
    <col min="1553" max="1553" width="15.7109375" style="181" customWidth="1"/>
    <col min="1554" max="1554" width="12.7109375" style="181" customWidth="1"/>
    <col min="1555" max="1555" width="15.7109375" style="181" customWidth="1"/>
    <col min="1556" max="1556" width="12.7109375" style="181" customWidth="1"/>
    <col min="1557" max="1557" width="15.7109375" style="181" customWidth="1"/>
    <col min="1558" max="1558" width="12.7109375" style="181" customWidth="1"/>
    <col min="1559" max="1559" width="15.7109375" style="181" customWidth="1"/>
    <col min="1560" max="1560" width="12.7109375" style="181" customWidth="1"/>
    <col min="1561" max="1561" width="15.7109375" style="181" customWidth="1"/>
    <col min="1562" max="1562" width="12.7109375" style="181" customWidth="1"/>
    <col min="1563" max="1563" width="15.7109375" style="181" customWidth="1"/>
    <col min="1564" max="1564" width="12.7109375" style="181" customWidth="1"/>
    <col min="1565" max="1565" width="15.7109375" style="181" customWidth="1"/>
    <col min="1566" max="1566" width="12.7109375" style="181" customWidth="1"/>
    <col min="1567" max="1567" width="15.7109375" style="181" customWidth="1"/>
    <col min="1568" max="1568" width="12.7109375" style="181" customWidth="1"/>
    <col min="1569" max="1569" width="15.7109375" style="181" customWidth="1"/>
    <col min="1570" max="1570" width="24.7109375" style="181" customWidth="1"/>
    <col min="1571" max="1571" width="12.7109375" style="181" customWidth="1"/>
    <col min="1572" max="1572" width="15.7109375" style="181" customWidth="1"/>
    <col min="1573" max="1573" width="12.7109375" style="181" customWidth="1"/>
    <col min="1574" max="1574" width="15.7109375" style="181" customWidth="1"/>
    <col min="1575" max="1575" width="12.7109375" style="181" customWidth="1"/>
    <col min="1576" max="1576" width="15.7109375" style="181" customWidth="1"/>
    <col min="1577" max="1577" width="12.7109375" style="181" customWidth="1"/>
    <col min="1578" max="1578" width="15.7109375" style="181" customWidth="1"/>
    <col min="1579" max="1579" width="12.7109375" style="181" customWidth="1"/>
    <col min="1580" max="1580" width="15.7109375" style="181" customWidth="1"/>
    <col min="1581" max="1581" width="12.7109375" style="181" customWidth="1"/>
    <col min="1582" max="1582" width="15.7109375" style="181" customWidth="1"/>
    <col min="1583" max="1583" width="12.7109375" style="181" customWidth="1"/>
    <col min="1584" max="1584" width="15.7109375" style="181" customWidth="1"/>
    <col min="1585" max="1585" width="12.7109375" style="181" customWidth="1"/>
    <col min="1586" max="1586" width="15.7109375" style="181" customWidth="1"/>
    <col min="1587" max="1792" width="58.85546875" style="181"/>
    <col min="1793" max="1793" width="65.7109375" style="181" customWidth="1"/>
    <col min="1794" max="1794" width="12.7109375" style="181" customWidth="1"/>
    <col min="1795" max="1795" width="15.7109375" style="181" customWidth="1"/>
    <col min="1796" max="1796" width="12.7109375" style="181" customWidth="1"/>
    <col min="1797" max="1797" width="15.7109375" style="181" customWidth="1"/>
    <col min="1798" max="1798" width="12.7109375" style="181" customWidth="1"/>
    <col min="1799" max="1799" width="15.7109375" style="181" customWidth="1"/>
    <col min="1800" max="1800" width="12.7109375" style="181" customWidth="1"/>
    <col min="1801" max="1801" width="15.7109375" style="181" customWidth="1"/>
    <col min="1802" max="1802" width="12.7109375" style="181" customWidth="1"/>
    <col min="1803" max="1803" width="15.7109375" style="181" customWidth="1"/>
    <col min="1804" max="1804" width="12.7109375" style="181" customWidth="1"/>
    <col min="1805" max="1805" width="15.7109375" style="181" customWidth="1"/>
    <col min="1806" max="1806" width="12.7109375" style="181" customWidth="1"/>
    <col min="1807" max="1807" width="15.7109375" style="181" customWidth="1"/>
    <col min="1808" max="1808" width="12.7109375" style="181" customWidth="1"/>
    <col min="1809" max="1809" width="15.7109375" style="181" customWidth="1"/>
    <col min="1810" max="1810" width="12.7109375" style="181" customWidth="1"/>
    <col min="1811" max="1811" width="15.7109375" style="181" customWidth="1"/>
    <col min="1812" max="1812" width="12.7109375" style="181" customWidth="1"/>
    <col min="1813" max="1813" width="15.7109375" style="181" customWidth="1"/>
    <col min="1814" max="1814" width="12.7109375" style="181" customWidth="1"/>
    <col min="1815" max="1815" width="15.7109375" style="181" customWidth="1"/>
    <col min="1816" max="1816" width="12.7109375" style="181" customWidth="1"/>
    <col min="1817" max="1817" width="15.7109375" style="181" customWidth="1"/>
    <col min="1818" max="1818" width="12.7109375" style="181" customWidth="1"/>
    <col min="1819" max="1819" width="15.7109375" style="181" customWidth="1"/>
    <col min="1820" max="1820" width="12.7109375" style="181" customWidth="1"/>
    <col min="1821" max="1821" width="15.7109375" style="181" customWidth="1"/>
    <col min="1822" max="1822" width="12.7109375" style="181" customWidth="1"/>
    <col min="1823" max="1823" width="15.7109375" style="181" customWidth="1"/>
    <col min="1824" max="1824" width="12.7109375" style="181" customWidth="1"/>
    <col min="1825" max="1825" width="15.7109375" style="181" customWidth="1"/>
    <col min="1826" max="1826" width="24.7109375" style="181" customWidth="1"/>
    <col min="1827" max="1827" width="12.7109375" style="181" customWidth="1"/>
    <col min="1828" max="1828" width="15.7109375" style="181" customWidth="1"/>
    <col min="1829" max="1829" width="12.7109375" style="181" customWidth="1"/>
    <col min="1830" max="1830" width="15.7109375" style="181" customWidth="1"/>
    <col min="1831" max="1831" width="12.7109375" style="181" customWidth="1"/>
    <col min="1832" max="1832" width="15.7109375" style="181" customWidth="1"/>
    <col min="1833" max="1833" width="12.7109375" style="181" customWidth="1"/>
    <col min="1834" max="1834" width="15.7109375" style="181" customWidth="1"/>
    <col min="1835" max="1835" width="12.7109375" style="181" customWidth="1"/>
    <col min="1836" max="1836" width="15.7109375" style="181" customWidth="1"/>
    <col min="1837" max="1837" width="12.7109375" style="181" customWidth="1"/>
    <col min="1838" max="1838" width="15.7109375" style="181" customWidth="1"/>
    <col min="1839" max="1839" width="12.7109375" style="181" customWidth="1"/>
    <col min="1840" max="1840" width="15.7109375" style="181" customWidth="1"/>
    <col min="1841" max="1841" width="12.7109375" style="181" customWidth="1"/>
    <col min="1842" max="1842" width="15.7109375" style="181" customWidth="1"/>
    <col min="1843" max="2048" width="58.85546875" style="181"/>
    <col min="2049" max="2049" width="65.7109375" style="181" customWidth="1"/>
    <col min="2050" max="2050" width="12.7109375" style="181" customWidth="1"/>
    <col min="2051" max="2051" width="15.7109375" style="181" customWidth="1"/>
    <col min="2052" max="2052" width="12.7109375" style="181" customWidth="1"/>
    <col min="2053" max="2053" width="15.7109375" style="181" customWidth="1"/>
    <col min="2054" max="2054" width="12.7109375" style="181" customWidth="1"/>
    <col min="2055" max="2055" width="15.7109375" style="181" customWidth="1"/>
    <col min="2056" max="2056" width="12.7109375" style="181" customWidth="1"/>
    <col min="2057" max="2057" width="15.7109375" style="181" customWidth="1"/>
    <col min="2058" max="2058" width="12.7109375" style="181" customWidth="1"/>
    <col min="2059" max="2059" width="15.7109375" style="181" customWidth="1"/>
    <col min="2060" max="2060" width="12.7109375" style="181" customWidth="1"/>
    <col min="2061" max="2061" width="15.7109375" style="181" customWidth="1"/>
    <col min="2062" max="2062" width="12.7109375" style="181" customWidth="1"/>
    <col min="2063" max="2063" width="15.7109375" style="181" customWidth="1"/>
    <col min="2064" max="2064" width="12.7109375" style="181" customWidth="1"/>
    <col min="2065" max="2065" width="15.7109375" style="181" customWidth="1"/>
    <col min="2066" max="2066" width="12.7109375" style="181" customWidth="1"/>
    <col min="2067" max="2067" width="15.7109375" style="181" customWidth="1"/>
    <col min="2068" max="2068" width="12.7109375" style="181" customWidth="1"/>
    <col min="2069" max="2069" width="15.7109375" style="181" customWidth="1"/>
    <col min="2070" max="2070" width="12.7109375" style="181" customWidth="1"/>
    <col min="2071" max="2071" width="15.7109375" style="181" customWidth="1"/>
    <col min="2072" max="2072" width="12.7109375" style="181" customWidth="1"/>
    <col min="2073" max="2073" width="15.7109375" style="181" customWidth="1"/>
    <col min="2074" max="2074" width="12.7109375" style="181" customWidth="1"/>
    <col min="2075" max="2075" width="15.7109375" style="181" customWidth="1"/>
    <col min="2076" max="2076" width="12.7109375" style="181" customWidth="1"/>
    <col min="2077" max="2077" width="15.7109375" style="181" customWidth="1"/>
    <col min="2078" max="2078" width="12.7109375" style="181" customWidth="1"/>
    <col min="2079" max="2079" width="15.7109375" style="181" customWidth="1"/>
    <col min="2080" max="2080" width="12.7109375" style="181" customWidth="1"/>
    <col min="2081" max="2081" width="15.7109375" style="181" customWidth="1"/>
    <col min="2082" max="2082" width="24.7109375" style="181" customWidth="1"/>
    <col min="2083" max="2083" width="12.7109375" style="181" customWidth="1"/>
    <col min="2084" max="2084" width="15.7109375" style="181" customWidth="1"/>
    <col min="2085" max="2085" width="12.7109375" style="181" customWidth="1"/>
    <col min="2086" max="2086" width="15.7109375" style="181" customWidth="1"/>
    <col min="2087" max="2087" width="12.7109375" style="181" customWidth="1"/>
    <col min="2088" max="2088" width="15.7109375" style="181" customWidth="1"/>
    <col min="2089" max="2089" width="12.7109375" style="181" customWidth="1"/>
    <col min="2090" max="2090" width="15.7109375" style="181" customWidth="1"/>
    <col min="2091" max="2091" width="12.7109375" style="181" customWidth="1"/>
    <col min="2092" max="2092" width="15.7109375" style="181" customWidth="1"/>
    <col min="2093" max="2093" width="12.7109375" style="181" customWidth="1"/>
    <col min="2094" max="2094" width="15.7109375" style="181" customWidth="1"/>
    <col min="2095" max="2095" width="12.7109375" style="181" customWidth="1"/>
    <col min="2096" max="2096" width="15.7109375" style="181" customWidth="1"/>
    <col min="2097" max="2097" width="12.7109375" style="181" customWidth="1"/>
    <col min="2098" max="2098" width="15.7109375" style="181" customWidth="1"/>
    <col min="2099" max="2304" width="58.85546875" style="181"/>
    <col min="2305" max="2305" width="65.7109375" style="181" customWidth="1"/>
    <col min="2306" max="2306" width="12.7109375" style="181" customWidth="1"/>
    <col min="2307" max="2307" width="15.7109375" style="181" customWidth="1"/>
    <col min="2308" max="2308" width="12.7109375" style="181" customWidth="1"/>
    <col min="2309" max="2309" width="15.7109375" style="181" customWidth="1"/>
    <col min="2310" max="2310" width="12.7109375" style="181" customWidth="1"/>
    <col min="2311" max="2311" width="15.7109375" style="181" customWidth="1"/>
    <col min="2312" max="2312" width="12.7109375" style="181" customWidth="1"/>
    <col min="2313" max="2313" width="15.7109375" style="181" customWidth="1"/>
    <col min="2314" max="2314" width="12.7109375" style="181" customWidth="1"/>
    <col min="2315" max="2315" width="15.7109375" style="181" customWidth="1"/>
    <col min="2316" max="2316" width="12.7109375" style="181" customWidth="1"/>
    <col min="2317" max="2317" width="15.7109375" style="181" customWidth="1"/>
    <col min="2318" max="2318" width="12.7109375" style="181" customWidth="1"/>
    <col min="2319" max="2319" width="15.7109375" style="181" customWidth="1"/>
    <col min="2320" max="2320" width="12.7109375" style="181" customWidth="1"/>
    <col min="2321" max="2321" width="15.7109375" style="181" customWidth="1"/>
    <col min="2322" max="2322" width="12.7109375" style="181" customWidth="1"/>
    <col min="2323" max="2323" width="15.7109375" style="181" customWidth="1"/>
    <col min="2324" max="2324" width="12.7109375" style="181" customWidth="1"/>
    <col min="2325" max="2325" width="15.7109375" style="181" customWidth="1"/>
    <col min="2326" max="2326" width="12.7109375" style="181" customWidth="1"/>
    <col min="2327" max="2327" width="15.7109375" style="181" customWidth="1"/>
    <col min="2328" max="2328" width="12.7109375" style="181" customWidth="1"/>
    <col min="2329" max="2329" width="15.7109375" style="181" customWidth="1"/>
    <col min="2330" max="2330" width="12.7109375" style="181" customWidth="1"/>
    <col min="2331" max="2331" width="15.7109375" style="181" customWidth="1"/>
    <col min="2332" max="2332" width="12.7109375" style="181" customWidth="1"/>
    <col min="2333" max="2333" width="15.7109375" style="181" customWidth="1"/>
    <col min="2334" max="2334" width="12.7109375" style="181" customWidth="1"/>
    <col min="2335" max="2335" width="15.7109375" style="181" customWidth="1"/>
    <col min="2336" max="2336" width="12.7109375" style="181" customWidth="1"/>
    <col min="2337" max="2337" width="15.7109375" style="181" customWidth="1"/>
    <col min="2338" max="2338" width="24.7109375" style="181" customWidth="1"/>
    <col min="2339" max="2339" width="12.7109375" style="181" customWidth="1"/>
    <col min="2340" max="2340" width="15.7109375" style="181" customWidth="1"/>
    <col min="2341" max="2341" width="12.7109375" style="181" customWidth="1"/>
    <col min="2342" max="2342" width="15.7109375" style="181" customWidth="1"/>
    <col min="2343" max="2343" width="12.7109375" style="181" customWidth="1"/>
    <col min="2344" max="2344" width="15.7109375" style="181" customWidth="1"/>
    <col min="2345" max="2345" width="12.7109375" style="181" customWidth="1"/>
    <col min="2346" max="2346" width="15.7109375" style="181" customWidth="1"/>
    <col min="2347" max="2347" width="12.7109375" style="181" customWidth="1"/>
    <col min="2348" max="2348" width="15.7109375" style="181" customWidth="1"/>
    <col min="2349" max="2349" width="12.7109375" style="181" customWidth="1"/>
    <col min="2350" max="2350" width="15.7109375" style="181" customWidth="1"/>
    <col min="2351" max="2351" width="12.7109375" style="181" customWidth="1"/>
    <col min="2352" max="2352" width="15.7109375" style="181" customWidth="1"/>
    <col min="2353" max="2353" width="12.7109375" style="181" customWidth="1"/>
    <col min="2354" max="2354" width="15.7109375" style="181" customWidth="1"/>
    <col min="2355" max="2560" width="58.85546875" style="181"/>
    <col min="2561" max="2561" width="65.7109375" style="181" customWidth="1"/>
    <col min="2562" max="2562" width="12.7109375" style="181" customWidth="1"/>
    <col min="2563" max="2563" width="15.7109375" style="181" customWidth="1"/>
    <col min="2564" max="2564" width="12.7109375" style="181" customWidth="1"/>
    <col min="2565" max="2565" width="15.7109375" style="181" customWidth="1"/>
    <col min="2566" max="2566" width="12.7109375" style="181" customWidth="1"/>
    <col min="2567" max="2567" width="15.7109375" style="181" customWidth="1"/>
    <col min="2568" max="2568" width="12.7109375" style="181" customWidth="1"/>
    <col min="2569" max="2569" width="15.7109375" style="181" customWidth="1"/>
    <col min="2570" max="2570" width="12.7109375" style="181" customWidth="1"/>
    <col min="2571" max="2571" width="15.7109375" style="181" customWidth="1"/>
    <col min="2572" max="2572" width="12.7109375" style="181" customWidth="1"/>
    <col min="2573" max="2573" width="15.7109375" style="181" customWidth="1"/>
    <col min="2574" max="2574" width="12.7109375" style="181" customWidth="1"/>
    <col min="2575" max="2575" width="15.7109375" style="181" customWidth="1"/>
    <col min="2576" max="2576" width="12.7109375" style="181" customWidth="1"/>
    <col min="2577" max="2577" width="15.7109375" style="181" customWidth="1"/>
    <col min="2578" max="2578" width="12.7109375" style="181" customWidth="1"/>
    <col min="2579" max="2579" width="15.7109375" style="181" customWidth="1"/>
    <col min="2580" max="2580" width="12.7109375" style="181" customWidth="1"/>
    <col min="2581" max="2581" width="15.7109375" style="181" customWidth="1"/>
    <col min="2582" max="2582" width="12.7109375" style="181" customWidth="1"/>
    <col min="2583" max="2583" width="15.7109375" style="181" customWidth="1"/>
    <col min="2584" max="2584" width="12.7109375" style="181" customWidth="1"/>
    <col min="2585" max="2585" width="15.7109375" style="181" customWidth="1"/>
    <col min="2586" max="2586" width="12.7109375" style="181" customWidth="1"/>
    <col min="2587" max="2587" width="15.7109375" style="181" customWidth="1"/>
    <col min="2588" max="2588" width="12.7109375" style="181" customWidth="1"/>
    <col min="2589" max="2589" width="15.7109375" style="181" customWidth="1"/>
    <col min="2590" max="2590" width="12.7109375" style="181" customWidth="1"/>
    <col min="2591" max="2591" width="15.7109375" style="181" customWidth="1"/>
    <col min="2592" max="2592" width="12.7109375" style="181" customWidth="1"/>
    <col min="2593" max="2593" width="15.7109375" style="181" customWidth="1"/>
    <col min="2594" max="2594" width="24.7109375" style="181" customWidth="1"/>
    <col min="2595" max="2595" width="12.7109375" style="181" customWidth="1"/>
    <col min="2596" max="2596" width="15.7109375" style="181" customWidth="1"/>
    <col min="2597" max="2597" width="12.7109375" style="181" customWidth="1"/>
    <col min="2598" max="2598" width="15.7109375" style="181" customWidth="1"/>
    <col min="2599" max="2599" width="12.7109375" style="181" customWidth="1"/>
    <col min="2600" max="2600" width="15.7109375" style="181" customWidth="1"/>
    <col min="2601" max="2601" width="12.7109375" style="181" customWidth="1"/>
    <col min="2602" max="2602" width="15.7109375" style="181" customWidth="1"/>
    <col min="2603" max="2603" width="12.7109375" style="181" customWidth="1"/>
    <col min="2604" max="2604" width="15.7109375" style="181" customWidth="1"/>
    <col min="2605" max="2605" width="12.7109375" style="181" customWidth="1"/>
    <col min="2606" max="2606" width="15.7109375" style="181" customWidth="1"/>
    <col min="2607" max="2607" width="12.7109375" style="181" customWidth="1"/>
    <col min="2608" max="2608" width="15.7109375" style="181" customWidth="1"/>
    <col min="2609" max="2609" width="12.7109375" style="181" customWidth="1"/>
    <col min="2610" max="2610" width="15.7109375" style="181" customWidth="1"/>
    <col min="2611" max="2816" width="58.85546875" style="181"/>
    <col min="2817" max="2817" width="65.7109375" style="181" customWidth="1"/>
    <col min="2818" max="2818" width="12.7109375" style="181" customWidth="1"/>
    <col min="2819" max="2819" width="15.7109375" style="181" customWidth="1"/>
    <col min="2820" max="2820" width="12.7109375" style="181" customWidth="1"/>
    <col min="2821" max="2821" width="15.7109375" style="181" customWidth="1"/>
    <col min="2822" max="2822" width="12.7109375" style="181" customWidth="1"/>
    <col min="2823" max="2823" width="15.7109375" style="181" customWidth="1"/>
    <col min="2824" max="2824" width="12.7109375" style="181" customWidth="1"/>
    <col min="2825" max="2825" width="15.7109375" style="181" customWidth="1"/>
    <col min="2826" max="2826" width="12.7109375" style="181" customWidth="1"/>
    <col min="2827" max="2827" width="15.7109375" style="181" customWidth="1"/>
    <col min="2828" max="2828" width="12.7109375" style="181" customWidth="1"/>
    <col min="2829" max="2829" width="15.7109375" style="181" customWidth="1"/>
    <col min="2830" max="2830" width="12.7109375" style="181" customWidth="1"/>
    <col min="2831" max="2831" width="15.7109375" style="181" customWidth="1"/>
    <col min="2832" max="2832" width="12.7109375" style="181" customWidth="1"/>
    <col min="2833" max="2833" width="15.7109375" style="181" customWidth="1"/>
    <col min="2834" max="2834" width="12.7109375" style="181" customWidth="1"/>
    <col min="2835" max="2835" width="15.7109375" style="181" customWidth="1"/>
    <col min="2836" max="2836" width="12.7109375" style="181" customWidth="1"/>
    <col min="2837" max="2837" width="15.7109375" style="181" customWidth="1"/>
    <col min="2838" max="2838" width="12.7109375" style="181" customWidth="1"/>
    <col min="2839" max="2839" width="15.7109375" style="181" customWidth="1"/>
    <col min="2840" max="2840" width="12.7109375" style="181" customWidth="1"/>
    <col min="2841" max="2841" width="15.7109375" style="181" customWidth="1"/>
    <col min="2842" max="2842" width="12.7109375" style="181" customWidth="1"/>
    <col min="2843" max="2843" width="15.7109375" style="181" customWidth="1"/>
    <col min="2844" max="2844" width="12.7109375" style="181" customWidth="1"/>
    <col min="2845" max="2845" width="15.7109375" style="181" customWidth="1"/>
    <col min="2846" max="2846" width="12.7109375" style="181" customWidth="1"/>
    <col min="2847" max="2847" width="15.7109375" style="181" customWidth="1"/>
    <col min="2848" max="2848" width="12.7109375" style="181" customWidth="1"/>
    <col min="2849" max="2849" width="15.7109375" style="181" customWidth="1"/>
    <col min="2850" max="2850" width="24.7109375" style="181" customWidth="1"/>
    <col min="2851" max="2851" width="12.7109375" style="181" customWidth="1"/>
    <col min="2852" max="2852" width="15.7109375" style="181" customWidth="1"/>
    <col min="2853" max="2853" width="12.7109375" style="181" customWidth="1"/>
    <col min="2854" max="2854" width="15.7109375" style="181" customWidth="1"/>
    <col min="2855" max="2855" width="12.7109375" style="181" customWidth="1"/>
    <col min="2856" max="2856" width="15.7109375" style="181" customWidth="1"/>
    <col min="2857" max="2857" width="12.7109375" style="181" customWidth="1"/>
    <col min="2858" max="2858" width="15.7109375" style="181" customWidth="1"/>
    <col min="2859" max="2859" width="12.7109375" style="181" customWidth="1"/>
    <col min="2860" max="2860" width="15.7109375" style="181" customWidth="1"/>
    <col min="2861" max="2861" width="12.7109375" style="181" customWidth="1"/>
    <col min="2862" max="2862" width="15.7109375" style="181" customWidth="1"/>
    <col min="2863" max="2863" width="12.7109375" style="181" customWidth="1"/>
    <col min="2864" max="2864" width="15.7109375" style="181" customWidth="1"/>
    <col min="2865" max="2865" width="12.7109375" style="181" customWidth="1"/>
    <col min="2866" max="2866" width="15.7109375" style="181" customWidth="1"/>
    <col min="2867" max="3072" width="58.85546875" style="181"/>
    <col min="3073" max="3073" width="65.7109375" style="181" customWidth="1"/>
    <col min="3074" max="3074" width="12.7109375" style="181" customWidth="1"/>
    <col min="3075" max="3075" width="15.7109375" style="181" customWidth="1"/>
    <col min="3076" max="3076" width="12.7109375" style="181" customWidth="1"/>
    <col min="3077" max="3077" width="15.7109375" style="181" customWidth="1"/>
    <col min="3078" max="3078" width="12.7109375" style="181" customWidth="1"/>
    <col min="3079" max="3079" width="15.7109375" style="181" customWidth="1"/>
    <col min="3080" max="3080" width="12.7109375" style="181" customWidth="1"/>
    <col min="3081" max="3081" width="15.7109375" style="181" customWidth="1"/>
    <col min="3082" max="3082" width="12.7109375" style="181" customWidth="1"/>
    <col min="3083" max="3083" width="15.7109375" style="181" customWidth="1"/>
    <col min="3084" max="3084" width="12.7109375" style="181" customWidth="1"/>
    <col min="3085" max="3085" width="15.7109375" style="181" customWidth="1"/>
    <col min="3086" max="3086" width="12.7109375" style="181" customWidth="1"/>
    <col min="3087" max="3087" width="15.7109375" style="181" customWidth="1"/>
    <col min="3088" max="3088" width="12.7109375" style="181" customWidth="1"/>
    <col min="3089" max="3089" width="15.7109375" style="181" customWidth="1"/>
    <col min="3090" max="3090" width="12.7109375" style="181" customWidth="1"/>
    <col min="3091" max="3091" width="15.7109375" style="181" customWidth="1"/>
    <col min="3092" max="3092" width="12.7109375" style="181" customWidth="1"/>
    <col min="3093" max="3093" width="15.7109375" style="181" customWidth="1"/>
    <col min="3094" max="3094" width="12.7109375" style="181" customWidth="1"/>
    <col min="3095" max="3095" width="15.7109375" style="181" customWidth="1"/>
    <col min="3096" max="3096" width="12.7109375" style="181" customWidth="1"/>
    <col min="3097" max="3097" width="15.7109375" style="181" customWidth="1"/>
    <col min="3098" max="3098" width="12.7109375" style="181" customWidth="1"/>
    <col min="3099" max="3099" width="15.7109375" style="181" customWidth="1"/>
    <col min="3100" max="3100" width="12.7109375" style="181" customWidth="1"/>
    <col min="3101" max="3101" width="15.7109375" style="181" customWidth="1"/>
    <col min="3102" max="3102" width="12.7109375" style="181" customWidth="1"/>
    <col min="3103" max="3103" width="15.7109375" style="181" customWidth="1"/>
    <col min="3104" max="3104" width="12.7109375" style="181" customWidth="1"/>
    <col min="3105" max="3105" width="15.7109375" style="181" customWidth="1"/>
    <col min="3106" max="3106" width="24.7109375" style="181" customWidth="1"/>
    <col min="3107" max="3107" width="12.7109375" style="181" customWidth="1"/>
    <col min="3108" max="3108" width="15.7109375" style="181" customWidth="1"/>
    <col min="3109" max="3109" width="12.7109375" style="181" customWidth="1"/>
    <col min="3110" max="3110" width="15.7109375" style="181" customWidth="1"/>
    <col min="3111" max="3111" width="12.7109375" style="181" customWidth="1"/>
    <col min="3112" max="3112" width="15.7109375" style="181" customWidth="1"/>
    <col min="3113" max="3113" width="12.7109375" style="181" customWidth="1"/>
    <col min="3114" max="3114" width="15.7109375" style="181" customWidth="1"/>
    <col min="3115" max="3115" width="12.7109375" style="181" customWidth="1"/>
    <col min="3116" max="3116" width="15.7109375" style="181" customWidth="1"/>
    <col min="3117" max="3117" width="12.7109375" style="181" customWidth="1"/>
    <col min="3118" max="3118" width="15.7109375" style="181" customWidth="1"/>
    <col min="3119" max="3119" width="12.7109375" style="181" customWidth="1"/>
    <col min="3120" max="3120" width="15.7109375" style="181" customWidth="1"/>
    <col min="3121" max="3121" width="12.7109375" style="181" customWidth="1"/>
    <col min="3122" max="3122" width="15.7109375" style="181" customWidth="1"/>
    <col min="3123" max="3328" width="58.85546875" style="181"/>
    <col min="3329" max="3329" width="65.7109375" style="181" customWidth="1"/>
    <col min="3330" max="3330" width="12.7109375" style="181" customWidth="1"/>
    <col min="3331" max="3331" width="15.7109375" style="181" customWidth="1"/>
    <col min="3332" max="3332" width="12.7109375" style="181" customWidth="1"/>
    <col min="3333" max="3333" width="15.7109375" style="181" customWidth="1"/>
    <col min="3334" max="3334" width="12.7109375" style="181" customWidth="1"/>
    <col min="3335" max="3335" width="15.7109375" style="181" customWidth="1"/>
    <col min="3336" max="3336" width="12.7109375" style="181" customWidth="1"/>
    <col min="3337" max="3337" width="15.7109375" style="181" customWidth="1"/>
    <col min="3338" max="3338" width="12.7109375" style="181" customWidth="1"/>
    <col min="3339" max="3339" width="15.7109375" style="181" customWidth="1"/>
    <col min="3340" max="3340" width="12.7109375" style="181" customWidth="1"/>
    <col min="3341" max="3341" width="15.7109375" style="181" customWidth="1"/>
    <col min="3342" max="3342" width="12.7109375" style="181" customWidth="1"/>
    <col min="3343" max="3343" width="15.7109375" style="181" customWidth="1"/>
    <col min="3344" max="3344" width="12.7109375" style="181" customWidth="1"/>
    <col min="3345" max="3345" width="15.7109375" style="181" customWidth="1"/>
    <col min="3346" max="3346" width="12.7109375" style="181" customWidth="1"/>
    <col min="3347" max="3347" width="15.7109375" style="181" customWidth="1"/>
    <col min="3348" max="3348" width="12.7109375" style="181" customWidth="1"/>
    <col min="3349" max="3349" width="15.7109375" style="181" customWidth="1"/>
    <col min="3350" max="3350" width="12.7109375" style="181" customWidth="1"/>
    <col min="3351" max="3351" width="15.7109375" style="181" customWidth="1"/>
    <col min="3352" max="3352" width="12.7109375" style="181" customWidth="1"/>
    <col min="3353" max="3353" width="15.7109375" style="181" customWidth="1"/>
    <col min="3354" max="3354" width="12.7109375" style="181" customWidth="1"/>
    <col min="3355" max="3355" width="15.7109375" style="181" customWidth="1"/>
    <col min="3356" max="3356" width="12.7109375" style="181" customWidth="1"/>
    <col min="3357" max="3357" width="15.7109375" style="181" customWidth="1"/>
    <col min="3358" max="3358" width="12.7109375" style="181" customWidth="1"/>
    <col min="3359" max="3359" width="15.7109375" style="181" customWidth="1"/>
    <col min="3360" max="3360" width="12.7109375" style="181" customWidth="1"/>
    <col min="3361" max="3361" width="15.7109375" style="181" customWidth="1"/>
    <col min="3362" max="3362" width="24.7109375" style="181" customWidth="1"/>
    <col min="3363" max="3363" width="12.7109375" style="181" customWidth="1"/>
    <col min="3364" max="3364" width="15.7109375" style="181" customWidth="1"/>
    <col min="3365" max="3365" width="12.7109375" style="181" customWidth="1"/>
    <col min="3366" max="3366" width="15.7109375" style="181" customWidth="1"/>
    <col min="3367" max="3367" width="12.7109375" style="181" customWidth="1"/>
    <col min="3368" max="3368" width="15.7109375" style="181" customWidth="1"/>
    <col min="3369" max="3369" width="12.7109375" style="181" customWidth="1"/>
    <col min="3370" max="3370" width="15.7109375" style="181" customWidth="1"/>
    <col min="3371" max="3371" width="12.7109375" style="181" customWidth="1"/>
    <col min="3372" max="3372" width="15.7109375" style="181" customWidth="1"/>
    <col min="3373" max="3373" width="12.7109375" style="181" customWidth="1"/>
    <col min="3374" max="3374" width="15.7109375" style="181" customWidth="1"/>
    <col min="3375" max="3375" width="12.7109375" style="181" customWidth="1"/>
    <col min="3376" max="3376" width="15.7109375" style="181" customWidth="1"/>
    <col min="3377" max="3377" width="12.7109375" style="181" customWidth="1"/>
    <col min="3378" max="3378" width="15.7109375" style="181" customWidth="1"/>
    <col min="3379" max="3584" width="58.85546875" style="181"/>
    <col min="3585" max="3585" width="65.7109375" style="181" customWidth="1"/>
    <col min="3586" max="3586" width="12.7109375" style="181" customWidth="1"/>
    <col min="3587" max="3587" width="15.7109375" style="181" customWidth="1"/>
    <col min="3588" max="3588" width="12.7109375" style="181" customWidth="1"/>
    <col min="3589" max="3589" width="15.7109375" style="181" customWidth="1"/>
    <col min="3590" max="3590" width="12.7109375" style="181" customWidth="1"/>
    <col min="3591" max="3591" width="15.7109375" style="181" customWidth="1"/>
    <col min="3592" max="3592" width="12.7109375" style="181" customWidth="1"/>
    <col min="3593" max="3593" width="15.7109375" style="181" customWidth="1"/>
    <col min="3594" max="3594" width="12.7109375" style="181" customWidth="1"/>
    <col min="3595" max="3595" width="15.7109375" style="181" customWidth="1"/>
    <col min="3596" max="3596" width="12.7109375" style="181" customWidth="1"/>
    <col min="3597" max="3597" width="15.7109375" style="181" customWidth="1"/>
    <col min="3598" max="3598" width="12.7109375" style="181" customWidth="1"/>
    <col min="3599" max="3599" width="15.7109375" style="181" customWidth="1"/>
    <col min="3600" max="3600" width="12.7109375" style="181" customWidth="1"/>
    <col min="3601" max="3601" width="15.7109375" style="181" customWidth="1"/>
    <col min="3602" max="3602" width="12.7109375" style="181" customWidth="1"/>
    <col min="3603" max="3603" width="15.7109375" style="181" customWidth="1"/>
    <col min="3604" max="3604" width="12.7109375" style="181" customWidth="1"/>
    <col min="3605" max="3605" width="15.7109375" style="181" customWidth="1"/>
    <col min="3606" max="3606" width="12.7109375" style="181" customWidth="1"/>
    <col min="3607" max="3607" width="15.7109375" style="181" customWidth="1"/>
    <col min="3608" max="3608" width="12.7109375" style="181" customWidth="1"/>
    <col min="3609" max="3609" width="15.7109375" style="181" customWidth="1"/>
    <col min="3610" max="3610" width="12.7109375" style="181" customWidth="1"/>
    <col min="3611" max="3611" width="15.7109375" style="181" customWidth="1"/>
    <col min="3612" max="3612" width="12.7109375" style="181" customWidth="1"/>
    <col min="3613" max="3613" width="15.7109375" style="181" customWidth="1"/>
    <col min="3614" max="3614" width="12.7109375" style="181" customWidth="1"/>
    <col min="3615" max="3615" width="15.7109375" style="181" customWidth="1"/>
    <col min="3616" max="3616" width="12.7109375" style="181" customWidth="1"/>
    <col min="3617" max="3617" width="15.7109375" style="181" customWidth="1"/>
    <col min="3618" max="3618" width="24.7109375" style="181" customWidth="1"/>
    <col min="3619" max="3619" width="12.7109375" style="181" customWidth="1"/>
    <col min="3620" max="3620" width="15.7109375" style="181" customWidth="1"/>
    <col min="3621" max="3621" width="12.7109375" style="181" customWidth="1"/>
    <col min="3622" max="3622" width="15.7109375" style="181" customWidth="1"/>
    <col min="3623" max="3623" width="12.7109375" style="181" customWidth="1"/>
    <col min="3624" max="3624" width="15.7109375" style="181" customWidth="1"/>
    <col min="3625" max="3625" width="12.7109375" style="181" customWidth="1"/>
    <col min="3626" max="3626" width="15.7109375" style="181" customWidth="1"/>
    <col min="3627" max="3627" width="12.7109375" style="181" customWidth="1"/>
    <col min="3628" max="3628" width="15.7109375" style="181" customWidth="1"/>
    <col min="3629" max="3629" width="12.7109375" style="181" customWidth="1"/>
    <col min="3630" max="3630" width="15.7109375" style="181" customWidth="1"/>
    <col min="3631" max="3631" width="12.7109375" style="181" customWidth="1"/>
    <col min="3632" max="3632" width="15.7109375" style="181" customWidth="1"/>
    <col min="3633" max="3633" width="12.7109375" style="181" customWidth="1"/>
    <col min="3634" max="3634" width="15.7109375" style="181" customWidth="1"/>
    <col min="3635" max="3840" width="58.85546875" style="181"/>
    <col min="3841" max="3841" width="65.7109375" style="181" customWidth="1"/>
    <col min="3842" max="3842" width="12.7109375" style="181" customWidth="1"/>
    <col min="3843" max="3843" width="15.7109375" style="181" customWidth="1"/>
    <col min="3844" max="3844" width="12.7109375" style="181" customWidth="1"/>
    <col min="3845" max="3845" width="15.7109375" style="181" customWidth="1"/>
    <col min="3846" max="3846" width="12.7109375" style="181" customWidth="1"/>
    <col min="3847" max="3847" width="15.7109375" style="181" customWidth="1"/>
    <col min="3848" max="3848" width="12.7109375" style="181" customWidth="1"/>
    <col min="3849" max="3849" width="15.7109375" style="181" customWidth="1"/>
    <col min="3850" max="3850" width="12.7109375" style="181" customWidth="1"/>
    <col min="3851" max="3851" width="15.7109375" style="181" customWidth="1"/>
    <col min="3852" max="3852" width="12.7109375" style="181" customWidth="1"/>
    <col min="3853" max="3853" width="15.7109375" style="181" customWidth="1"/>
    <col min="3854" max="3854" width="12.7109375" style="181" customWidth="1"/>
    <col min="3855" max="3855" width="15.7109375" style="181" customWidth="1"/>
    <col min="3856" max="3856" width="12.7109375" style="181" customWidth="1"/>
    <col min="3857" max="3857" width="15.7109375" style="181" customWidth="1"/>
    <col min="3858" max="3858" width="12.7109375" style="181" customWidth="1"/>
    <col min="3859" max="3859" width="15.7109375" style="181" customWidth="1"/>
    <col min="3860" max="3860" width="12.7109375" style="181" customWidth="1"/>
    <col min="3861" max="3861" width="15.7109375" style="181" customWidth="1"/>
    <col min="3862" max="3862" width="12.7109375" style="181" customWidth="1"/>
    <col min="3863" max="3863" width="15.7109375" style="181" customWidth="1"/>
    <col min="3864" max="3864" width="12.7109375" style="181" customWidth="1"/>
    <col min="3865" max="3865" width="15.7109375" style="181" customWidth="1"/>
    <col min="3866" max="3866" width="12.7109375" style="181" customWidth="1"/>
    <col min="3867" max="3867" width="15.7109375" style="181" customWidth="1"/>
    <col min="3868" max="3868" width="12.7109375" style="181" customWidth="1"/>
    <col min="3869" max="3869" width="15.7109375" style="181" customWidth="1"/>
    <col min="3870" max="3870" width="12.7109375" style="181" customWidth="1"/>
    <col min="3871" max="3871" width="15.7109375" style="181" customWidth="1"/>
    <col min="3872" max="3872" width="12.7109375" style="181" customWidth="1"/>
    <col min="3873" max="3873" width="15.7109375" style="181" customWidth="1"/>
    <col min="3874" max="3874" width="24.7109375" style="181" customWidth="1"/>
    <col min="3875" max="3875" width="12.7109375" style="181" customWidth="1"/>
    <col min="3876" max="3876" width="15.7109375" style="181" customWidth="1"/>
    <col min="3877" max="3877" width="12.7109375" style="181" customWidth="1"/>
    <col min="3878" max="3878" width="15.7109375" style="181" customWidth="1"/>
    <col min="3879" max="3879" width="12.7109375" style="181" customWidth="1"/>
    <col min="3880" max="3880" width="15.7109375" style="181" customWidth="1"/>
    <col min="3881" max="3881" width="12.7109375" style="181" customWidth="1"/>
    <col min="3882" max="3882" width="15.7109375" style="181" customWidth="1"/>
    <col min="3883" max="3883" width="12.7109375" style="181" customWidth="1"/>
    <col min="3884" max="3884" width="15.7109375" style="181" customWidth="1"/>
    <col min="3885" max="3885" width="12.7109375" style="181" customWidth="1"/>
    <col min="3886" max="3886" width="15.7109375" style="181" customWidth="1"/>
    <col min="3887" max="3887" width="12.7109375" style="181" customWidth="1"/>
    <col min="3888" max="3888" width="15.7109375" style="181" customWidth="1"/>
    <col min="3889" max="3889" width="12.7109375" style="181" customWidth="1"/>
    <col min="3890" max="3890" width="15.7109375" style="181" customWidth="1"/>
    <col min="3891" max="4096" width="58.85546875" style="181"/>
    <col min="4097" max="4097" width="65.7109375" style="181" customWidth="1"/>
    <col min="4098" max="4098" width="12.7109375" style="181" customWidth="1"/>
    <col min="4099" max="4099" width="15.7109375" style="181" customWidth="1"/>
    <col min="4100" max="4100" width="12.7109375" style="181" customWidth="1"/>
    <col min="4101" max="4101" width="15.7109375" style="181" customWidth="1"/>
    <col min="4102" max="4102" width="12.7109375" style="181" customWidth="1"/>
    <col min="4103" max="4103" width="15.7109375" style="181" customWidth="1"/>
    <col min="4104" max="4104" width="12.7109375" style="181" customWidth="1"/>
    <col min="4105" max="4105" width="15.7109375" style="181" customWidth="1"/>
    <col min="4106" max="4106" width="12.7109375" style="181" customWidth="1"/>
    <col min="4107" max="4107" width="15.7109375" style="181" customWidth="1"/>
    <col min="4108" max="4108" width="12.7109375" style="181" customWidth="1"/>
    <col min="4109" max="4109" width="15.7109375" style="181" customWidth="1"/>
    <col min="4110" max="4110" width="12.7109375" style="181" customWidth="1"/>
    <col min="4111" max="4111" width="15.7109375" style="181" customWidth="1"/>
    <col min="4112" max="4112" width="12.7109375" style="181" customWidth="1"/>
    <col min="4113" max="4113" width="15.7109375" style="181" customWidth="1"/>
    <col min="4114" max="4114" width="12.7109375" style="181" customWidth="1"/>
    <col min="4115" max="4115" width="15.7109375" style="181" customWidth="1"/>
    <col min="4116" max="4116" width="12.7109375" style="181" customWidth="1"/>
    <col min="4117" max="4117" width="15.7109375" style="181" customWidth="1"/>
    <col min="4118" max="4118" width="12.7109375" style="181" customWidth="1"/>
    <col min="4119" max="4119" width="15.7109375" style="181" customWidth="1"/>
    <col min="4120" max="4120" width="12.7109375" style="181" customWidth="1"/>
    <col min="4121" max="4121" width="15.7109375" style="181" customWidth="1"/>
    <col min="4122" max="4122" width="12.7109375" style="181" customWidth="1"/>
    <col min="4123" max="4123" width="15.7109375" style="181" customWidth="1"/>
    <col min="4124" max="4124" width="12.7109375" style="181" customWidth="1"/>
    <col min="4125" max="4125" width="15.7109375" style="181" customWidth="1"/>
    <col min="4126" max="4126" width="12.7109375" style="181" customWidth="1"/>
    <col min="4127" max="4127" width="15.7109375" style="181" customWidth="1"/>
    <col min="4128" max="4128" width="12.7109375" style="181" customWidth="1"/>
    <col min="4129" max="4129" width="15.7109375" style="181" customWidth="1"/>
    <col min="4130" max="4130" width="24.7109375" style="181" customWidth="1"/>
    <col min="4131" max="4131" width="12.7109375" style="181" customWidth="1"/>
    <col min="4132" max="4132" width="15.7109375" style="181" customWidth="1"/>
    <col min="4133" max="4133" width="12.7109375" style="181" customWidth="1"/>
    <col min="4134" max="4134" width="15.7109375" style="181" customWidth="1"/>
    <col min="4135" max="4135" width="12.7109375" style="181" customWidth="1"/>
    <col min="4136" max="4136" width="15.7109375" style="181" customWidth="1"/>
    <col min="4137" max="4137" width="12.7109375" style="181" customWidth="1"/>
    <col min="4138" max="4138" width="15.7109375" style="181" customWidth="1"/>
    <col min="4139" max="4139" width="12.7109375" style="181" customWidth="1"/>
    <col min="4140" max="4140" width="15.7109375" style="181" customWidth="1"/>
    <col min="4141" max="4141" width="12.7109375" style="181" customWidth="1"/>
    <col min="4142" max="4142" width="15.7109375" style="181" customWidth="1"/>
    <col min="4143" max="4143" width="12.7109375" style="181" customWidth="1"/>
    <col min="4144" max="4144" width="15.7109375" style="181" customWidth="1"/>
    <col min="4145" max="4145" width="12.7109375" style="181" customWidth="1"/>
    <col min="4146" max="4146" width="15.7109375" style="181" customWidth="1"/>
    <col min="4147" max="4352" width="58.85546875" style="181"/>
    <col min="4353" max="4353" width="65.7109375" style="181" customWidth="1"/>
    <col min="4354" max="4354" width="12.7109375" style="181" customWidth="1"/>
    <col min="4355" max="4355" width="15.7109375" style="181" customWidth="1"/>
    <col min="4356" max="4356" width="12.7109375" style="181" customWidth="1"/>
    <col min="4357" max="4357" width="15.7109375" style="181" customWidth="1"/>
    <col min="4358" max="4358" width="12.7109375" style="181" customWidth="1"/>
    <col min="4359" max="4359" width="15.7109375" style="181" customWidth="1"/>
    <col min="4360" max="4360" width="12.7109375" style="181" customWidth="1"/>
    <col min="4361" max="4361" width="15.7109375" style="181" customWidth="1"/>
    <col min="4362" max="4362" width="12.7109375" style="181" customWidth="1"/>
    <col min="4363" max="4363" width="15.7109375" style="181" customWidth="1"/>
    <col min="4364" max="4364" width="12.7109375" style="181" customWidth="1"/>
    <col min="4365" max="4365" width="15.7109375" style="181" customWidth="1"/>
    <col min="4366" max="4366" width="12.7109375" style="181" customWidth="1"/>
    <col min="4367" max="4367" width="15.7109375" style="181" customWidth="1"/>
    <col min="4368" max="4368" width="12.7109375" style="181" customWidth="1"/>
    <col min="4369" max="4369" width="15.7109375" style="181" customWidth="1"/>
    <col min="4370" max="4370" width="12.7109375" style="181" customWidth="1"/>
    <col min="4371" max="4371" width="15.7109375" style="181" customWidth="1"/>
    <col min="4372" max="4372" width="12.7109375" style="181" customWidth="1"/>
    <col min="4373" max="4373" width="15.7109375" style="181" customWidth="1"/>
    <col min="4374" max="4374" width="12.7109375" style="181" customWidth="1"/>
    <col min="4375" max="4375" width="15.7109375" style="181" customWidth="1"/>
    <col min="4376" max="4376" width="12.7109375" style="181" customWidth="1"/>
    <col min="4377" max="4377" width="15.7109375" style="181" customWidth="1"/>
    <col min="4378" max="4378" width="12.7109375" style="181" customWidth="1"/>
    <col min="4379" max="4379" width="15.7109375" style="181" customWidth="1"/>
    <col min="4380" max="4380" width="12.7109375" style="181" customWidth="1"/>
    <col min="4381" max="4381" width="15.7109375" style="181" customWidth="1"/>
    <col min="4382" max="4382" width="12.7109375" style="181" customWidth="1"/>
    <col min="4383" max="4383" width="15.7109375" style="181" customWidth="1"/>
    <col min="4384" max="4384" width="12.7109375" style="181" customWidth="1"/>
    <col min="4385" max="4385" width="15.7109375" style="181" customWidth="1"/>
    <col min="4386" max="4386" width="24.7109375" style="181" customWidth="1"/>
    <col min="4387" max="4387" width="12.7109375" style="181" customWidth="1"/>
    <col min="4388" max="4388" width="15.7109375" style="181" customWidth="1"/>
    <col min="4389" max="4389" width="12.7109375" style="181" customWidth="1"/>
    <col min="4390" max="4390" width="15.7109375" style="181" customWidth="1"/>
    <col min="4391" max="4391" width="12.7109375" style="181" customWidth="1"/>
    <col min="4392" max="4392" width="15.7109375" style="181" customWidth="1"/>
    <col min="4393" max="4393" width="12.7109375" style="181" customWidth="1"/>
    <col min="4394" max="4394" width="15.7109375" style="181" customWidth="1"/>
    <col min="4395" max="4395" width="12.7109375" style="181" customWidth="1"/>
    <col min="4396" max="4396" width="15.7109375" style="181" customWidth="1"/>
    <col min="4397" max="4397" width="12.7109375" style="181" customWidth="1"/>
    <col min="4398" max="4398" width="15.7109375" style="181" customWidth="1"/>
    <col min="4399" max="4399" width="12.7109375" style="181" customWidth="1"/>
    <col min="4400" max="4400" width="15.7109375" style="181" customWidth="1"/>
    <col min="4401" max="4401" width="12.7109375" style="181" customWidth="1"/>
    <col min="4402" max="4402" width="15.7109375" style="181" customWidth="1"/>
    <col min="4403" max="4608" width="58.85546875" style="181"/>
    <col min="4609" max="4609" width="65.7109375" style="181" customWidth="1"/>
    <col min="4610" max="4610" width="12.7109375" style="181" customWidth="1"/>
    <col min="4611" max="4611" width="15.7109375" style="181" customWidth="1"/>
    <col min="4612" max="4612" width="12.7109375" style="181" customWidth="1"/>
    <col min="4613" max="4613" width="15.7109375" style="181" customWidth="1"/>
    <col min="4614" max="4614" width="12.7109375" style="181" customWidth="1"/>
    <col min="4615" max="4615" width="15.7109375" style="181" customWidth="1"/>
    <col min="4616" max="4616" width="12.7109375" style="181" customWidth="1"/>
    <col min="4617" max="4617" width="15.7109375" style="181" customWidth="1"/>
    <col min="4618" max="4618" width="12.7109375" style="181" customWidth="1"/>
    <col min="4619" max="4619" width="15.7109375" style="181" customWidth="1"/>
    <col min="4620" max="4620" width="12.7109375" style="181" customWidth="1"/>
    <col min="4621" max="4621" width="15.7109375" style="181" customWidth="1"/>
    <col min="4622" max="4622" width="12.7109375" style="181" customWidth="1"/>
    <col min="4623" max="4623" width="15.7109375" style="181" customWidth="1"/>
    <col min="4624" max="4624" width="12.7109375" style="181" customWidth="1"/>
    <col min="4625" max="4625" width="15.7109375" style="181" customWidth="1"/>
    <col min="4626" max="4626" width="12.7109375" style="181" customWidth="1"/>
    <col min="4627" max="4627" width="15.7109375" style="181" customWidth="1"/>
    <col min="4628" max="4628" width="12.7109375" style="181" customWidth="1"/>
    <col min="4629" max="4629" width="15.7109375" style="181" customWidth="1"/>
    <col min="4630" max="4630" width="12.7109375" style="181" customWidth="1"/>
    <col min="4631" max="4631" width="15.7109375" style="181" customWidth="1"/>
    <col min="4632" max="4632" width="12.7109375" style="181" customWidth="1"/>
    <col min="4633" max="4633" width="15.7109375" style="181" customWidth="1"/>
    <col min="4634" max="4634" width="12.7109375" style="181" customWidth="1"/>
    <col min="4635" max="4635" width="15.7109375" style="181" customWidth="1"/>
    <col min="4636" max="4636" width="12.7109375" style="181" customWidth="1"/>
    <col min="4637" max="4637" width="15.7109375" style="181" customWidth="1"/>
    <col min="4638" max="4638" width="12.7109375" style="181" customWidth="1"/>
    <col min="4639" max="4639" width="15.7109375" style="181" customWidth="1"/>
    <col min="4640" max="4640" width="12.7109375" style="181" customWidth="1"/>
    <col min="4641" max="4641" width="15.7109375" style="181" customWidth="1"/>
    <col min="4642" max="4642" width="24.7109375" style="181" customWidth="1"/>
    <col min="4643" max="4643" width="12.7109375" style="181" customWidth="1"/>
    <col min="4644" max="4644" width="15.7109375" style="181" customWidth="1"/>
    <col min="4645" max="4645" width="12.7109375" style="181" customWidth="1"/>
    <col min="4646" max="4646" width="15.7109375" style="181" customWidth="1"/>
    <col min="4647" max="4647" width="12.7109375" style="181" customWidth="1"/>
    <col min="4648" max="4648" width="15.7109375" style="181" customWidth="1"/>
    <col min="4649" max="4649" width="12.7109375" style="181" customWidth="1"/>
    <col min="4650" max="4650" width="15.7109375" style="181" customWidth="1"/>
    <col min="4651" max="4651" width="12.7109375" style="181" customWidth="1"/>
    <col min="4652" max="4652" width="15.7109375" style="181" customWidth="1"/>
    <col min="4653" max="4653" width="12.7109375" style="181" customWidth="1"/>
    <col min="4654" max="4654" width="15.7109375" style="181" customWidth="1"/>
    <col min="4655" max="4655" width="12.7109375" style="181" customWidth="1"/>
    <col min="4656" max="4656" width="15.7109375" style="181" customWidth="1"/>
    <col min="4657" max="4657" width="12.7109375" style="181" customWidth="1"/>
    <col min="4658" max="4658" width="15.7109375" style="181" customWidth="1"/>
    <col min="4659" max="4864" width="58.85546875" style="181"/>
    <col min="4865" max="4865" width="65.7109375" style="181" customWidth="1"/>
    <col min="4866" max="4866" width="12.7109375" style="181" customWidth="1"/>
    <col min="4867" max="4867" width="15.7109375" style="181" customWidth="1"/>
    <col min="4868" max="4868" width="12.7109375" style="181" customWidth="1"/>
    <col min="4869" max="4869" width="15.7109375" style="181" customWidth="1"/>
    <col min="4870" max="4870" width="12.7109375" style="181" customWidth="1"/>
    <col min="4871" max="4871" width="15.7109375" style="181" customWidth="1"/>
    <col min="4872" max="4872" width="12.7109375" style="181" customWidth="1"/>
    <col min="4873" max="4873" width="15.7109375" style="181" customWidth="1"/>
    <col min="4874" max="4874" width="12.7109375" style="181" customWidth="1"/>
    <col min="4875" max="4875" width="15.7109375" style="181" customWidth="1"/>
    <col min="4876" max="4876" width="12.7109375" style="181" customWidth="1"/>
    <col min="4877" max="4877" width="15.7109375" style="181" customWidth="1"/>
    <col min="4878" max="4878" width="12.7109375" style="181" customWidth="1"/>
    <col min="4879" max="4879" width="15.7109375" style="181" customWidth="1"/>
    <col min="4880" max="4880" width="12.7109375" style="181" customWidth="1"/>
    <col min="4881" max="4881" width="15.7109375" style="181" customWidth="1"/>
    <col min="4882" max="4882" width="12.7109375" style="181" customWidth="1"/>
    <col min="4883" max="4883" width="15.7109375" style="181" customWidth="1"/>
    <col min="4884" max="4884" width="12.7109375" style="181" customWidth="1"/>
    <col min="4885" max="4885" width="15.7109375" style="181" customWidth="1"/>
    <col min="4886" max="4886" width="12.7109375" style="181" customWidth="1"/>
    <col min="4887" max="4887" width="15.7109375" style="181" customWidth="1"/>
    <col min="4888" max="4888" width="12.7109375" style="181" customWidth="1"/>
    <col min="4889" max="4889" width="15.7109375" style="181" customWidth="1"/>
    <col min="4890" max="4890" width="12.7109375" style="181" customWidth="1"/>
    <col min="4891" max="4891" width="15.7109375" style="181" customWidth="1"/>
    <col min="4892" max="4892" width="12.7109375" style="181" customWidth="1"/>
    <col min="4893" max="4893" width="15.7109375" style="181" customWidth="1"/>
    <col min="4894" max="4894" width="12.7109375" style="181" customWidth="1"/>
    <col min="4895" max="4895" width="15.7109375" style="181" customWidth="1"/>
    <col min="4896" max="4896" width="12.7109375" style="181" customWidth="1"/>
    <col min="4897" max="4897" width="15.7109375" style="181" customWidth="1"/>
    <col min="4898" max="4898" width="24.7109375" style="181" customWidth="1"/>
    <col min="4899" max="4899" width="12.7109375" style="181" customWidth="1"/>
    <col min="4900" max="4900" width="15.7109375" style="181" customWidth="1"/>
    <col min="4901" max="4901" width="12.7109375" style="181" customWidth="1"/>
    <col min="4902" max="4902" width="15.7109375" style="181" customWidth="1"/>
    <col min="4903" max="4903" width="12.7109375" style="181" customWidth="1"/>
    <col min="4904" max="4904" width="15.7109375" style="181" customWidth="1"/>
    <col min="4905" max="4905" width="12.7109375" style="181" customWidth="1"/>
    <col min="4906" max="4906" width="15.7109375" style="181" customWidth="1"/>
    <col min="4907" max="4907" width="12.7109375" style="181" customWidth="1"/>
    <col min="4908" max="4908" width="15.7109375" style="181" customWidth="1"/>
    <col min="4909" max="4909" width="12.7109375" style="181" customWidth="1"/>
    <col min="4910" max="4910" width="15.7109375" style="181" customWidth="1"/>
    <col min="4911" max="4911" width="12.7109375" style="181" customWidth="1"/>
    <col min="4912" max="4912" width="15.7109375" style="181" customWidth="1"/>
    <col min="4913" max="4913" width="12.7109375" style="181" customWidth="1"/>
    <col min="4914" max="4914" width="15.7109375" style="181" customWidth="1"/>
    <col min="4915" max="5120" width="58.85546875" style="181"/>
    <col min="5121" max="5121" width="65.7109375" style="181" customWidth="1"/>
    <col min="5122" max="5122" width="12.7109375" style="181" customWidth="1"/>
    <col min="5123" max="5123" width="15.7109375" style="181" customWidth="1"/>
    <col min="5124" max="5124" width="12.7109375" style="181" customWidth="1"/>
    <col min="5125" max="5125" width="15.7109375" style="181" customWidth="1"/>
    <col min="5126" max="5126" width="12.7109375" style="181" customWidth="1"/>
    <col min="5127" max="5127" width="15.7109375" style="181" customWidth="1"/>
    <col min="5128" max="5128" width="12.7109375" style="181" customWidth="1"/>
    <col min="5129" max="5129" width="15.7109375" style="181" customWidth="1"/>
    <col min="5130" max="5130" width="12.7109375" style="181" customWidth="1"/>
    <col min="5131" max="5131" width="15.7109375" style="181" customWidth="1"/>
    <col min="5132" max="5132" width="12.7109375" style="181" customWidth="1"/>
    <col min="5133" max="5133" width="15.7109375" style="181" customWidth="1"/>
    <col min="5134" max="5134" width="12.7109375" style="181" customWidth="1"/>
    <col min="5135" max="5135" width="15.7109375" style="181" customWidth="1"/>
    <col min="5136" max="5136" width="12.7109375" style="181" customWidth="1"/>
    <col min="5137" max="5137" width="15.7109375" style="181" customWidth="1"/>
    <col min="5138" max="5138" width="12.7109375" style="181" customWidth="1"/>
    <col min="5139" max="5139" width="15.7109375" style="181" customWidth="1"/>
    <col min="5140" max="5140" width="12.7109375" style="181" customWidth="1"/>
    <col min="5141" max="5141" width="15.7109375" style="181" customWidth="1"/>
    <col min="5142" max="5142" width="12.7109375" style="181" customWidth="1"/>
    <col min="5143" max="5143" width="15.7109375" style="181" customWidth="1"/>
    <col min="5144" max="5144" width="12.7109375" style="181" customWidth="1"/>
    <col min="5145" max="5145" width="15.7109375" style="181" customWidth="1"/>
    <col min="5146" max="5146" width="12.7109375" style="181" customWidth="1"/>
    <col min="5147" max="5147" width="15.7109375" style="181" customWidth="1"/>
    <col min="5148" max="5148" width="12.7109375" style="181" customWidth="1"/>
    <col min="5149" max="5149" width="15.7109375" style="181" customWidth="1"/>
    <col min="5150" max="5150" width="12.7109375" style="181" customWidth="1"/>
    <col min="5151" max="5151" width="15.7109375" style="181" customWidth="1"/>
    <col min="5152" max="5152" width="12.7109375" style="181" customWidth="1"/>
    <col min="5153" max="5153" width="15.7109375" style="181" customWidth="1"/>
    <col min="5154" max="5154" width="24.7109375" style="181" customWidth="1"/>
    <col min="5155" max="5155" width="12.7109375" style="181" customWidth="1"/>
    <col min="5156" max="5156" width="15.7109375" style="181" customWidth="1"/>
    <col min="5157" max="5157" width="12.7109375" style="181" customWidth="1"/>
    <col min="5158" max="5158" width="15.7109375" style="181" customWidth="1"/>
    <col min="5159" max="5159" width="12.7109375" style="181" customWidth="1"/>
    <col min="5160" max="5160" width="15.7109375" style="181" customWidth="1"/>
    <col min="5161" max="5161" width="12.7109375" style="181" customWidth="1"/>
    <col min="5162" max="5162" width="15.7109375" style="181" customWidth="1"/>
    <col min="5163" max="5163" width="12.7109375" style="181" customWidth="1"/>
    <col min="5164" max="5164" width="15.7109375" style="181" customWidth="1"/>
    <col min="5165" max="5165" width="12.7109375" style="181" customWidth="1"/>
    <col min="5166" max="5166" width="15.7109375" style="181" customWidth="1"/>
    <col min="5167" max="5167" width="12.7109375" style="181" customWidth="1"/>
    <col min="5168" max="5168" width="15.7109375" style="181" customWidth="1"/>
    <col min="5169" max="5169" width="12.7109375" style="181" customWidth="1"/>
    <col min="5170" max="5170" width="15.7109375" style="181" customWidth="1"/>
    <col min="5171" max="5376" width="58.85546875" style="181"/>
    <col min="5377" max="5377" width="65.7109375" style="181" customWidth="1"/>
    <col min="5378" max="5378" width="12.7109375" style="181" customWidth="1"/>
    <col min="5379" max="5379" width="15.7109375" style="181" customWidth="1"/>
    <col min="5380" max="5380" width="12.7109375" style="181" customWidth="1"/>
    <col min="5381" max="5381" width="15.7109375" style="181" customWidth="1"/>
    <col min="5382" max="5382" width="12.7109375" style="181" customWidth="1"/>
    <col min="5383" max="5383" width="15.7109375" style="181" customWidth="1"/>
    <col min="5384" max="5384" width="12.7109375" style="181" customWidth="1"/>
    <col min="5385" max="5385" width="15.7109375" style="181" customWidth="1"/>
    <col min="5386" max="5386" width="12.7109375" style="181" customWidth="1"/>
    <col min="5387" max="5387" width="15.7109375" style="181" customWidth="1"/>
    <col min="5388" max="5388" width="12.7109375" style="181" customWidth="1"/>
    <col min="5389" max="5389" width="15.7109375" style="181" customWidth="1"/>
    <col min="5390" max="5390" width="12.7109375" style="181" customWidth="1"/>
    <col min="5391" max="5391" width="15.7109375" style="181" customWidth="1"/>
    <col min="5392" max="5392" width="12.7109375" style="181" customWidth="1"/>
    <col min="5393" max="5393" width="15.7109375" style="181" customWidth="1"/>
    <col min="5394" max="5394" width="12.7109375" style="181" customWidth="1"/>
    <col min="5395" max="5395" width="15.7109375" style="181" customWidth="1"/>
    <col min="5396" max="5396" width="12.7109375" style="181" customWidth="1"/>
    <col min="5397" max="5397" width="15.7109375" style="181" customWidth="1"/>
    <col min="5398" max="5398" width="12.7109375" style="181" customWidth="1"/>
    <col min="5399" max="5399" width="15.7109375" style="181" customWidth="1"/>
    <col min="5400" max="5400" width="12.7109375" style="181" customWidth="1"/>
    <col min="5401" max="5401" width="15.7109375" style="181" customWidth="1"/>
    <col min="5402" max="5402" width="12.7109375" style="181" customWidth="1"/>
    <col min="5403" max="5403" width="15.7109375" style="181" customWidth="1"/>
    <col min="5404" max="5404" width="12.7109375" style="181" customWidth="1"/>
    <col min="5405" max="5405" width="15.7109375" style="181" customWidth="1"/>
    <col min="5406" max="5406" width="12.7109375" style="181" customWidth="1"/>
    <col min="5407" max="5407" width="15.7109375" style="181" customWidth="1"/>
    <col min="5408" max="5408" width="12.7109375" style="181" customWidth="1"/>
    <col min="5409" max="5409" width="15.7109375" style="181" customWidth="1"/>
    <col min="5410" max="5410" width="24.7109375" style="181" customWidth="1"/>
    <col min="5411" max="5411" width="12.7109375" style="181" customWidth="1"/>
    <col min="5412" max="5412" width="15.7109375" style="181" customWidth="1"/>
    <col min="5413" max="5413" width="12.7109375" style="181" customWidth="1"/>
    <col min="5414" max="5414" width="15.7109375" style="181" customWidth="1"/>
    <col min="5415" max="5415" width="12.7109375" style="181" customWidth="1"/>
    <col min="5416" max="5416" width="15.7109375" style="181" customWidth="1"/>
    <col min="5417" max="5417" width="12.7109375" style="181" customWidth="1"/>
    <col min="5418" max="5418" width="15.7109375" style="181" customWidth="1"/>
    <col min="5419" max="5419" width="12.7109375" style="181" customWidth="1"/>
    <col min="5420" max="5420" width="15.7109375" style="181" customWidth="1"/>
    <col min="5421" max="5421" width="12.7109375" style="181" customWidth="1"/>
    <col min="5422" max="5422" width="15.7109375" style="181" customWidth="1"/>
    <col min="5423" max="5423" width="12.7109375" style="181" customWidth="1"/>
    <col min="5424" max="5424" width="15.7109375" style="181" customWidth="1"/>
    <col min="5425" max="5425" width="12.7109375" style="181" customWidth="1"/>
    <col min="5426" max="5426" width="15.7109375" style="181" customWidth="1"/>
    <col min="5427" max="5632" width="58.85546875" style="181"/>
    <col min="5633" max="5633" width="65.7109375" style="181" customWidth="1"/>
    <col min="5634" max="5634" width="12.7109375" style="181" customWidth="1"/>
    <col min="5635" max="5635" width="15.7109375" style="181" customWidth="1"/>
    <col min="5636" max="5636" width="12.7109375" style="181" customWidth="1"/>
    <col min="5637" max="5637" width="15.7109375" style="181" customWidth="1"/>
    <col min="5638" max="5638" width="12.7109375" style="181" customWidth="1"/>
    <col min="5639" max="5639" width="15.7109375" style="181" customWidth="1"/>
    <col min="5640" max="5640" width="12.7109375" style="181" customWidth="1"/>
    <col min="5641" max="5641" width="15.7109375" style="181" customWidth="1"/>
    <col min="5642" max="5642" width="12.7109375" style="181" customWidth="1"/>
    <col min="5643" max="5643" width="15.7109375" style="181" customWidth="1"/>
    <col min="5644" max="5644" width="12.7109375" style="181" customWidth="1"/>
    <col min="5645" max="5645" width="15.7109375" style="181" customWidth="1"/>
    <col min="5646" max="5646" width="12.7109375" style="181" customWidth="1"/>
    <col min="5647" max="5647" width="15.7109375" style="181" customWidth="1"/>
    <col min="5648" max="5648" width="12.7109375" style="181" customWidth="1"/>
    <col min="5649" max="5649" width="15.7109375" style="181" customWidth="1"/>
    <col min="5650" max="5650" width="12.7109375" style="181" customWidth="1"/>
    <col min="5651" max="5651" width="15.7109375" style="181" customWidth="1"/>
    <col min="5652" max="5652" width="12.7109375" style="181" customWidth="1"/>
    <col min="5653" max="5653" width="15.7109375" style="181" customWidth="1"/>
    <col min="5654" max="5654" width="12.7109375" style="181" customWidth="1"/>
    <col min="5655" max="5655" width="15.7109375" style="181" customWidth="1"/>
    <col min="5656" max="5656" width="12.7109375" style="181" customWidth="1"/>
    <col min="5657" max="5657" width="15.7109375" style="181" customWidth="1"/>
    <col min="5658" max="5658" width="12.7109375" style="181" customWidth="1"/>
    <col min="5659" max="5659" width="15.7109375" style="181" customWidth="1"/>
    <col min="5660" max="5660" width="12.7109375" style="181" customWidth="1"/>
    <col min="5661" max="5661" width="15.7109375" style="181" customWidth="1"/>
    <col min="5662" max="5662" width="12.7109375" style="181" customWidth="1"/>
    <col min="5663" max="5663" width="15.7109375" style="181" customWidth="1"/>
    <col min="5664" max="5664" width="12.7109375" style="181" customWidth="1"/>
    <col min="5665" max="5665" width="15.7109375" style="181" customWidth="1"/>
    <col min="5666" max="5666" width="24.7109375" style="181" customWidth="1"/>
    <col min="5667" max="5667" width="12.7109375" style="181" customWidth="1"/>
    <col min="5668" max="5668" width="15.7109375" style="181" customWidth="1"/>
    <col min="5669" max="5669" width="12.7109375" style="181" customWidth="1"/>
    <col min="5670" max="5670" width="15.7109375" style="181" customWidth="1"/>
    <col min="5671" max="5671" width="12.7109375" style="181" customWidth="1"/>
    <col min="5672" max="5672" width="15.7109375" style="181" customWidth="1"/>
    <col min="5673" max="5673" width="12.7109375" style="181" customWidth="1"/>
    <col min="5674" max="5674" width="15.7109375" style="181" customWidth="1"/>
    <col min="5675" max="5675" width="12.7109375" style="181" customWidth="1"/>
    <col min="5676" max="5676" width="15.7109375" style="181" customWidth="1"/>
    <col min="5677" max="5677" width="12.7109375" style="181" customWidth="1"/>
    <col min="5678" max="5678" width="15.7109375" style="181" customWidth="1"/>
    <col min="5679" max="5679" width="12.7109375" style="181" customWidth="1"/>
    <col min="5680" max="5680" width="15.7109375" style="181" customWidth="1"/>
    <col min="5681" max="5681" width="12.7109375" style="181" customWidth="1"/>
    <col min="5682" max="5682" width="15.7109375" style="181" customWidth="1"/>
    <col min="5683" max="5888" width="58.85546875" style="181"/>
    <col min="5889" max="5889" width="65.7109375" style="181" customWidth="1"/>
    <col min="5890" max="5890" width="12.7109375" style="181" customWidth="1"/>
    <col min="5891" max="5891" width="15.7109375" style="181" customWidth="1"/>
    <col min="5892" max="5892" width="12.7109375" style="181" customWidth="1"/>
    <col min="5893" max="5893" width="15.7109375" style="181" customWidth="1"/>
    <col min="5894" max="5894" width="12.7109375" style="181" customWidth="1"/>
    <col min="5895" max="5895" width="15.7109375" style="181" customWidth="1"/>
    <col min="5896" max="5896" width="12.7109375" style="181" customWidth="1"/>
    <col min="5897" max="5897" width="15.7109375" style="181" customWidth="1"/>
    <col min="5898" max="5898" width="12.7109375" style="181" customWidth="1"/>
    <col min="5899" max="5899" width="15.7109375" style="181" customWidth="1"/>
    <col min="5900" max="5900" width="12.7109375" style="181" customWidth="1"/>
    <col min="5901" max="5901" width="15.7109375" style="181" customWidth="1"/>
    <col min="5902" max="5902" width="12.7109375" style="181" customWidth="1"/>
    <col min="5903" max="5903" width="15.7109375" style="181" customWidth="1"/>
    <col min="5904" max="5904" width="12.7109375" style="181" customWidth="1"/>
    <col min="5905" max="5905" width="15.7109375" style="181" customWidth="1"/>
    <col min="5906" max="5906" width="12.7109375" style="181" customWidth="1"/>
    <col min="5907" max="5907" width="15.7109375" style="181" customWidth="1"/>
    <col min="5908" max="5908" width="12.7109375" style="181" customWidth="1"/>
    <col min="5909" max="5909" width="15.7109375" style="181" customWidth="1"/>
    <col min="5910" max="5910" width="12.7109375" style="181" customWidth="1"/>
    <col min="5911" max="5911" width="15.7109375" style="181" customWidth="1"/>
    <col min="5912" max="5912" width="12.7109375" style="181" customWidth="1"/>
    <col min="5913" max="5913" width="15.7109375" style="181" customWidth="1"/>
    <col min="5914" max="5914" width="12.7109375" style="181" customWidth="1"/>
    <col min="5915" max="5915" width="15.7109375" style="181" customWidth="1"/>
    <col min="5916" max="5916" width="12.7109375" style="181" customWidth="1"/>
    <col min="5917" max="5917" width="15.7109375" style="181" customWidth="1"/>
    <col min="5918" max="5918" width="12.7109375" style="181" customWidth="1"/>
    <col min="5919" max="5919" width="15.7109375" style="181" customWidth="1"/>
    <col min="5920" max="5920" width="12.7109375" style="181" customWidth="1"/>
    <col min="5921" max="5921" width="15.7109375" style="181" customWidth="1"/>
    <col min="5922" max="5922" width="24.7109375" style="181" customWidth="1"/>
    <col min="5923" max="5923" width="12.7109375" style="181" customWidth="1"/>
    <col min="5924" max="5924" width="15.7109375" style="181" customWidth="1"/>
    <col min="5925" max="5925" width="12.7109375" style="181" customWidth="1"/>
    <col min="5926" max="5926" width="15.7109375" style="181" customWidth="1"/>
    <col min="5927" max="5927" width="12.7109375" style="181" customWidth="1"/>
    <col min="5928" max="5928" width="15.7109375" style="181" customWidth="1"/>
    <col min="5929" max="5929" width="12.7109375" style="181" customWidth="1"/>
    <col min="5930" max="5930" width="15.7109375" style="181" customWidth="1"/>
    <col min="5931" max="5931" width="12.7109375" style="181" customWidth="1"/>
    <col min="5932" max="5932" width="15.7109375" style="181" customWidth="1"/>
    <col min="5933" max="5933" width="12.7109375" style="181" customWidth="1"/>
    <col min="5934" max="5934" width="15.7109375" style="181" customWidth="1"/>
    <col min="5935" max="5935" width="12.7109375" style="181" customWidth="1"/>
    <col min="5936" max="5936" width="15.7109375" style="181" customWidth="1"/>
    <col min="5937" max="5937" width="12.7109375" style="181" customWidth="1"/>
    <col min="5938" max="5938" width="15.7109375" style="181" customWidth="1"/>
    <col min="5939" max="6144" width="58.85546875" style="181"/>
    <col min="6145" max="6145" width="65.7109375" style="181" customWidth="1"/>
    <col min="6146" max="6146" width="12.7109375" style="181" customWidth="1"/>
    <col min="6147" max="6147" width="15.7109375" style="181" customWidth="1"/>
    <col min="6148" max="6148" width="12.7109375" style="181" customWidth="1"/>
    <col min="6149" max="6149" width="15.7109375" style="181" customWidth="1"/>
    <col min="6150" max="6150" width="12.7109375" style="181" customWidth="1"/>
    <col min="6151" max="6151" width="15.7109375" style="181" customWidth="1"/>
    <col min="6152" max="6152" width="12.7109375" style="181" customWidth="1"/>
    <col min="6153" max="6153" width="15.7109375" style="181" customWidth="1"/>
    <col min="6154" max="6154" width="12.7109375" style="181" customWidth="1"/>
    <col min="6155" max="6155" width="15.7109375" style="181" customWidth="1"/>
    <col min="6156" max="6156" width="12.7109375" style="181" customWidth="1"/>
    <col min="6157" max="6157" width="15.7109375" style="181" customWidth="1"/>
    <col min="6158" max="6158" width="12.7109375" style="181" customWidth="1"/>
    <col min="6159" max="6159" width="15.7109375" style="181" customWidth="1"/>
    <col min="6160" max="6160" width="12.7109375" style="181" customWidth="1"/>
    <col min="6161" max="6161" width="15.7109375" style="181" customWidth="1"/>
    <col min="6162" max="6162" width="12.7109375" style="181" customWidth="1"/>
    <col min="6163" max="6163" width="15.7109375" style="181" customWidth="1"/>
    <col min="6164" max="6164" width="12.7109375" style="181" customWidth="1"/>
    <col min="6165" max="6165" width="15.7109375" style="181" customWidth="1"/>
    <col min="6166" max="6166" width="12.7109375" style="181" customWidth="1"/>
    <col min="6167" max="6167" width="15.7109375" style="181" customWidth="1"/>
    <col min="6168" max="6168" width="12.7109375" style="181" customWidth="1"/>
    <col min="6169" max="6169" width="15.7109375" style="181" customWidth="1"/>
    <col min="6170" max="6170" width="12.7109375" style="181" customWidth="1"/>
    <col min="6171" max="6171" width="15.7109375" style="181" customWidth="1"/>
    <col min="6172" max="6172" width="12.7109375" style="181" customWidth="1"/>
    <col min="6173" max="6173" width="15.7109375" style="181" customWidth="1"/>
    <col min="6174" max="6174" width="12.7109375" style="181" customWidth="1"/>
    <col min="6175" max="6175" width="15.7109375" style="181" customWidth="1"/>
    <col min="6176" max="6176" width="12.7109375" style="181" customWidth="1"/>
    <col min="6177" max="6177" width="15.7109375" style="181" customWidth="1"/>
    <col min="6178" max="6178" width="24.7109375" style="181" customWidth="1"/>
    <col min="6179" max="6179" width="12.7109375" style="181" customWidth="1"/>
    <col min="6180" max="6180" width="15.7109375" style="181" customWidth="1"/>
    <col min="6181" max="6181" width="12.7109375" style="181" customWidth="1"/>
    <col min="6182" max="6182" width="15.7109375" style="181" customWidth="1"/>
    <col min="6183" max="6183" width="12.7109375" style="181" customWidth="1"/>
    <col min="6184" max="6184" width="15.7109375" style="181" customWidth="1"/>
    <col min="6185" max="6185" width="12.7109375" style="181" customWidth="1"/>
    <col min="6186" max="6186" width="15.7109375" style="181" customWidth="1"/>
    <col min="6187" max="6187" width="12.7109375" style="181" customWidth="1"/>
    <col min="6188" max="6188" width="15.7109375" style="181" customWidth="1"/>
    <col min="6189" max="6189" width="12.7109375" style="181" customWidth="1"/>
    <col min="6190" max="6190" width="15.7109375" style="181" customWidth="1"/>
    <col min="6191" max="6191" width="12.7109375" style="181" customWidth="1"/>
    <col min="6192" max="6192" width="15.7109375" style="181" customWidth="1"/>
    <col min="6193" max="6193" width="12.7109375" style="181" customWidth="1"/>
    <col min="6194" max="6194" width="15.7109375" style="181" customWidth="1"/>
    <col min="6195" max="6400" width="58.85546875" style="181"/>
    <col min="6401" max="6401" width="65.7109375" style="181" customWidth="1"/>
    <col min="6402" max="6402" width="12.7109375" style="181" customWidth="1"/>
    <col min="6403" max="6403" width="15.7109375" style="181" customWidth="1"/>
    <col min="6404" max="6404" width="12.7109375" style="181" customWidth="1"/>
    <col min="6405" max="6405" width="15.7109375" style="181" customWidth="1"/>
    <col min="6406" max="6406" width="12.7109375" style="181" customWidth="1"/>
    <col min="6407" max="6407" width="15.7109375" style="181" customWidth="1"/>
    <col min="6408" max="6408" width="12.7109375" style="181" customWidth="1"/>
    <col min="6409" max="6409" width="15.7109375" style="181" customWidth="1"/>
    <col min="6410" max="6410" width="12.7109375" style="181" customWidth="1"/>
    <col min="6411" max="6411" width="15.7109375" style="181" customWidth="1"/>
    <col min="6412" max="6412" width="12.7109375" style="181" customWidth="1"/>
    <col min="6413" max="6413" width="15.7109375" style="181" customWidth="1"/>
    <col min="6414" max="6414" width="12.7109375" style="181" customWidth="1"/>
    <col min="6415" max="6415" width="15.7109375" style="181" customWidth="1"/>
    <col min="6416" max="6416" width="12.7109375" style="181" customWidth="1"/>
    <col min="6417" max="6417" width="15.7109375" style="181" customWidth="1"/>
    <col min="6418" max="6418" width="12.7109375" style="181" customWidth="1"/>
    <col min="6419" max="6419" width="15.7109375" style="181" customWidth="1"/>
    <col min="6420" max="6420" width="12.7109375" style="181" customWidth="1"/>
    <col min="6421" max="6421" width="15.7109375" style="181" customWidth="1"/>
    <col min="6422" max="6422" width="12.7109375" style="181" customWidth="1"/>
    <col min="6423" max="6423" width="15.7109375" style="181" customWidth="1"/>
    <col min="6424" max="6424" width="12.7109375" style="181" customWidth="1"/>
    <col min="6425" max="6425" width="15.7109375" style="181" customWidth="1"/>
    <col min="6426" max="6426" width="12.7109375" style="181" customWidth="1"/>
    <col min="6427" max="6427" width="15.7109375" style="181" customWidth="1"/>
    <col min="6428" max="6428" width="12.7109375" style="181" customWidth="1"/>
    <col min="6429" max="6429" width="15.7109375" style="181" customWidth="1"/>
    <col min="6430" max="6430" width="12.7109375" style="181" customWidth="1"/>
    <col min="6431" max="6431" width="15.7109375" style="181" customWidth="1"/>
    <col min="6432" max="6432" width="12.7109375" style="181" customWidth="1"/>
    <col min="6433" max="6433" width="15.7109375" style="181" customWidth="1"/>
    <col min="6434" max="6434" width="24.7109375" style="181" customWidth="1"/>
    <col min="6435" max="6435" width="12.7109375" style="181" customWidth="1"/>
    <col min="6436" max="6436" width="15.7109375" style="181" customWidth="1"/>
    <col min="6437" max="6437" width="12.7109375" style="181" customWidth="1"/>
    <col min="6438" max="6438" width="15.7109375" style="181" customWidth="1"/>
    <col min="6439" max="6439" width="12.7109375" style="181" customWidth="1"/>
    <col min="6440" max="6440" width="15.7109375" style="181" customWidth="1"/>
    <col min="6441" max="6441" width="12.7109375" style="181" customWidth="1"/>
    <col min="6442" max="6442" width="15.7109375" style="181" customWidth="1"/>
    <col min="6443" max="6443" width="12.7109375" style="181" customWidth="1"/>
    <col min="6444" max="6444" width="15.7109375" style="181" customWidth="1"/>
    <col min="6445" max="6445" width="12.7109375" style="181" customWidth="1"/>
    <col min="6446" max="6446" width="15.7109375" style="181" customWidth="1"/>
    <col min="6447" max="6447" width="12.7109375" style="181" customWidth="1"/>
    <col min="6448" max="6448" width="15.7109375" style="181" customWidth="1"/>
    <col min="6449" max="6449" width="12.7109375" style="181" customWidth="1"/>
    <col min="6450" max="6450" width="15.7109375" style="181" customWidth="1"/>
    <col min="6451" max="6656" width="58.85546875" style="181"/>
    <col min="6657" max="6657" width="65.7109375" style="181" customWidth="1"/>
    <col min="6658" max="6658" width="12.7109375" style="181" customWidth="1"/>
    <col min="6659" max="6659" width="15.7109375" style="181" customWidth="1"/>
    <col min="6660" max="6660" width="12.7109375" style="181" customWidth="1"/>
    <col min="6661" max="6661" width="15.7109375" style="181" customWidth="1"/>
    <col min="6662" max="6662" width="12.7109375" style="181" customWidth="1"/>
    <col min="6663" max="6663" width="15.7109375" style="181" customWidth="1"/>
    <col min="6664" max="6664" width="12.7109375" style="181" customWidth="1"/>
    <col min="6665" max="6665" width="15.7109375" style="181" customWidth="1"/>
    <col min="6666" max="6666" width="12.7109375" style="181" customWidth="1"/>
    <col min="6667" max="6667" width="15.7109375" style="181" customWidth="1"/>
    <col min="6668" max="6668" width="12.7109375" style="181" customWidth="1"/>
    <col min="6669" max="6669" width="15.7109375" style="181" customWidth="1"/>
    <col min="6670" max="6670" width="12.7109375" style="181" customWidth="1"/>
    <col min="6671" max="6671" width="15.7109375" style="181" customWidth="1"/>
    <col min="6672" max="6672" width="12.7109375" style="181" customWidth="1"/>
    <col min="6673" max="6673" width="15.7109375" style="181" customWidth="1"/>
    <col min="6674" max="6674" width="12.7109375" style="181" customWidth="1"/>
    <col min="6675" max="6675" width="15.7109375" style="181" customWidth="1"/>
    <col min="6676" max="6676" width="12.7109375" style="181" customWidth="1"/>
    <col min="6677" max="6677" width="15.7109375" style="181" customWidth="1"/>
    <col min="6678" max="6678" width="12.7109375" style="181" customWidth="1"/>
    <col min="6679" max="6679" width="15.7109375" style="181" customWidth="1"/>
    <col min="6680" max="6680" width="12.7109375" style="181" customWidth="1"/>
    <col min="6681" max="6681" width="15.7109375" style="181" customWidth="1"/>
    <col min="6682" max="6682" width="12.7109375" style="181" customWidth="1"/>
    <col min="6683" max="6683" width="15.7109375" style="181" customWidth="1"/>
    <col min="6684" max="6684" width="12.7109375" style="181" customWidth="1"/>
    <col min="6685" max="6685" width="15.7109375" style="181" customWidth="1"/>
    <col min="6686" max="6686" width="12.7109375" style="181" customWidth="1"/>
    <col min="6687" max="6687" width="15.7109375" style="181" customWidth="1"/>
    <col min="6688" max="6688" width="12.7109375" style="181" customWidth="1"/>
    <col min="6689" max="6689" width="15.7109375" style="181" customWidth="1"/>
    <col min="6690" max="6690" width="24.7109375" style="181" customWidth="1"/>
    <col min="6691" max="6691" width="12.7109375" style="181" customWidth="1"/>
    <col min="6692" max="6692" width="15.7109375" style="181" customWidth="1"/>
    <col min="6693" max="6693" width="12.7109375" style="181" customWidth="1"/>
    <col min="6694" max="6694" width="15.7109375" style="181" customWidth="1"/>
    <col min="6695" max="6695" width="12.7109375" style="181" customWidth="1"/>
    <col min="6696" max="6696" width="15.7109375" style="181" customWidth="1"/>
    <col min="6697" max="6697" width="12.7109375" style="181" customWidth="1"/>
    <col min="6698" max="6698" width="15.7109375" style="181" customWidth="1"/>
    <col min="6699" max="6699" width="12.7109375" style="181" customWidth="1"/>
    <col min="6700" max="6700" width="15.7109375" style="181" customWidth="1"/>
    <col min="6701" max="6701" width="12.7109375" style="181" customWidth="1"/>
    <col min="6702" max="6702" width="15.7109375" style="181" customWidth="1"/>
    <col min="6703" max="6703" width="12.7109375" style="181" customWidth="1"/>
    <col min="6704" max="6704" width="15.7109375" style="181" customWidth="1"/>
    <col min="6705" max="6705" width="12.7109375" style="181" customWidth="1"/>
    <col min="6706" max="6706" width="15.7109375" style="181" customWidth="1"/>
    <col min="6707" max="6912" width="58.85546875" style="181"/>
    <col min="6913" max="6913" width="65.7109375" style="181" customWidth="1"/>
    <col min="6914" max="6914" width="12.7109375" style="181" customWidth="1"/>
    <col min="6915" max="6915" width="15.7109375" style="181" customWidth="1"/>
    <col min="6916" max="6916" width="12.7109375" style="181" customWidth="1"/>
    <col min="6917" max="6917" width="15.7109375" style="181" customWidth="1"/>
    <col min="6918" max="6918" width="12.7109375" style="181" customWidth="1"/>
    <col min="6919" max="6919" width="15.7109375" style="181" customWidth="1"/>
    <col min="6920" max="6920" width="12.7109375" style="181" customWidth="1"/>
    <col min="6921" max="6921" width="15.7109375" style="181" customWidth="1"/>
    <col min="6922" max="6922" width="12.7109375" style="181" customWidth="1"/>
    <col min="6923" max="6923" width="15.7109375" style="181" customWidth="1"/>
    <col min="6924" max="6924" width="12.7109375" style="181" customWidth="1"/>
    <col min="6925" max="6925" width="15.7109375" style="181" customWidth="1"/>
    <col min="6926" max="6926" width="12.7109375" style="181" customWidth="1"/>
    <col min="6927" max="6927" width="15.7109375" style="181" customWidth="1"/>
    <col min="6928" max="6928" width="12.7109375" style="181" customWidth="1"/>
    <col min="6929" max="6929" width="15.7109375" style="181" customWidth="1"/>
    <col min="6930" max="6930" width="12.7109375" style="181" customWidth="1"/>
    <col min="6931" max="6931" width="15.7109375" style="181" customWidth="1"/>
    <col min="6932" max="6932" width="12.7109375" style="181" customWidth="1"/>
    <col min="6933" max="6933" width="15.7109375" style="181" customWidth="1"/>
    <col min="6934" max="6934" width="12.7109375" style="181" customWidth="1"/>
    <col min="6935" max="6935" width="15.7109375" style="181" customWidth="1"/>
    <col min="6936" max="6936" width="12.7109375" style="181" customWidth="1"/>
    <col min="6937" max="6937" width="15.7109375" style="181" customWidth="1"/>
    <col min="6938" max="6938" width="12.7109375" style="181" customWidth="1"/>
    <col min="6939" max="6939" width="15.7109375" style="181" customWidth="1"/>
    <col min="6940" max="6940" width="12.7109375" style="181" customWidth="1"/>
    <col min="6941" max="6941" width="15.7109375" style="181" customWidth="1"/>
    <col min="6942" max="6942" width="12.7109375" style="181" customWidth="1"/>
    <col min="6943" max="6943" width="15.7109375" style="181" customWidth="1"/>
    <col min="6944" max="6944" width="12.7109375" style="181" customWidth="1"/>
    <col min="6945" max="6945" width="15.7109375" style="181" customWidth="1"/>
    <col min="6946" max="6946" width="24.7109375" style="181" customWidth="1"/>
    <col min="6947" max="6947" width="12.7109375" style="181" customWidth="1"/>
    <col min="6948" max="6948" width="15.7109375" style="181" customWidth="1"/>
    <col min="6949" max="6949" width="12.7109375" style="181" customWidth="1"/>
    <col min="6950" max="6950" width="15.7109375" style="181" customWidth="1"/>
    <col min="6951" max="6951" width="12.7109375" style="181" customWidth="1"/>
    <col min="6952" max="6952" width="15.7109375" style="181" customWidth="1"/>
    <col min="6953" max="6953" width="12.7109375" style="181" customWidth="1"/>
    <col min="6954" max="6954" width="15.7109375" style="181" customWidth="1"/>
    <col min="6955" max="6955" width="12.7109375" style="181" customWidth="1"/>
    <col min="6956" max="6956" width="15.7109375" style="181" customWidth="1"/>
    <col min="6957" max="6957" width="12.7109375" style="181" customWidth="1"/>
    <col min="6958" max="6958" width="15.7109375" style="181" customWidth="1"/>
    <col min="6959" max="6959" width="12.7109375" style="181" customWidth="1"/>
    <col min="6960" max="6960" width="15.7109375" style="181" customWidth="1"/>
    <col min="6961" max="6961" width="12.7109375" style="181" customWidth="1"/>
    <col min="6962" max="6962" width="15.7109375" style="181" customWidth="1"/>
    <col min="6963" max="7168" width="58.85546875" style="181"/>
    <col min="7169" max="7169" width="65.7109375" style="181" customWidth="1"/>
    <col min="7170" max="7170" width="12.7109375" style="181" customWidth="1"/>
    <col min="7171" max="7171" width="15.7109375" style="181" customWidth="1"/>
    <col min="7172" max="7172" width="12.7109375" style="181" customWidth="1"/>
    <col min="7173" max="7173" width="15.7109375" style="181" customWidth="1"/>
    <col min="7174" max="7174" width="12.7109375" style="181" customWidth="1"/>
    <col min="7175" max="7175" width="15.7109375" style="181" customWidth="1"/>
    <col min="7176" max="7176" width="12.7109375" style="181" customWidth="1"/>
    <col min="7177" max="7177" width="15.7109375" style="181" customWidth="1"/>
    <col min="7178" max="7178" width="12.7109375" style="181" customWidth="1"/>
    <col min="7179" max="7179" width="15.7109375" style="181" customWidth="1"/>
    <col min="7180" max="7180" width="12.7109375" style="181" customWidth="1"/>
    <col min="7181" max="7181" width="15.7109375" style="181" customWidth="1"/>
    <col min="7182" max="7182" width="12.7109375" style="181" customWidth="1"/>
    <col min="7183" max="7183" width="15.7109375" style="181" customWidth="1"/>
    <col min="7184" max="7184" width="12.7109375" style="181" customWidth="1"/>
    <col min="7185" max="7185" width="15.7109375" style="181" customWidth="1"/>
    <col min="7186" max="7186" width="12.7109375" style="181" customWidth="1"/>
    <col min="7187" max="7187" width="15.7109375" style="181" customWidth="1"/>
    <col min="7188" max="7188" width="12.7109375" style="181" customWidth="1"/>
    <col min="7189" max="7189" width="15.7109375" style="181" customWidth="1"/>
    <col min="7190" max="7190" width="12.7109375" style="181" customWidth="1"/>
    <col min="7191" max="7191" width="15.7109375" style="181" customWidth="1"/>
    <col min="7192" max="7192" width="12.7109375" style="181" customWidth="1"/>
    <col min="7193" max="7193" width="15.7109375" style="181" customWidth="1"/>
    <col min="7194" max="7194" width="12.7109375" style="181" customWidth="1"/>
    <col min="7195" max="7195" width="15.7109375" style="181" customWidth="1"/>
    <col min="7196" max="7196" width="12.7109375" style="181" customWidth="1"/>
    <col min="7197" max="7197" width="15.7109375" style="181" customWidth="1"/>
    <col min="7198" max="7198" width="12.7109375" style="181" customWidth="1"/>
    <col min="7199" max="7199" width="15.7109375" style="181" customWidth="1"/>
    <col min="7200" max="7200" width="12.7109375" style="181" customWidth="1"/>
    <col min="7201" max="7201" width="15.7109375" style="181" customWidth="1"/>
    <col min="7202" max="7202" width="24.7109375" style="181" customWidth="1"/>
    <col min="7203" max="7203" width="12.7109375" style="181" customWidth="1"/>
    <col min="7204" max="7204" width="15.7109375" style="181" customWidth="1"/>
    <col min="7205" max="7205" width="12.7109375" style="181" customWidth="1"/>
    <col min="7206" max="7206" width="15.7109375" style="181" customWidth="1"/>
    <col min="7207" max="7207" width="12.7109375" style="181" customWidth="1"/>
    <col min="7208" max="7208" width="15.7109375" style="181" customWidth="1"/>
    <col min="7209" max="7209" width="12.7109375" style="181" customWidth="1"/>
    <col min="7210" max="7210" width="15.7109375" style="181" customWidth="1"/>
    <col min="7211" max="7211" width="12.7109375" style="181" customWidth="1"/>
    <col min="7212" max="7212" width="15.7109375" style="181" customWidth="1"/>
    <col min="7213" max="7213" width="12.7109375" style="181" customWidth="1"/>
    <col min="7214" max="7214" width="15.7109375" style="181" customWidth="1"/>
    <col min="7215" max="7215" width="12.7109375" style="181" customWidth="1"/>
    <col min="7216" max="7216" width="15.7109375" style="181" customWidth="1"/>
    <col min="7217" max="7217" width="12.7109375" style="181" customWidth="1"/>
    <col min="7218" max="7218" width="15.7109375" style="181" customWidth="1"/>
    <col min="7219" max="7424" width="58.85546875" style="181"/>
    <col min="7425" max="7425" width="65.7109375" style="181" customWidth="1"/>
    <col min="7426" max="7426" width="12.7109375" style="181" customWidth="1"/>
    <col min="7427" max="7427" width="15.7109375" style="181" customWidth="1"/>
    <col min="7428" max="7428" width="12.7109375" style="181" customWidth="1"/>
    <col min="7429" max="7429" width="15.7109375" style="181" customWidth="1"/>
    <col min="7430" max="7430" width="12.7109375" style="181" customWidth="1"/>
    <col min="7431" max="7431" width="15.7109375" style="181" customWidth="1"/>
    <col min="7432" max="7432" width="12.7109375" style="181" customWidth="1"/>
    <col min="7433" max="7433" width="15.7109375" style="181" customWidth="1"/>
    <col min="7434" max="7434" width="12.7109375" style="181" customWidth="1"/>
    <col min="7435" max="7435" width="15.7109375" style="181" customWidth="1"/>
    <col min="7436" max="7436" width="12.7109375" style="181" customWidth="1"/>
    <col min="7437" max="7437" width="15.7109375" style="181" customWidth="1"/>
    <col min="7438" max="7438" width="12.7109375" style="181" customWidth="1"/>
    <col min="7439" max="7439" width="15.7109375" style="181" customWidth="1"/>
    <col min="7440" max="7440" width="12.7109375" style="181" customWidth="1"/>
    <col min="7441" max="7441" width="15.7109375" style="181" customWidth="1"/>
    <col min="7442" max="7442" width="12.7109375" style="181" customWidth="1"/>
    <col min="7443" max="7443" width="15.7109375" style="181" customWidth="1"/>
    <col min="7444" max="7444" width="12.7109375" style="181" customWidth="1"/>
    <col min="7445" max="7445" width="15.7109375" style="181" customWidth="1"/>
    <col min="7446" max="7446" width="12.7109375" style="181" customWidth="1"/>
    <col min="7447" max="7447" width="15.7109375" style="181" customWidth="1"/>
    <col min="7448" max="7448" width="12.7109375" style="181" customWidth="1"/>
    <col min="7449" max="7449" width="15.7109375" style="181" customWidth="1"/>
    <col min="7450" max="7450" width="12.7109375" style="181" customWidth="1"/>
    <col min="7451" max="7451" width="15.7109375" style="181" customWidth="1"/>
    <col min="7452" max="7452" width="12.7109375" style="181" customWidth="1"/>
    <col min="7453" max="7453" width="15.7109375" style="181" customWidth="1"/>
    <col min="7454" max="7454" width="12.7109375" style="181" customWidth="1"/>
    <col min="7455" max="7455" width="15.7109375" style="181" customWidth="1"/>
    <col min="7456" max="7456" width="12.7109375" style="181" customWidth="1"/>
    <col min="7457" max="7457" width="15.7109375" style="181" customWidth="1"/>
    <col min="7458" max="7458" width="24.7109375" style="181" customWidth="1"/>
    <col min="7459" max="7459" width="12.7109375" style="181" customWidth="1"/>
    <col min="7460" max="7460" width="15.7109375" style="181" customWidth="1"/>
    <col min="7461" max="7461" width="12.7109375" style="181" customWidth="1"/>
    <col min="7462" max="7462" width="15.7109375" style="181" customWidth="1"/>
    <col min="7463" max="7463" width="12.7109375" style="181" customWidth="1"/>
    <col min="7464" max="7464" width="15.7109375" style="181" customWidth="1"/>
    <col min="7465" max="7465" width="12.7109375" style="181" customWidth="1"/>
    <col min="7466" max="7466" width="15.7109375" style="181" customWidth="1"/>
    <col min="7467" max="7467" width="12.7109375" style="181" customWidth="1"/>
    <col min="7468" max="7468" width="15.7109375" style="181" customWidth="1"/>
    <col min="7469" max="7469" width="12.7109375" style="181" customWidth="1"/>
    <col min="7470" max="7470" width="15.7109375" style="181" customWidth="1"/>
    <col min="7471" max="7471" width="12.7109375" style="181" customWidth="1"/>
    <col min="7472" max="7472" width="15.7109375" style="181" customWidth="1"/>
    <col min="7473" max="7473" width="12.7109375" style="181" customWidth="1"/>
    <col min="7474" max="7474" width="15.7109375" style="181" customWidth="1"/>
    <col min="7475" max="7680" width="58.85546875" style="181"/>
    <col min="7681" max="7681" width="65.7109375" style="181" customWidth="1"/>
    <col min="7682" max="7682" width="12.7109375" style="181" customWidth="1"/>
    <col min="7683" max="7683" width="15.7109375" style="181" customWidth="1"/>
    <col min="7684" max="7684" width="12.7109375" style="181" customWidth="1"/>
    <col min="7685" max="7685" width="15.7109375" style="181" customWidth="1"/>
    <col min="7686" max="7686" width="12.7109375" style="181" customWidth="1"/>
    <col min="7687" max="7687" width="15.7109375" style="181" customWidth="1"/>
    <col min="7688" max="7688" width="12.7109375" style="181" customWidth="1"/>
    <col min="7689" max="7689" width="15.7109375" style="181" customWidth="1"/>
    <col min="7690" max="7690" width="12.7109375" style="181" customWidth="1"/>
    <col min="7691" max="7691" width="15.7109375" style="181" customWidth="1"/>
    <col min="7692" max="7692" width="12.7109375" style="181" customWidth="1"/>
    <col min="7693" max="7693" width="15.7109375" style="181" customWidth="1"/>
    <col min="7694" max="7694" width="12.7109375" style="181" customWidth="1"/>
    <col min="7695" max="7695" width="15.7109375" style="181" customWidth="1"/>
    <col min="7696" max="7696" width="12.7109375" style="181" customWidth="1"/>
    <col min="7697" max="7697" width="15.7109375" style="181" customWidth="1"/>
    <col min="7698" max="7698" width="12.7109375" style="181" customWidth="1"/>
    <col min="7699" max="7699" width="15.7109375" style="181" customWidth="1"/>
    <col min="7700" max="7700" width="12.7109375" style="181" customWidth="1"/>
    <col min="7701" max="7701" width="15.7109375" style="181" customWidth="1"/>
    <col min="7702" max="7702" width="12.7109375" style="181" customWidth="1"/>
    <col min="7703" max="7703" width="15.7109375" style="181" customWidth="1"/>
    <col min="7704" max="7704" width="12.7109375" style="181" customWidth="1"/>
    <col min="7705" max="7705" width="15.7109375" style="181" customWidth="1"/>
    <col min="7706" max="7706" width="12.7109375" style="181" customWidth="1"/>
    <col min="7707" max="7707" width="15.7109375" style="181" customWidth="1"/>
    <col min="7708" max="7708" width="12.7109375" style="181" customWidth="1"/>
    <col min="7709" max="7709" width="15.7109375" style="181" customWidth="1"/>
    <col min="7710" max="7710" width="12.7109375" style="181" customWidth="1"/>
    <col min="7711" max="7711" width="15.7109375" style="181" customWidth="1"/>
    <col min="7712" max="7712" width="12.7109375" style="181" customWidth="1"/>
    <col min="7713" max="7713" width="15.7109375" style="181" customWidth="1"/>
    <col min="7714" max="7714" width="24.7109375" style="181" customWidth="1"/>
    <col min="7715" max="7715" width="12.7109375" style="181" customWidth="1"/>
    <col min="7716" max="7716" width="15.7109375" style="181" customWidth="1"/>
    <col min="7717" max="7717" width="12.7109375" style="181" customWidth="1"/>
    <col min="7718" max="7718" width="15.7109375" style="181" customWidth="1"/>
    <col min="7719" max="7719" width="12.7109375" style="181" customWidth="1"/>
    <col min="7720" max="7720" width="15.7109375" style="181" customWidth="1"/>
    <col min="7721" max="7721" width="12.7109375" style="181" customWidth="1"/>
    <col min="7722" max="7722" width="15.7109375" style="181" customWidth="1"/>
    <col min="7723" max="7723" width="12.7109375" style="181" customWidth="1"/>
    <col min="7724" max="7724" width="15.7109375" style="181" customWidth="1"/>
    <col min="7725" max="7725" width="12.7109375" style="181" customWidth="1"/>
    <col min="7726" max="7726" width="15.7109375" style="181" customWidth="1"/>
    <col min="7727" max="7727" width="12.7109375" style="181" customWidth="1"/>
    <col min="7728" max="7728" width="15.7109375" style="181" customWidth="1"/>
    <col min="7729" max="7729" width="12.7109375" style="181" customWidth="1"/>
    <col min="7730" max="7730" width="15.7109375" style="181" customWidth="1"/>
    <col min="7731" max="7936" width="58.85546875" style="181"/>
    <col min="7937" max="7937" width="65.7109375" style="181" customWidth="1"/>
    <col min="7938" max="7938" width="12.7109375" style="181" customWidth="1"/>
    <col min="7939" max="7939" width="15.7109375" style="181" customWidth="1"/>
    <col min="7940" max="7940" width="12.7109375" style="181" customWidth="1"/>
    <col min="7941" max="7941" width="15.7109375" style="181" customWidth="1"/>
    <col min="7942" max="7942" width="12.7109375" style="181" customWidth="1"/>
    <col min="7943" max="7943" width="15.7109375" style="181" customWidth="1"/>
    <col min="7944" max="7944" width="12.7109375" style="181" customWidth="1"/>
    <col min="7945" max="7945" width="15.7109375" style="181" customWidth="1"/>
    <col min="7946" max="7946" width="12.7109375" style="181" customWidth="1"/>
    <col min="7947" max="7947" width="15.7109375" style="181" customWidth="1"/>
    <col min="7948" max="7948" width="12.7109375" style="181" customWidth="1"/>
    <col min="7949" max="7949" width="15.7109375" style="181" customWidth="1"/>
    <col min="7950" max="7950" width="12.7109375" style="181" customWidth="1"/>
    <col min="7951" max="7951" width="15.7109375" style="181" customWidth="1"/>
    <col min="7952" max="7952" width="12.7109375" style="181" customWidth="1"/>
    <col min="7953" max="7953" width="15.7109375" style="181" customWidth="1"/>
    <col min="7954" max="7954" width="12.7109375" style="181" customWidth="1"/>
    <col min="7955" max="7955" width="15.7109375" style="181" customWidth="1"/>
    <col min="7956" max="7956" width="12.7109375" style="181" customWidth="1"/>
    <col min="7957" max="7957" width="15.7109375" style="181" customWidth="1"/>
    <col min="7958" max="7958" width="12.7109375" style="181" customWidth="1"/>
    <col min="7959" max="7959" width="15.7109375" style="181" customWidth="1"/>
    <col min="7960" max="7960" width="12.7109375" style="181" customWidth="1"/>
    <col min="7961" max="7961" width="15.7109375" style="181" customWidth="1"/>
    <col min="7962" max="7962" width="12.7109375" style="181" customWidth="1"/>
    <col min="7963" max="7963" width="15.7109375" style="181" customWidth="1"/>
    <col min="7964" max="7964" width="12.7109375" style="181" customWidth="1"/>
    <col min="7965" max="7965" width="15.7109375" style="181" customWidth="1"/>
    <col min="7966" max="7966" width="12.7109375" style="181" customWidth="1"/>
    <col min="7967" max="7967" width="15.7109375" style="181" customWidth="1"/>
    <col min="7968" max="7968" width="12.7109375" style="181" customWidth="1"/>
    <col min="7969" max="7969" width="15.7109375" style="181" customWidth="1"/>
    <col min="7970" max="7970" width="24.7109375" style="181" customWidth="1"/>
    <col min="7971" max="7971" width="12.7109375" style="181" customWidth="1"/>
    <col min="7972" max="7972" width="15.7109375" style="181" customWidth="1"/>
    <col min="7973" max="7973" width="12.7109375" style="181" customWidth="1"/>
    <col min="7974" max="7974" width="15.7109375" style="181" customWidth="1"/>
    <col min="7975" max="7975" width="12.7109375" style="181" customWidth="1"/>
    <col min="7976" max="7976" width="15.7109375" style="181" customWidth="1"/>
    <col min="7977" max="7977" width="12.7109375" style="181" customWidth="1"/>
    <col min="7978" max="7978" width="15.7109375" style="181" customWidth="1"/>
    <col min="7979" max="7979" width="12.7109375" style="181" customWidth="1"/>
    <col min="7980" max="7980" width="15.7109375" style="181" customWidth="1"/>
    <col min="7981" max="7981" width="12.7109375" style="181" customWidth="1"/>
    <col min="7982" max="7982" width="15.7109375" style="181" customWidth="1"/>
    <col min="7983" max="7983" width="12.7109375" style="181" customWidth="1"/>
    <col min="7984" max="7984" width="15.7109375" style="181" customWidth="1"/>
    <col min="7985" max="7985" width="12.7109375" style="181" customWidth="1"/>
    <col min="7986" max="7986" width="15.7109375" style="181" customWidth="1"/>
    <col min="7987" max="8192" width="58.85546875" style="181"/>
    <col min="8193" max="8193" width="65.7109375" style="181" customWidth="1"/>
    <col min="8194" max="8194" width="12.7109375" style="181" customWidth="1"/>
    <col min="8195" max="8195" width="15.7109375" style="181" customWidth="1"/>
    <col min="8196" max="8196" width="12.7109375" style="181" customWidth="1"/>
    <col min="8197" max="8197" width="15.7109375" style="181" customWidth="1"/>
    <col min="8198" max="8198" width="12.7109375" style="181" customWidth="1"/>
    <col min="8199" max="8199" width="15.7109375" style="181" customWidth="1"/>
    <col min="8200" max="8200" width="12.7109375" style="181" customWidth="1"/>
    <col min="8201" max="8201" width="15.7109375" style="181" customWidth="1"/>
    <col min="8202" max="8202" width="12.7109375" style="181" customWidth="1"/>
    <col min="8203" max="8203" width="15.7109375" style="181" customWidth="1"/>
    <col min="8204" max="8204" width="12.7109375" style="181" customWidth="1"/>
    <col min="8205" max="8205" width="15.7109375" style="181" customWidth="1"/>
    <col min="8206" max="8206" width="12.7109375" style="181" customWidth="1"/>
    <col min="8207" max="8207" width="15.7109375" style="181" customWidth="1"/>
    <col min="8208" max="8208" width="12.7109375" style="181" customWidth="1"/>
    <col min="8209" max="8209" width="15.7109375" style="181" customWidth="1"/>
    <col min="8210" max="8210" width="12.7109375" style="181" customWidth="1"/>
    <col min="8211" max="8211" width="15.7109375" style="181" customWidth="1"/>
    <col min="8212" max="8212" width="12.7109375" style="181" customWidth="1"/>
    <col min="8213" max="8213" width="15.7109375" style="181" customWidth="1"/>
    <col min="8214" max="8214" width="12.7109375" style="181" customWidth="1"/>
    <col min="8215" max="8215" width="15.7109375" style="181" customWidth="1"/>
    <col min="8216" max="8216" width="12.7109375" style="181" customWidth="1"/>
    <col min="8217" max="8217" width="15.7109375" style="181" customWidth="1"/>
    <col min="8218" max="8218" width="12.7109375" style="181" customWidth="1"/>
    <col min="8219" max="8219" width="15.7109375" style="181" customWidth="1"/>
    <col min="8220" max="8220" width="12.7109375" style="181" customWidth="1"/>
    <col min="8221" max="8221" width="15.7109375" style="181" customWidth="1"/>
    <col min="8222" max="8222" width="12.7109375" style="181" customWidth="1"/>
    <col min="8223" max="8223" width="15.7109375" style="181" customWidth="1"/>
    <col min="8224" max="8224" width="12.7109375" style="181" customWidth="1"/>
    <col min="8225" max="8225" width="15.7109375" style="181" customWidth="1"/>
    <col min="8226" max="8226" width="24.7109375" style="181" customWidth="1"/>
    <col min="8227" max="8227" width="12.7109375" style="181" customWidth="1"/>
    <col min="8228" max="8228" width="15.7109375" style="181" customWidth="1"/>
    <col min="8229" max="8229" width="12.7109375" style="181" customWidth="1"/>
    <col min="8230" max="8230" width="15.7109375" style="181" customWidth="1"/>
    <col min="8231" max="8231" width="12.7109375" style="181" customWidth="1"/>
    <col min="8232" max="8232" width="15.7109375" style="181" customWidth="1"/>
    <col min="8233" max="8233" width="12.7109375" style="181" customWidth="1"/>
    <col min="8234" max="8234" width="15.7109375" style="181" customWidth="1"/>
    <col min="8235" max="8235" width="12.7109375" style="181" customWidth="1"/>
    <col min="8236" max="8236" width="15.7109375" style="181" customWidth="1"/>
    <col min="8237" max="8237" width="12.7109375" style="181" customWidth="1"/>
    <col min="8238" max="8238" width="15.7109375" style="181" customWidth="1"/>
    <col min="8239" max="8239" width="12.7109375" style="181" customWidth="1"/>
    <col min="8240" max="8240" width="15.7109375" style="181" customWidth="1"/>
    <col min="8241" max="8241" width="12.7109375" style="181" customWidth="1"/>
    <col min="8242" max="8242" width="15.7109375" style="181" customWidth="1"/>
    <col min="8243" max="8448" width="58.85546875" style="181"/>
    <col min="8449" max="8449" width="65.7109375" style="181" customWidth="1"/>
    <col min="8450" max="8450" width="12.7109375" style="181" customWidth="1"/>
    <col min="8451" max="8451" width="15.7109375" style="181" customWidth="1"/>
    <col min="8452" max="8452" width="12.7109375" style="181" customWidth="1"/>
    <col min="8453" max="8453" width="15.7109375" style="181" customWidth="1"/>
    <col min="8454" max="8454" width="12.7109375" style="181" customWidth="1"/>
    <col min="8455" max="8455" width="15.7109375" style="181" customWidth="1"/>
    <col min="8456" max="8456" width="12.7109375" style="181" customWidth="1"/>
    <col min="8457" max="8457" width="15.7109375" style="181" customWidth="1"/>
    <col min="8458" max="8458" width="12.7109375" style="181" customWidth="1"/>
    <col min="8459" max="8459" width="15.7109375" style="181" customWidth="1"/>
    <col min="8460" max="8460" width="12.7109375" style="181" customWidth="1"/>
    <col min="8461" max="8461" width="15.7109375" style="181" customWidth="1"/>
    <col min="8462" max="8462" width="12.7109375" style="181" customWidth="1"/>
    <col min="8463" max="8463" width="15.7109375" style="181" customWidth="1"/>
    <col min="8464" max="8464" width="12.7109375" style="181" customWidth="1"/>
    <col min="8465" max="8465" width="15.7109375" style="181" customWidth="1"/>
    <col min="8466" max="8466" width="12.7109375" style="181" customWidth="1"/>
    <col min="8467" max="8467" width="15.7109375" style="181" customWidth="1"/>
    <col min="8468" max="8468" width="12.7109375" style="181" customWidth="1"/>
    <col min="8469" max="8469" width="15.7109375" style="181" customWidth="1"/>
    <col min="8470" max="8470" width="12.7109375" style="181" customWidth="1"/>
    <col min="8471" max="8471" width="15.7109375" style="181" customWidth="1"/>
    <col min="8472" max="8472" width="12.7109375" style="181" customWidth="1"/>
    <col min="8473" max="8473" width="15.7109375" style="181" customWidth="1"/>
    <col min="8474" max="8474" width="12.7109375" style="181" customWidth="1"/>
    <col min="8475" max="8475" width="15.7109375" style="181" customWidth="1"/>
    <col min="8476" max="8476" width="12.7109375" style="181" customWidth="1"/>
    <col min="8477" max="8477" width="15.7109375" style="181" customWidth="1"/>
    <col min="8478" max="8478" width="12.7109375" style="181" customWidth="1"/>
    <col min="8479" max="8479" width="15.7109375" style="181" customWidth="1"/>
    <col min="8480" max="8480" width="12.7109375" style="181" customWidth="1"/>
    <col min="8481" max="8481" width="15.7109375" style="181" customWidth="1"/>
    <col min="8482" max="8482" width="24.7109375" style="181" customWidth="1"/>
    <col min="8483" max="8483" width="12.7109375" style="181" customWidth="1"/>
    <col min="8484" max="8484" width="15.7109375" style="181" customWidth="1"/>
    <col min="8485" max="8485" width="12.7109375" style="181" customWidth="1"/>
    <col min="8486" max="8486" width="15.7109375" style="181" customWidth="1"/>
    <col min="8487" max="8487" width="12.7109375" style="181" customWidth="1"/>
    <col min="8488" max="8488" width="15.7109375" style="181" customWidth="1"/>
    <col min="8489" max="8489" width="12.7109375" style="181" customWidth="1"/>
    <col min="8490" max="8490" width="15.7109375" style="181" customWidth="1"/>
    <col min="8491" max="8491" width="12.7109375" style="181" customWidth="1"/>
    <col min="8492" max="8492" width="15.7109375" style="181" customWidth="1"/>
    <col min="8493" max="8493" width="12.7109375" style="181" customWidth="1"/>
    <col min="8494" max="8494" width="15.7109375" style="181" customWidth="1"/>
    <col min="8495" max="8495" width="12.7109375" style="181" customWidth="1"/>
    <col min="8496" max="8496" width="15.7109375" style="181" customWidth="1"/>
    <col min="8497" max="8497" width="12.7109375" style="181" customWidth="1"/>
    <col min="8498" max="8498" width="15.7109375" style="181" customWidth="1"/>
    <col min="8499" max="8704" width="58.85546875" style="181"/>
    <col min="8705" max="8705" width="65.7109375" style="181" customWidth="1"/>
    <col min="8706" max="8706" width="12.7109375" style="181" customWidth="1"/>
    <col min="8707" max="8707" width="15.7109375" style="181" customWidth="1"/>
    <col min="8708" max="8708" width="12.7109375" style="181" customWidth="1"/>
    <col min="8709" max="8709" width="15.7109375" style="181" customWidth="1"/>
    <col min="8710" max="8710" width="12.7109375" style="181" customWidth="1"/>
    <col min="8711" max="8711" width="15.7109375" style="181" customWidth="1"/>
    <col min="8712" max="8712" width="12.7109375" style="181" customWidth="1"/>
    <col min="8713" max="8713" width="15.7109375" style="181" customWidth="1"/>
    <col min="8714" max="8714" width="12.7109375" style="181" customWidth="1"/>
    <col min="8715" max="8715" width="15.7109375" style="181" customWidth="1"/>
    <col min="8716" max="8716" width="12.7109375" style="181" customWidth="1"/>
    <col min="8717" max="8717" width="15.7109375" style="181" customWidth="1"/>
    <col min="8718" max="8718" width="12.7109375" style="181" customWidth="1"/>
    <col min="8719" max="8719" width="15.7109375" style="181" customWidth="1"/>
    <col min="8720" max="8720" width="12.7109375" style="181" customWidth="1"/>
    <col min="8721" max="8721" width="15.7109375" style="181" customWidth="1"/>
    <col min="8722" max="8722" width="12.7109375" style="181" customWidth="1"/>
    <col min="8723" max="8723" width="15.7109375" style="181" customWidth="1"/>
    <col min="8724" max="8724" width="12.7109375" style="181" customWidth="1"/>
    <col min="8725" max="8725" width="15.7109375" style="181" customWidth="1"/>
    <col min="8726" max="8726" width="12.7109375" style="181" customWidth="1"/>
    <col min="8727" max="8727" width="15.7109375" style="181" customWidth="1"/>
    <col min="8728" max="8728" width="12.7109375" style="181" customWidth="1"/>
    <col min="8729" max="8729" width="15.7109375" style="181" customWidth="1"/>
    <col min="8730" max="8730" width="12.7109375" style="181" customWidth="1"/>
    <col min="8731" max="8731" width="15.7109375" style="181" customWidth="1"/>
    <col min="8732" max="8732" width="12.7109375" style="181" customWidth="1"/>
    <col min="8733" max="8733" width="15.7109375" style="181" customWidth="1"/>
    <col min="8734" max="8734" width="12.7109375" style="181" customWidth="1"/>
    <col min="8735" max="8735" width="15.7109375" style="181" customWidth="1"/>
    <col min="8736" max="8736" width="12.7109375" style="181" customWidth="1"/>
    <col min="8737" max="8737" width="15.7109375" style="181" customWidth="1"/>
    <col min="8738" max="8738" width="24.7109375" style="181" customWidth="1"/>
    <col min="8739" max="8739" width="12.7109375" style="181" customWidth="1"/>
    <col min="8740" max="8740" width="15.7109375" style="181" customWidth="1"/>
    <col min="8741" max="8741" width="12.7109375" style="181" customWidth="1"/>
    <col min="8742" max="8742" width="15.7109375" style="181" customWidth="1"/>
    <col min="8743" max="8743" width="12.7109375" style="181" customWidth="1"/>
    <col min="8744" max="8744" width="15.7109375" style="181" customWidth="1"/>
    <col min="8745" max="8745" width="12.7109375" style="181" customWidth="1"/>
    <col min="8746" max="8746" width="15.7109375" style="181" customWidth="1"/>
    <col min="8747" max="8747" width="12.7109375" style="181" customWidth="1"/>
    <col min="8748" max="8748" width="15.7109375" style="181" customWidth="1"/>
    <col min="8749" max="8749" width="12.7109375" style="181" customWidth="1"/>
    <col min="8750" max="8750" width="15.7109375" style="181" customWidth="1"/>
    <col min="8751" max="8751" width="12.7109375" style="181" customWidth="1"/>
    <col min="8752" max="8752" width="15.7109375" style="181" customWidth="1"/>
    <col min="8753" max="8753" width="12.7109375" style="181" customWidth="1"/>
    <col min="8754" max="8754" width="15.7109375" style="181" customWidth="1"/>
    <col min="8755" max="8960" width="58.85546875" style="181"/>
    <col min="8961" max="8961" width="65.7109375" style="181" customWidth="1"/>
    <col min="8962" max="8962" width="12.7109375" style="181" customWidth="1"/>
    <col min="8963" max="8963" width="15.7109375" style="181" customWidth="1"/>
    <col min="8964" max="8964" width="12.7109375" style="181" customWidth="1"/>
    <col min="8965" max="8965" width="15.7109375" style="181" customWidth="1"/>
    <col min="8966" max="8966" width="12.7109375" style="181" customWidth="1"/>
    <col min="8967" max="8967" width="15.7109375" style="181" customWidth="1"/>
    <col min="8968" max="8968" width="12.7109375" style="181" customWidth="1"/>
    <col min="8969" max="8969" width="15.7109375" style="181" customWidth="1"/>
    <col min="8970" max="8970" width="12.7109375" style="181" customWidth="1"/>
    <col min="8971" max="8971" width="15.7109375" style="181" customWidth="1"/>
    <col min="8972" max="8972" width="12.7109375" style="181" customWidth="1"/>
    <col min="8973" max="8973" width="15.7109375" style="181" customWidth="1"/>
    <col min="8974" max="8974" width="12.7109375" style="181" customWidth="1"/>
    <col min="8975" max="8975" width="15.7109375" style="181" customWidth="1"/>
    <col min="8976" max="8976" width="12.7109375" style="181" customWidth="1"/>
    <col min="8977" max="8977" width="15.7109375" style="181" customWidth="1"/>
    <col min="8978" max="8978" width="12.7109375" style="181" customWidth="1"/>
    <col min="8979" max="8979" width="15.7109375" style="181" customWidth="1"/>
    <col min="8980" max="8980" width="12.7109375" style="181" customWidth="1"/>
    <col min="8981" max="8981" width="15.7109375" style="181" customWidth="1"/>
    <col min="8982" max="8982" width="12.7109375" style="181" customWidth="1"/>
    <col min="8983" max="8983" width="15.7109375" style="181" customWidth="1"/>
    <col min="8984" max="8984" width="12.7109375" style="181" customWidth="1"/>
    <col min="8985" max="8985" width="15.7109375" style="181" customWidth="1"/>
    <col min="8986" max="8986" width="12.7109375" style="181" customWidth="1"/>
    <col min="8987" max="8987" width="15.7109375" style="181" customWidth="1"/>
    <col min="8988" max="8988" width="12.7109375" style="181" customWidth="1"/>
    <col min="8989" max="8989" width="15.7109375" style="181" customWidth="1"/>
    <col min="8990" max="8990" width="12.7109375" style="181" customWidth="1"/>
    <col min="8991" max="8991" width="15.7109375" style="181" customWidth="1"/>
    <col min="8992" max="8992" width="12.7109375" style="181" customWidth="1"/>
    <col min="8993" max="8993" width="15.7109375" style="181" customWidth="1"/>
    <col min="8994" max="8994" width="24.7109375" style="181" customWidth="1"/>
    <col min="8995" max="8995" width="12.7109375" style="181" customWidth="1"/>
    <col min="8996" max="8996" width="15.7109375" style="181" customWidth="1"/>
    <col min="8997" max="8997" width="12.7109375" style="181" customWidth="1"/>
    <col min="8998" max="8998" width="15.7109375" style="181" customWidth="1"/>
    <col min="8999" max="8999" width="12.7109375" style="181" customWidth="1"/>
    <col min="9000" max="9000" width="15.7109375" style="181" customWidth="1"/>
    <col min="9001" max="9001" width="12.7109375" style="181" customWidth="1"/>
    <col min="9002" max="9002" width="15.7109375" style="181" customWidth="1"/>
    <col min="9003" max="9003" width="12.7109375" style="181" customWidth="1"/>
    <col min="9004" max="9004" width="15.7109375" style="181" customWidth="1"/>
    <col min="9005" max="9005" width="12.7109375" style="181" customWidth="1"/>
    <col min="9006" max="9006" width="15.7109375" style="181" customWidth="1"/>
    <col min="9007" max="9007" width="12.7109375" style="181" customWidth="1"/>
    <col min="9008" max="9008" width="15.7109375" style="181" customWidth="1"/>
    <col min="9009" max="9009" width="12.7109375" style="181" customWidth="1"/>
    <col min="9010" max="9010" width="15.7109375" style="181" customWidth="1"/>
    <col min="9011" max="9216" width="58.85546875" style="181"/>
    <col min="9217" max="9217" width="65.7109375" style="181" customWidth="1"/>
    <col min="9218" max="9218" width="12.7109375" style="181" customWidth="1"/>
    <col min="9219" max="9219" width="15.7109375" style="181" customWidth="1"/>
    <col min="9220" max="9220" width="12.7109375" style="181" customWidth="1"/>
    <col min="9221" max="9221" width="15.7109375" style="181" customWidth="1"/>
    <col min="9222" max="9222" width="12.7109375" style="181" customWidth="1"/>
    <col min="9223" max="9223" width="15.7109375" style="181" customWidth="1"/>
    <col min="9224" max="9224" width="12.7109375" style="181" customWidth="1"/>
    <col min="9225" max="9225" width="15.7109375" style="181" customWidth="1"/>
    <col min="9226" max="9226" width="12.7109375" style="181" customWidth="1"/>
    <col min="9227" max="9227" width="15.7109375" style="181" customWidth="1"/>
    <col min="9228" max="9228" width="12.7109375" style="181" customWidth="1"/>
    <col min="9229" max="9229" width="15.7109375" style="181" customWidth="1"/>
    <col min="9230" max="9230" width="12.7109375" style="181" customWidth="1"/>
    <col min="9231" max="9231" width="15.7109375" style="181" customWidth="1"/>
    <col min="9232" max="9232" width="12.7109375" style="181" customWidth="1"/>
    <col min="9233" max="9233" width="15.7109375" style="181" customWidth="1"/>
    <col min="9234" max="9234" width="12.7109375" style="181" customWidth="1"/>
    <col min="9235" max="9235" width="15.7109375" style="181" customWidth="1"/>
    <col min="9236" max="9236" width="12.7109375" style="181" customWidth="1"/>
    <col min="9237" max="9237" width="15.7109375" style="181" customWidth="1"/>
    <col min="9238" max="9238" width="12.7109375" style="181" customWidth="1"/>
    <col min="9239" max="9239" width="15.7109375" style="181" customWidth="1"/>
    <col min="9240" max="9240" width="12.7109375" style="181" customWidth="1"/>
    <col min="9241" max="9241" width="15.7109375" style="181" customWidth="1"/>
    <col min="9242" max="9242" width="12.7109375" style="181" customWidth="1"/>
    <col min="9243" max="9243" width="15.7109375" style="181" customWidth="1"/>
    <col min="9244" max="9244" width="12.7109375" style="181" customWidth="1"/>
    <col min="9245" max="9245" width="15.7109375" style="181" customWidth="1"/>
    <col min="9246" max="9246" width="12.7109375" style="181" customWidth="1"/>
    <col min="9247" max="9247" width="15.7109375" style="181" customWidth="1"/>
    <col min="9248" max="9248" width="12.7109375" style="181" customWidth="1"/>
    <col min="9249" max="9249" width="15.7109375" style="181" customWidth="1"/>
    <col min="9250" max="9250" width="24.7109375" style="181" customWidth="1"/>
    <col min="9251" max="9251" width="12.7109375" style="181" customWidth="1"/>
    <col min="9252" max="9252" width="15.7109375" style="181" customWidth="1"/>
    <col min="9253" max="9253" width="12.7109375" style="181" customWidth="1"/>
    <col min="9254" max="9254" width="15.7109375" style="181" customWidth="1"/>
    <col min="9255" max="9255" width="12.7109375" style="181" customWidth="1"/>
    <col min="9256" max="9256" width="15.7109375" style="181" customWidth="1"/>
    <col min="9257" max="9257" width="12.7109375" style="181" customWidth="1"/>
    <col min="9258" max="9258" width="15.7109375" style="181" customWidth="1"/>
    <col min="9259" max="9259" width="12.7109375" style="181" customWidth="1"/>
    <col min="9260" max="9260" width="15.7109375" style="181" customWidth="1"/>
    <col min="9261" max="9261" width="12.7109375" style="181" customWidth="1"/>
    <col min="9262" max="9262" width="15.7109375" style="181" customWidth="1"/>
    <col min="9263" max="9263" width="12.7109375" style="181" customWidth="1"/>
    <col min="9264" max="9264" width="15.7109375" style="181" customWidth="1"/>
    <col min="9265" max="9265" width="12.7109375" style="181" customWidth="1"/>
    <col min="9266" max="9266" width="15.7109375" style="181" customWidth="1"/>
    <col min="9267" max="9472" width="58.85546875" style="181"/>
    <col min="9473" max="9473" width="65.7109375" style="181" customWidth="1"/>
    <col min="9474" max="9474" width="12.7109375" style="181" customWidth="1"/>
    <col min="9475" max="9475" width="15.7109375" style="181" customWidth="1"/>
    <col min="9476" max="9476" width="12.7109375" style="181" customWidth="1"/>
    <col min="9477" max="9477" width="15.7109375" style="181" customWidth="1"/>
    <col min="9478" max="9478" width="12.7109375" style="181" customWidth="1"/>
    <col min="9479" max="9479" width="15.7109375" style="181" customWidth="1"/>
    <col min="9480" max="9480" width="12.7109375" style="181" customWidth="1"/>
    <col min="9481" max="9481" width="15.7109375" style="181" customWidth="1"/>
    <col min="9482" max="9482" width="12.7109375" style="181" customWidth="1"/>
    <col min="9483" max="9483" width="15.7109375" style="181" customWidth="1"/>
    <col min="9484" max="9484" width="12.7109375" style="181" customWidth="1"/>
    <col min="9485" max="9485" width="15.7109375" style="181" customWidth="1"/>
    <col min="9486" max="9486" width="12.7109375" style="181" customWidth="1"/>
    <col min="9487" max="9487" width="15.7109375" style="181" customWidth="1"/>
    <col min="9488" max="9488" width="12.7109375" style="181" customWidth="1"/>
    <col min="9489" max="9489" width="15.7109375" style="181" customWidth="1"/>
    <col min="9490" max="9490" width="12.7109375" style="181" customWidth="1"/>
    <col min="9491" max="9491" width="15.7109375" style="181" customWidth="1"/>
    <col min="9492" max="9492" width="12.7109375" style="181" customWidth="1"/>
    <col min="9493" max="9493" width="15.7109375" style="181" customWidth="1"/>
    <col min="9494" max="9494" width="12.7109375" style="181" customWidth="1"/>
    <col min="9495" max="9495" width="15.7109375" style="181" customWidth="1"/>
    <col min="9496" max="9496" width="12.7109375" style="181" customWidth="1"/>
    <col min="9497" max="9497" width="15.7109375" style="181" customWidth="1"/>
    <col min="9498" max="9498" width="12.7109375" style="181" customWidth="1"/>
    <col min="9499" max="9499" width="15.7109375" style="181" customWidth="1"/>
    <col min="9500" max="9500" width="12.7109375" style="181" customWidth="1"/>
    <col min="9501" max="9501" width="15.7109375" style="181" customWidth="1"/>
    <col min="9502" max="9502" width="12.7109375" style="181" customWidth="1"/>
    <col min="9503" max="9503" width="15.7109375" style="181" customWidth="1"/>
    <col min="9504" max="9504" width="12.7109375" style="181" customWidth="1"/>
    <col min="9505" max="9505" width="15.7109375" style="181" customWidth="1"/>
    <col min="9506" max="9506" width="24.7109375" style="181" customWidth="1"/>
    <col min="9507" max="9507" width="12.7109375" style="181" customWidth="1"/>
    <col min="9508" max="9508" width="15.7109375" style="181" customWidth="1"/>
    <col min="9509" max="9509" width="12.7109375" style="181" customWidth="1"/>
    <col min="9510" max="9510" width="15.7109375" style="181" customWidth="1"/>
    <col min="9511" max="9511" width="12.7109375" style="181" customWidth="1"/>
    <col min="9512" max="9512" width="15.7109375" style="181" customWidth="1"/>
    <col min="9513" max="9513" width="12.7109375" style="181" customWidth="1"/>
    <col min="9514" max="9514" width="15.7109375" style="181" customWidth="1"/>
    <col min="9515" max="9515" width="12.7109375" style="181" customWidth="1"/>
    <col min="9516" max="9516" width="15.7109375" style="181" customWidth="1"/>
    <col min="9517" max="9517" width="12.7109375" style="181" customWidth="1"/>
    <col min="9518" max="9518" width="15.7109375" style="181" customWidth="1"/>
    <col min="9519" max="9519" width="12.7109375" style="181" customWidth="1"/>
    <col min="9520" max="9520" width="15.7109375" style="181" customWidth="1"/>
    <col min="9521" max="9521" width="12.7109375" style="181" customWidth="1"/>
    <col min="9522" max="9522" width="15.7109375" style="181" customWidth="1"/>
    <col min="9523" max="9728" width="58.85546875" style="181"/>
    <col min="9729" max="9729" width="65.7109375" style="181" customWidth="1"/>
    <col min="9730" max="9730" width="12.7109375" style="181" customWidth="1"/>
    <col min="9731" max="9731" width="15.7109375" style="181" customWidth="1"/>
    <col min="9732" max="9732" width="12.7109375" style="181" customWidth="1"/>
    <col min="9733" max="9733" width="15.7109375" style="181" customWidth="1"/>
    <col min="9734" max="9734" width="12.7109375" style="181" customWidth="1"/>
    <col min="9735" max="9735" width="15.7109375" style="181" customWidth="1"/>
    <col min="9736" max="9736" width="12.7109375" style="181" customWidth="1"/>
    <col min="9737" max="9737" width="15.7109375" style="181" customWidth="1"/>
    <col min="9738" max="9738" width="12.7109375" style="181" customWidth="1"/>
    <col min="9739" max="9739" width="15.7109375" style="181" customWidth="1"/>
    <col min="9740" max="9740" width="12.7109375" style="181" customWidth="1"/>
    <col min="9741" max="9741" width="15.7109375" style="181" customWidth="1"/>
    <col min="9742" max="9742" width="12.7109375" style="181" customWidth="1"/>
    <col min="9743" max="9743" width="15.7109375" style="181" customWidth="1"/>
    <col min="9744" max="9744" width="12.7109375" style="181" customWidth="1"/>
    <col min="9745" max="9745" width="15.7109375" style="181" customWidth="1"/>
    <col min="9746" max="9746" width="12.7109375" style="181" customWidth="1"/>
    <col min="9747" max="9747" width="15.7109375" style="181" customWidth="1"/>
    <col min="9748" max="9748" width="12.7109375" style="181" customWidth="1"/>
    <col min="9749" max="9749" width="15.7109375" style="181" customWidth="1"/>
    <col min="9750" max="9750" width="12.7109375" style="181" customWidth="1"/>
    <col min="9751" max="9751" width="15.7109375" style="181" customWidth="1"/>
    <col min="9752" max="9752" width="12.7109375" style="181" customWidth="1"/>
    <col min="9753" max="9753" width="15.7109375" style="181" customWidth="1"/>
    <col min="9754" max="9754" width="12.7109375" style="181" customWidth="1"/>
    <col min="9755" max="9755" width="15.7109375" style="181" customWidth="1"/>
    <col min="9756" max="9756" width="12.7109375" style="181" customWidth="1"/>
    <col min="9757" max="9757" width="15.7109375" style="181" customWidth="1"/>
    <col min="9758" max="9758" width="12.7109375" style="181" customWidth="1"/>
    <col min="9759" max="9759" width="15.7109375" style="181" customWidth="1"/>
    <col min="9760" max="9760" width="12.7109375" style="181" customWidth="1"/>
    <col min="9761" max="9761" width="15.7109375" style="181" customWidth="1"/>
    <col min="9762" max="9762" width="24.7109375" style="181" customWidth="1"/>
    <col min="9763" max="9763" width="12.7109375" style="181" customWidth="1"/>
    <col min="9764" max="9764" width="15.7109375" style="181" customWidth="1"/>
    <col min="9765" max="9765" width="12.7109375" style="181" customWidth="1"/>
    <col min="9766" max="9766" width="15.7109375" style="181" customWidth="1"/>
    <col min="9767" max="9767" width="12.7109375" style="181" customWidth="1"/>
    <col min="9768" max="9768" width="15.7109375" style="181" customWidth="1"/>
    <col min="9769" max="9769" width="12.7109375" style="181" customWidth="1"/>
    <col min="9770" max="9770" width="15.7109375" style="181" customWidth="1"/>
    <col min="9771" max="9771" width="12.7109375" style="181" customWidth="1"/>
    <col min="9772" max="9772" width="15.7109375" style="181" customWidth="1"/>
    <col min="9773" max="9773" width="12.7109375" style="181" customWidth="1"/>
    <col min="9774" max="9774" width="15.7109375" style="181" customWidth="1"/>
    <col min="9775" max="9775" width="12.7109375" style="181" customWidth="1"/>
    <col min="9776" max="9776" width="15.7109375" style="181" customWidth="1"/>
    <col min="9777" max="9777" width="12.7109375" style="181" customWidth="1"/>
    <col min="9778" max="9778" width="15.7109375" style="181" customWidth="1"/>
    <col min="9779" max="9984" width="58.85546875" style="181"/>
    <col min="9985" max="9985" width="65.7109375" style="181" customWidth="1"/>
    <col min="9986" max="9986" width="12.7109375" style="181" customWidth="1"/>
    <col min="9987" max="9987" width="15.7109375" style="181" customWidth="1"/>
    <col min="9988" max="9988" width="12.7109375" style="181" customWidth="1"/>
    <col min="9989" max="9989" width="15.7109375" style="181" customWidth="1"/>
    <col min="9990" max="9990" width="12.7109375" style="181" customWidth="1"/>
    <col min="9991" max="9991" width="15.7109375" style="181" customWidth="1"/>
    <col min="9992" max="9992" width="12.7109375" style="181" customWidth="1"/>
    <col min="9993" max="9993" width="15.7109375" style="181" customWidth="1"/>
    <col min="9994" max="9994" width="12.7109375" style="181" customWidth="1"/>
    <col min="9995" max="9995" width="15.7109375" style="181" customWidth="1"/>
    <col min="9996" max="9996" width="12.7109375" style="181" customWidth="1"/>
    <col min="9997" max="9997" width="15.7109375" style="181" customWidth="1"/>
    <col min="9998" max="9998" width="12.7109375" style="181" customWidth="1"/>
    <col min="9999" max="9999" width="15.7109375" style="181" customWidth="1"/>
    <col min="10000" max="10000" width="12.7109375" style="181" customWidth="1"/>
    <col min="10001" max="10001" width="15.7109375" style="181" customWidth="1"/>
    <col min="10002" max="10002" width="12.7109375" style="181" customWidth="1"/>
    <col min="10003" max="10003" width="15.7109375" style="181" customWidth="1"/>
    <col min="10004" max="10004" width="12.7109375" style="181" customWidth="1"/>
    <col min="10005" max="10005" width="15.7109375" style="181" customWidth="1"/>
    <col min="10006" max="10006" width="12.7109375" style="181" customWidth="1"/>
    <col min="10007" max="10007" width="15.7109375" style="181" customWidth="1"/>
    <col min="10008" max="10008" width="12.7109375" style="181" customWidth="1"/>
    <col min="10009" max="10009" width="15.7109375" style="181" customWidth="1"/>
    <col min="10010" max="10010" width="12.7109375" style="181" customWidth="1"/>
    <col min="10011" max="10011" width="15.7109375" style="181" customWidth="1"/>
    <col min="10012" max="10012" width="12.7109375" style="181" customWidth="1"/>
    <col min="10013" max="10013" width="15.7109375" style="181" customWidth="1"/>
    <col min="10014" max="10014" width="12.7109375" style="181" customWidth="1"/>
    <col min="10015" max="10015" width="15.7109375" style="181" customWidth="1"/>
    <col min="10016" max="10016" width="12.7109375" style="181" customWidth="1"/>
    <col min="10017" max="10017" width="15.7109375" style="181" customWidth="1"/>
    <col min="10018" max="10018" width="24.7109375" style="181" customWidth="1"/>
    <col min="10019" max="10019" width="12.7109375" style="181" customWidth="1"/>
    <col min="10020" max="10020" width="15.7109375" style="181" customWidth="1"/>
    <col min="10021" max="10021" width="12.7109375" style="181" customWidth="1"/>
    <col min="10022" max="10022" width="15.7109375" style="181" customWidth="1"/>
    <col min="10023" max="10023" width="12.7109375" style="181" customWidth="1"/>
    <col min="10024" max="10024" width="15.7109375" style="181" customWidth="1"/>
    <col min="10025" max="10025" width="12.7109375" style="181" customWidth="1"/>
    <col min="10026" max="10026" width="15.7109375" style="181" customWidth="1"/>
    <col min="10027" max="10027" width="12.7109375" style="181" customWidth="1"/>
    <col min="10028" max="10028" width="15.7109375" style="181" customWidth="1"/>
    <col min="10029" max="10029" width="12.7109375" style="181" customWidth="1"/>
    <col min="10030" max="10030" width="15.7109375" style="181" customWidth="1"/>
    <col min="10031" max="10031" width="12.7109375" style="181" customWidth="1"/>
    <col min="10032" max="10032" width="15.7109375" style="181" customWidth="1"/>
    <col min="10033" max="10033" width="12.7109375" style="181" customWidth="1"/>
    <col min="10034" max="10034" width="15.7109375" style="181" customWidth="1"/>
    <col min="10035" max="10240" width="58.85546875" style="181"/>
    <col min="10241" max="10241" width="65.7109375" style="181" customWidth="1"/>
    <col min="10242" max="10242" width="12.7109375" style="181" customWidth="1"/>
    <col min="10243" max="10243" width="15.7109375" style="181" customWidth="1"/>
    <col min="10244" max="10244" width="12.7109375" style="181" customWidth="1"/>
    <col min="10245" max="10245" width="15.7109375" style="181" customWidth="1"/>
    <col min="10246" max="10246" width="12.7109375" style="181" customWidth="1"/>
    <col min="10247" max="10247" width="15.7109375" style="181" customWidth="1"/>
    <col min="10248" max="10248" width="12.7109375" style="181" customWidth="1"/>
    <col min="10249" max="10249" width="15.7109375" style="181" customWidth="1"/>
    <col min="10250" max="10250" width="12.7109375" style="181" customWidth="1"/>
    <col min="10251" max="10251" width="15.7109375" style="181" customWidth="1"/>
    <col min="10252" max="10252" width="12.7109375" style="181" customWidth="1"/>
    <col min="10253" max="10253" width="15.7109375" style="181" customWidth="1"/>
    <col min="10254" max="10254" width="12.7109375" style="181" customWidth="1"/>
    <col min="10255" max="10255" width="15.7109375" style="181" customWidth="1"/>
    <col min="10256" max="10256" width="12.7109375" style="181" customWidth="1"/>
    <col min="10257" max="10257" width="15.7109375" style="181" customWidth="1"/>
    <col min="10258" max="10258" width="12.7109375" style="181" customWidth="1"/>
    <col min="10259" max="10259" width="15.7109375" style="181" customWidth="1"/>
    <col min="10260" max="10260" width="12.7109375" style="181" customWidth="1"/>
    <col min="10261" max="10261" width="15.7109375" style="181" customWidth="1"/>
    <col min="10262" max="10262" width="12.7109375" style="181" customWidth="1"/>
    <col min="10263" max="10263" width="15.7109375" style="181" customWidth="1"/>
    <col min="10264" max="10264" width="12.7109375" style="181" customWidth="1"/>
    <col min="10265" max="10265" width="15.7109375" style="181" customWidth="1"/>
    <col min="10266" max="10266" width="12.7109375" style="181" customWidth="1"/>
    <col min="10267" max="10267" width="15.7109375" style="181" customWidth="1"/>
    <col min="10268" max="10268" width="12.7109375" style="181" customWidth="1"/>
    <col min="10269" max="10269" width="15.7109375" style="181" customWidth="1"/>
    <col min="10270" max="10270" width="12.7109375" style="181" customWidth="1"/>
    <col min="10271" max="10271" width="15.7109375" style="181" customWidth="1"/>
    <col min="10272" max="10272" width="12.7109375" style="181" customWidth="1"/>
    <col min="10273" max="10273" width="15.7109375" style="181" customWidth="1"/>
    <col min="10274" max="10274" width="24.7109375" style="181" customWidth="1"/>
    <col min="10275" max="10275" width="12.7109375" style="181" customWidth="1"/>
    <col min="10276" max="10276" width="15.7109375" style="181" customWidth="1"/>
    <col min="10277" max="10277" width="12.7109375" style="181" customWidth="1"/>
    <col min="10278" max="10278" width="15.7109375" style="181" customWidth="1"/>
    <col min="10279" max="10279" width="12.7109375" style="181" customWidth="1"/>
    <col min="10280" max="10280" width="15.7109375" style="181" customWidth="1"/>
    <col min="10281" max="10281" width="12.7109375" style="181" customWidth="1"/>
    <col min="10282" max="10282" width="15.7109375" style="181" customWidth="1"/>
    <col min="10283" max="10283" width="12.7109375" style="181" customWidth="1"/>
    <col min="10284" max="10284" width="15.7109375" style="181" customWidth="1"/>
    <col min="10285" max="10285" width="12.7109375" style="181" customWidth="1"/>
    <col min="10286" max="10286" width="15.7109375" style="181" customWidth="1"/>
    <col min="10287" max="10287" width="12.7109375" style="181" customWidth="1"/>
    <col min="10288" max="10288" width="15.7109375" style="181" customWidth="1"/>
    <col min="10289" max="10289" width="12.7109375" style="181" customWidth="1"/>
    <col min="10290" max="10290" width="15.7109375" style="181" customWidth="1"/>
    <col min="10291" max="10496" width="58.85546875" style="181"/>
    <col min="10497" max="10497" width="65.7109375" style="181" customWidth="1"/>
    <col min="10498" max="10498" width="12.7109375" style="181" customWidth="1"/>
    <col min="10499" max="10499" width="15.7109375" style="181" customWidth="1"/>
    <col min="10500" max="10500" width="12.7109375" style="181" customWidth="1"/>
    <col min="10501" max="10501" width="15.7109375" style="181" customWidth="1"/>
    <col min="10502" max="10502" width="12.7109375" style="181" customWidth="1"/>
    <col min="10503" max="10503" width="15.7109375" style="181" customWidth="1"/>
    <col min="10504" max="10504" width="12.7109375" style="181" customWidth="1"/>
    <col min="10505" max="10505" width="15.7109375" style="181" customWidth="1"/>
    <col min="10506" max="10506" width="12.7109375" style="181" customWidth="1"/>
    <col min="10507" max="10507" width="15.7109375" style="181" customWidth="1"/>
    <col min="10508" max="10508" width="12.7109375" style="181" customWidth="1"/>
    <col min="10509" max="10509" width="15.7109375" style="181" customWidth="1"/>
    <col min="10510" max="10510" width="12.7109375" style="181" customWidth="1"/>
    <col min="10511" max="10511" width="15.7109375" style="181" customWidth="1"/>
    <col min="10512" max="10512" width="12.7109375" style="181" customWidth="1"/>
    <col min="10513" max="10513" width="15.7109375" style="181" customWidth="1"/>
    <col min="10514" max="10514" width="12.7109375" style="181" customWidth="1"/>
    <col min="10515" max="10515" width="15.7109375" style="181" customWidth="1"/>
    <col min="10516" max="10516" width="12.7109375" style="181" customWidth="1"/>
    <col min="10517" max="10517" width="15.7109375" style="181" customWidth="1"/>
    <col min="10518" max="10518" width="12.7109375" style="181" customWidth="1"/>
    <col min="10519" max="10519" width="15.7109375" style="181" customWidth="1"/>
    <col min="10520" max="10520" width="12.7109375" style="181" customWidth="1"/>
    <col min="10521" max="10521" width="15.7109375" style="181" customWidth="1"/>
    <col min="10522" max="10522" width="12.7109375" style="181" customWidth="1"/>
    <col min="10523" max="10523" width="15.7109375" style="181" customWidth="1"/>
    <col min="10524" max="10524" width="12.7109375" style="181" customWidth="1"/>
    <col min="10525" max="10525" width="15.7109375" style="181" customWidth="1"/>
    <col min="10526" max="10526" width="12.7109375" style="181" customWidth="1"/>
    <col min="10527" max="10527" width="15.7109375" style="181" customWidth="1"/>
    <col min="10528" max="10528" width="12.7109375" style="181" customWidth="1"/>
    <col min="10529" max="10529" width="15.7109375" style="181" customWidth="1"/>
    <col min="10530" max="10530" width="24.7109375" style="181" customWidth="1"/>
    <col min="10531" max="10531" width="12.7109375" style="181" customWidth="1"/>
    <col min="10532" max="10532" width="15.7109375" style="181" customWidth="1"/>
    <col min="10533" max="10533" width="12.7109375" style="181" customWidth="1"/>
    <col min="10534" max="10534" width="15.7109375" style="181" customWidth="1"/>
    <col min="10535" max="10535" width="12.7109375" style="181" customWidth="1"/>
    <col min="10536" max="10536" width="15.7109375" style="181" customWidth="1"/>
    <col min="10537" max="10537" width="12.7109375" style="181" customWidth="1"/>
    <col min="10538" max="10538" width="15.7109375" style="181" customWidth="1"/>
    <col min="10539" max="10539" width="12.7109375" style="181" customWidth="1"/>
    <col min="10540" max="10540" width="15.7109375" style="181" customWidth="1"/>
    <col min="10541" max="10541" width="12.7109375" style="181" customWidth="1"/>
    <col min="10542" max="10542" width="15.7109375" style="181" customWidth="1"/>
    <col min="10543" max="10543" width="12.7109375" style="181" customWidth="1"/>
    <col min="10544" max="10544" width="15.7109375" style="181" customWidth="1"/>
    <col min="10545" max="10545" width="12.7109375" style="181" customWidth="1"/>
    <col min="10546" max="10546" width="15.7109375" style="181" customWidth="1"/>
    <col min="10547" max="10752" width="58.85546875" style="181"/>
    <col min="10753" max="10753" width="65.7109375" style="181" customWidth="1"/>
    <col min="10754" max="10754" width="12.7109375" style="181" customWidth="1"/>
    <col min="10755" max="10755" width="15.7109375" style="181" customWidth="1"/>
    <col min="10756" max="10756" width="12.7109375" style="181" customWidth="1"/>
    <col min="10757" max="10757" width="15.7109375" style="181" customWidth="1"/>
    <col min="10758" max="10758" width="12.7109375" style="181" customWidth="1"/>
    <col min="10759" max="10759" width="15.7109375" style="181" customWidth="1"/>
    <col min="10760" max="10760" width="12.7109375" style="181" customWidth="1"/>
    <col min="10761" max="10761" width="15.7109375" style="181" customWidth="1"/>
    <col min="10762" max="10762" width="12.7109375" style="181" customWidth="1"/>
    <col min="10763" max="10763" width="15.7109375" style="181" customWidth="1"/>
    <col min="10764" max="10764" width="12.7109375" style="181" customWidth="1"/>
    <col min="10765" max="10765" width="15.7109375" style="181" customWidth="1"/>
    <col min="10766" max="10766" width="12.7109375" style="181" customWidth="1"/>
    <col min="10767" max="10767" width="15.7109375" style="181" customWidth="1"/>
    <col min="10768" max="10768" width="12.7109375" style="181" customWidth="1"/>
    <col min="10769" max="10769" width="15.7109375" style="181" customWidth="1"/>
    <col min="10770" max="10770" width="12.7109375" style="181" customWidth="1"/>
    <col min="10771" max="10771" width="15.7109375" style="181" customWidth="1"/>
    <col min="10772" max="10772" width="12.7109375" style="181" customWidth="1"/>
    <col min="10773" max="10773" width="15.7109375" style="181" customWidth="1"/>
    <col min="10774" max="10774" width="12.7109375" style="181" customWidth="1"/>
    <col min="10775" max="10775" width="15.7109375" style="181" customWidth="1"/>
    <col min="10776" max="10776" width="12.7109375" style="181" customWidth="1"/>
    <col min="10777" max="10777" width="15.7109375" style="181" customWidth="1"/>
    <col min="10778" max="10778" width="12.7109375" style="181" customWidth="1"/>
    <col min="10779" max="10779" width="15.7109375" style="181" customWidth="1"/>
    <col min="10780" max="10780" width="12.7109375" style="181" customWidth="1"/>
    <col min="10781" max="10781" width="15.7109375" style="181" customWidth="1"/>
    <col min="10782" max="10782" width="12.7109375" style="181" customWidth="1"/>
    <col min="10783" max="10783" width="15.7109375" style="181" customWidth="1"/>
    <col min="10784" max="10784" width="12.7109375" style="181" customWidth="1"/>
    <col min="10785" max="10785" width="15.7109375" style="181" customWidth="1"/>
    <col min="10786" max="10786" width="24.7109375" style="181" customWidth="1"/>
    <col min="10787" max="10787" width="12.7109375" style="181" customWidth="1"/>
    <col min="10788" max="10788" width="15.7109375" style="181" customWidth="1"/>
    <col min="10789" max="10789" width="12.7109375" style="181" customWidth="1"/>
    <col min="10790" max="10790" width="15.7109375" style="181" customWidth="1"/>
    <col min="10791" max="10791" width="12.7109375" style="181" customWidth="1"/>
    <col min="10792" max="10792" width="15.7109375" style="181" customWidth="1"/>
    <col min="10793" max="10793" width="12.7109375" style="181" customWidth="1"/>
    <col min="10794" max="10794" width="15.7109375" style="181" customWidth="1"/>
    <col min="10795" max="10795" width="12.7109375" style="181" customWidth="1"/>
    <col min="10796" max="10796" width="15.7109375" style="181" customWidth="1"/>
    <col min="10797" max="10797" width="12.7109375" style="181" customWidth="1"/>
    <col min="10798" max="10798" width="15.7109375" style="181" customWidth="1"/>
    <col min="10799" max="10799" width="12.7109375" style="181" customWidth="1"/>
    <col min="10800" max="10800" width="15.7109375" style="181" customWidth="1"/>
    <col min="10801" max="10801" width="12.7109375" style="181" customWidth="1"/>
    <col min="10802" max="10802" width="15.7109375" style="181" customWidth="1"/>
    <col min="10803" max="11008" width="58.85546875" style="181"/>
    <col min="11009" max="11009" width="65.7109375" style="181" customWidth="1"/>
    <col min="11010" max="11010" width="12.7109375" style="181" customWidth="1"/>
    <col min="11011" max="11011" width="15.7109375" style="181" customWidth="1"/>
    <col min="11012" max="11012" width="12.7109375" style="181" customWidth="1"/>
    <col min="11013" max="11013" width="15.7109375" style="181" customWidth="1"/>
    <col min="11014" max="11014" width="12.7109375" style="181" customWidth="1"/>
    <col min="11015" max="11015" width="15.7109375" style="181" customWidth="1"/>
    <col min="11016" max="11016" width="12.7109375" style="181" customWidth="1"/>
    <col min="11017" max="11017" width="15.7109375" style="181" customWidth="1"/>
    <col min="11018" max="11018" width="12.7109375" style="181" customWidth="1"/>
    <col min="11019" max="11019" width="15.7109375" style="181" customWidth="1"/>
    <col min="11020" max="11020" width="12.7109375" style="181" customWidth="1"/>
    <col min="11021" max="11021" width="15.7109375" style="181" customWidth="1"/>
    <col min="11022" max="11022" width="12.7109375" style="181" customWidth="1"/>
    <col min="11023" max="11023" width="15.7109375" style="181" customWidth="1"/>
    <col min="11024" max="11024" width="12.7109375" style="181" customWidth="1"/>
    <col min="11025" max="11025" width="15.7109375" style="181" customWidth="1"/>
    <col min="11026" max="11026" width="12.7109375" style="181" customWidth="1"/>
    <col min="11027" max="11027" width="15.7109375" style="181" customWidth="1"/>
    <col min="11028" max="11028" width="12.7109375" style="181" customWidth="1"/>
    <col min="11029" max="11029" width="15.7109375" style="181" customWidth="1"/>
    <col min="11030" max="11030" width="12.7109375" style="181" customWidth="1"/>
    <col min="11031" max="11031" width="15.7109375" style="181" customWidth="1"/>
    <col min="11032" max="11032" width="12.7109375" style="181" customWidth="1"/>
    <col min="11033" max="11033" width="15.7109375" style="181" customWidth="1"/>
    <col min="11034" max="11034" width="12.7109375" style="181" customWidth="1"/>
    <col min="11035" max="11035" width="15.7109375" style="181" customWidth="1"/>
    <col min="11036" max="11036" width="12.7109375" style="181" customWidth="1"/>
    <col min="11037" max="11037" width="15.7109375" style="181" customWidth="1"/>
    <col min="11038" max="11038" width="12.7109375" style="181" customWidth="1"/>
    <col min="11039" max="11039" width="15.7109375" style="181" customWidth="1"/>
    <col min="11040" max="11040" width="12.7109375" style="181" customWidth="1"/>
    <col min="11041" max="11041" width="15.7109375" style="181" customWidth="1"/>
    <col min="11042" max="11042" width="24.7109375" style="181" customWidth="1"/>
    <col min="11043" max="11043" width="12.7109375" style="181" customWidth="1"/>
    <col min="11044" max="11044" width="15.7109375" style="181" customWidth="1"/>
    <col min="11045" max="11045" width="12.7109375" style="181" customWidth="1"/>
    <col min="11046" max="11046" width="15.7109375" style="181" customWidth="1"/>
    <col min="11047" max="11047" width="12.7109375" style="181" customWidth="1"/>
    <col min="11048" max="11048" width="15.7109375" style="181" customWidth="1"/>
    <col min="11049" max="11049" width="12.7109375" style="181" customWidth="1"/>
    <col min="11050" max="11050" width="15.7109375" style="181" customWidth="1"/>
    <col min="11051" max="11051" width="12.7109375" style="181" customWidth="1"/>
    <col min="11052" max="11052" width="15.7109375" style="181" customWidth="1"/>
    <col min="11053" max="11053" width="12.7109375" style="181" customWidth="1"/>
    <col min="11054" max="11054" width="15.7109375" style="181" customWidth="1"/>
    <col min="11055" max="11055" width="12.7109375" style="181" customWidth="1"/>
    <col min="11056" max="11056" width="15.7109375" style="181" customWidth="1"/>
    <col min="11057" max="11057" width="12.7109375" style="181" customWidth="1"/>
    <col min="11058" max="11058" width="15.7109375" style="181" customWidth="1"/>
    <col min="11059" max="11264" width="58.85546875" style="181"/>
    <col min="11265" max="11265" width="65.7109375" style="181" customWidth="1"/>
    <col min="11266" max="11266" width="12.7109375" style="181" customWidth="1"/>
    <col min="11267" max="11267" width="15.7109375" style="181" customWidth="1"/>
    <col min="11268" max="11268" width="12.7109375" style="181" customWidth="1"/>
    <col min="11269" max="11269" width="15.7109375" style="181" customWidth="1"/>
    <col min="11270" max="11270" width="12.7109375" style="181" customWidth="1"/>
    <col min="11271" max="11271" width="15.7109375" style="181" customWidth="1"/>
    <col min="11272" max="11272" width="12.7109375" style="181" customWidth="1"/>
    <col min="11273" max="11273" width="15.7109375" style="181" customWidth="1"/>
    <col min="11274" max="11274" width="12.7109375" style="181" customWidth="1"/>
    <col min="11275" max="11275" width="15.7109375" style="181" customWidth="1"/>
    <col min="11276" max="11276" width="12.7109375" style="181" customWidth="1"/>
    <col min="11277" max="11277" width="15.7109375" style="181" customWidth="1"/>
    <col min="11278" max="11278" width="12.7109375" style="181" customWidth="1"/>
    <col min="11279" max="11279" width="15.7109375" style="181" customWidth="1"/>
    <col min="11280" max="11280" width="12.7109375" style="181" customWidth="1"/>
    <col min="11281" max="11281" width="15.7109375" style="181" customWidth="1"/>
    <col min="11282" max="11282" width="12.7109375" style="181" customWidth="1"/>
    <col min="11283" max="11283" width="15.7109375" style="181" customWidth="1"/>
    <col min="11284" max="11284" width="12.7109375" style="181" customWidth="1"/>
    <col min="11285" max="11285" width="15.7109375" style="181" customWidth="1"/>
    <col min="11286" max="11286" width="12.7109375" style="181" customWidth="1"/>
    <col min="11287" max="11287" width="15.7109375" style="181" customWidth="1"/>
    <col min="11288" max="11288" width="12.7109375" style="181" customWidth="1"/>
    <col min="11289" max="11289" width="15.7109375" style="181" customWidth="1"/>
    <col min="11290" max="11290" width="12.7109375" style="181" customWidth="1"/>
    <col min="11291" max="11291" width="15.7109375" style="181" customWidth="1"/>
    <col min="11292" max="11292" width="12.7109375" style="181" customWidth="1"/>
    <col min="11293" max="11293" width="15.7109375" style="181" customWidth="1"/>
    <col min="11294" max="11294" width="12.7109375" style="181" customWidth="1"/>
    <col min="11295" max="11295" width="15.7109375" style="181" customWidth="1"/>
    <col min="11296" max="11296" width="12.7109375" style="181" customWidth="1"/>
    <col min="11297" max="11297" width="15.7109375" style="181" customWidth="1"/>
    <col min="11298" max="11298" width="24.7109375" style="181" customWidth="1"/>
    <col min="11299" max="11299" width="12.7109375" style="181" customWidth="1"/>
    <col min="11300" max="11300" width="15.7109375" style="181" customWidth="1"/>
    <col min="11301" max="11301" width="12.7109375" style="181" customWidth="1"/>
    <col min="11302" max="11302" width="15.7109375" style="181" customWidth="1"/>
    <col min="11303" max="11303" width="12.7109375" style="181" customWidth="1"/>
    <col min="11304" max="11304" width="15.7109375" style="181" customWidth="1"/>
    <col min="11305" max="11305" width="12.7109375" style="181" customWidth="1"/>
    <col min="11306" max="11306" width="15.7109375" style="181" customWidth="1"/>
    <col min="11307" max="11307" width="12.7109375" style="181" customWidth="1"/>
    <col min="11308" max="11308" width="15.7109375" style="181" customWidth="1"/>
    <col min="11309" max="11309" width="12.7109375" style="181" customWidth="1"/>
    <col min="11310" max="11310" width="15.7109375" style="181" customWidth="1"/>
    <col min="11311" max="11311" width="12.7109375" style="181" customWidth="1"/>
    <col min="11312" max="11312" width="15.7109375" style="181" customWidth="1"/>
    <col min="11313" max="11313" width="12.7109375" style="181" customWidth="1"/>
    <col min="11314" max="11314" width="15.7109375" style="181" customWidth="1"/>
    <col min="11315" max="11520" width="58.85546875" style="181"/>
    <col min="11521" max="11521" width="65.7109375" style="181" customWidth="1"/>
    <col min="11522" max="11522" width="12.7109375" style="181" customWidth="1"/>
    <col min="11523" max="11523" width="15.7109375" style="181" customWidth="1"/>
    <col min="11524" max="11524" width="12.7109375" style="181" customWidth="1"/>
    <col min="11525" max="11525" width="15.7109375" style="181" customWidth="1"/>
    <col min="11526" max="11526" width="12.7109375" style="181" customWidth="1"/>
    <col min="11527" max="11527" width="15.7109375" style="181" customWidth="1"/>
    <col min="11528" max="11528" width="12.7109375" style="181" customWidth="1"/>
    <col min="11529" max="11529" width="15.7109375" style="181" customWidth="1"/>
    <col min="11530" max="11530" width="12.7109375" style="181" customWidth="1"/>
    <col min="11531" max="11531" width="15.7109375" style="181" customWidth="1"/>
    <col min="11532" max="11532" width="12.7109375" style="181" customWidth="1"/>
    <col min="11533" max="11533" width="15.7109375" style="181" customWidth="1"/>
    <col min="11534" max="11534" width="12.7109375" style="181" customWidth="1"/>
    <col min="11535" max="11535" width="15.7109375" style="181" customWidth="1"/>
    <col min="11536" max="11536" width="12.7109375" style="181" customWidth="1"/>
    <col min="11537" max="11537" width="15.7109375" style="181" customWidth="1"/>
    <col min="11538" max="11538" width="12.7109375" style="181" customWidth="1"/>
    <col min="11539" max="11539" width="15.7109375" style="181" customWidth="1"/>
    <col min="11540" max="11540" width="12.7109375" style="181" customWidth="1"/>
    <col min="11541" max="11541" width="15.7109375" style="181" customWidth="1"/>
    <col min="11542" max="11542" width="12.7109375" style="181" customWidth="1"/>
    <col min="11543" max="11543" width="15.7109375" style="181" customWidth="1"/>
    <col min="11544" max="11544" width="12.7109375" style="181" customWidth="1"/>
    <col min="11545" max="11545" width="15.7109375" style="181" customWidth="1"/>
    <col min="11546" max="11546" width="12.7109375" style="181" customWidth="1"/>
    <col min="11547" max="11547" width="15.7109375" style="181" customWidth="1"/>
    <col min="11548" max="11548" width="12.7109375" style="181" customWidth="1"/>
    <col min="11549" max="11549" width="15.7109375" style="181" customWidth="1"/>
    <col min="11550" max="11550" width="12.7109375" style="181" customWidth="1"/>
    <col min="11551" max="11551" width="15.7109375" style="181" customWidth="1"/>
    <col min="11552" max="11552" width="12.7109375" style="181" customWidth="1"/>
    <col min="11553" max="11553" width="15.7109375" style="181" customWidth="1"/>
    <col min="11554" max="11554" width="24.7109375" style="181" customWidth="1"/>
    <col min="11555" max="11555" width="12.7109375" style="181" customWidth="1"/>
    <col min="11556" max="11556" width="15.7109375" style="181" customWidth="1"/>
    <col min="11557" max="11557" width="12.7109375" style="181" customWidth="1"/>
    <col min="11558" max="11558" width="15.7109375" style="181" customWidth="1"/>
    <col min="11559" max="11559" width="12.7109375" style="181" customWidth="1"/>
    <col min="11560" max="11560" width="15.7109375" style="181" customWidth="1"/>
    <col min="11561" max="11561" width="12.7109375" style="181" customWidth="1"/>
    <col min="11562" max="11562" width="15.7109375" style="181" customWidth="1"/>
    <col min="11563" max="11563" width="12.7109375" style="181" customWidth="1"/>
    <col min="11564" max="11564" width="15.7109375" style="181" customWidth="1"/>
    <col min="11565" max="11565" width="12.7109375" style="181" customWidth="1"/>
    <col min="11566" max="11566" width="15.7109375" style="181" customWidth="1"/>
    <col min="11567" max="11567" width="12.7109375" style="181" customWidth="1"/>
    <col min="11568" max="11568" width="15.7109375" style="181" customWidth="1"/>
    <col min="11569" max="11569" width="12.7109375" style="181" customWidth="1"/>
    <col min="11570" max="11570" width="15.7109375" style="181" customWidth="1"/>
    <col min="11571" max="11776" width="58.85546875" style="181"/>
    <col min="11777" max="11777" width="65.7109375" style="181" customWidth="1"/>
    <col min="11778" max="11778" width="12.7109375" style="181" customWidth="1"/>
    <col min="11779" max="11779" width="15.7109375" style="181" customWidth="1"/>
    <col min="11780" max="11780" width="12.7109375" style="181" customWidth="1"/>
    <col min="11781" max="11781" width="15.7109375" style="181" customWidth="1"/>
    <col min="11782" max="11782" width="12.7109375" style="181" customWidth="1"/>
    <col min="11783" max="11783" width="15.7109375" style="181" customWidth="1"/>
    <col min="11784" max="11784" width="12.7109375" style="181" customWidth="1"/>
    <col min="11785" max="11785" width="15.7109375" style="181" customWidth="1"/>
    <col min="11786" max="11786" width="12.7109375" style="181" customWidth="1"/>
    <col min="11787" max="11787" width="15.7109375" style="181" customWidth="1"/>
    <col min="11788" max="11788" width="12.7109375" style="181" customWidth="1"/>
    <col min="11789" max="11789" width="15.7109375" style="181" customWidth="1"/>
    <col min="11790" max="11790" width="12.7109375" style="181" customWidth="1"/>
    <col min="11791" max="11791" width="15.7109375" style="181" customWidth="1"/>
    <col min="11792" max="11792" width="12.7109375" style="181" customWidth="1"/>
    <col min="11793" max="11793" width="15.7109375" style="181" customWidth="1"/>
    <col min="11794" max="11794" width="12.7109375" style="181" customWidth="1"/>
    <col min="11795" max="11795" width="15.7109375" style="181" customWidth="1"/>
    <col min="11796" max="11796" width="12.7109375" style="181" customWidth="1"/>
    <col min="11797" max="11797" width="15.7109375" style="181" customWidth="1"/>
    <col min="11798" max="11798" width="12.7109375" style="181" customWidth="1"/>
    <col min="11799" max="11799" width="15.7109375" style="181" customWidth="1"/>
    <col min="11800" max="11800" width="12.7109375" style="181" customWidth="1"/>
    <col min="11801" max="11801" width="15.7109375" style="181" customWidth="1"/>
    <col min="11802" max="11802" width="12.7109375" style="181" customWidth="1"/>
    <col min="11803" max="11803" width="15.7109375" style="181" customWidth="1"/>
    <col min="11804" max="11804" width="12.7109375" style="181" customWidth="1"/>
    <col min="11805" max="11805" width="15.7109375" style="181" customWidth="1"/>
    <col min="11806" max="11806" width="12.7109375" style="181" customWidth="1"/>
    <col min="11807" max="11807" width="15.7109375" style="181" customWidth="1"/>
    <col min="11808" max="11808" width="12.7109375" style="181" customWidth="1"/>
    <col min="11809" max="11809" width="15.7109375" style="181" customWidth="1"/>
    <col min="11810" max="11810" width="24.7109375" style="181" customWidth="1"/>
    <col min="11811" max="11811" width="12.7109375" style="181" customWidth="1"/>
    <col min="11812" max="11812" width="15.7109375" style="181" customWidth="1"/>
    <col min="11813" max="11813" width="12.7109375" style="181" customWidth="1"/>
    <col min="11814" max="11814" width="15.7109375" style="181" customWidth="1"/>
    <col min="11815" max="11815" width="12.7109375" style="181" customWidth="1"/>
    <col min="11816" max="11816" width="15.7109375" style="181" customWidth="1"/>
    <col min="11817" max="11817" width="12.7109375" style="181" customWidth="1"/>
    <col min="11818" max="11818" width="15.7109375" style="181" customWidth="1"/>
    <col min="11819" max="11819" width="12.7109375" style="181" customWidth="1"/>
    <col min="11820" max="11820" width="15.7109375" style="181" customWidth="1"/>
    <col min="11821" max="11821" width="12.7109375" style="181" customWidth="1"/>
    <col min="11822" max="11822" width="15.7109375" style="181" customWidth="1"/>
    <col min="11823" max="11823" width="12.7109375" style="181" customWidth="1"/>
    <col min="11824" max="11824" width="15.7109375" style="181" customWidth="1"/>
    <col min="11825" max="11825" width="12.7109375" style="181" customWidth="1"/>
    <col min="11826" max="11826" width="15.7109375" style="181" customWidth="1"/>
    <col min="11827" max="12032" width="58.85546875" style="181"/>
    <col min="12033" max="12033" width="65.7109375" style="181" customWidth="1"/>
    <col min="12034" max="12034" width="12.7109375" style="181" customWidth="1"/>
    <col min="12035" max="12035" width="15.7109375" style="181" customWidth="1"/>
    <col min="12036" max="12036" width="12.7109375" style="181" customWidth="1"/>
    <col min="12037" max="12037" width="15.7109375" style="181" customWidth="1"/>
    <col min="12038" max="12038" width="12.7109375" style="181" customWidth="1"/>
    <col min="12039" max="12039" width="15.7109375" style="181" customWidth="1"/>
    <col min="12040" max="12040" width="12.7109375" style="181" customWidth="1"/>
    <col min="12041" max="12041" width="15.7109375" style="181" customWidth="1"/>
    <col min="12042" max="12042" width="12.7109375" style="181" customWidth="1"/>
    <col min="12043" max="12043" width="15.7109375" style="181" customWidth="1"/>
    <col min="12044" max="12044" width="12.7109375" style="181" customWidth="1"/>
    <col min="12045" max="12045" width="15.7109375" style="181" customWidth="1"/>
    <col min="12046" max="12046" width="12.7109375" style="181" customWidth="1"/>
    <col min="12047" max="12047" width="15.7109375" style="181" customWidth="1"/>
    <col min="12048" max="12048" width="12.7109375" style="181" customWidth="1"/>
    <col min="12049" max="12049" width="15.7109375" style="181" customWidth="1"/>
    <col min="12050" max="12050" width="12.7109375" style="181" customWidth="1"/>
    <col min="12051" max="12051" width="15.7109375" style="181" customWidth="1"/>
    <col min="12052" max="12052" width="12.7109375" style="181" customWidth="1"/>
    <col min="12053" max="12053" width="15.7109375" style="181" customWidth="1"/>
    <col min="12054" max="12054" width="12.7109375" style="181" customWidth="1"/>
    <col min="12055" max="12055" width="15.7109375" style="181" customWidth="1"/>
    <col min="12056" max="12056" width="12.7109375" style="181" customWidth="1"/>
    <col min="12057" max="12057" width="15.7109375" style="181" customWidth="1"/>
    <col min="12058" max="12058" width="12.7109375" style="181" customWidth="1"/>
    <col min="12059" max="12059" width="15.7109375" style="181" customWidth="1"/>
    <col min="12060" max="12060" width="12.7109375" style="181" customWidth="1"/>
    <col min="12061" max="12061" width="15.7109375" style="181" customWidth="1"/>
    <col min="12062" max="12062" width="12.7109375" style="181" customWidth="1"/>
    <col min="12063" max="12063" width="15.7109375" style="181" customWidth="1"/>
    <col min="12064" max="12064" width="12.7109375" style="181" customWidth="1"/>
    <col min="12065" max="12065" width="15.7109375" style="181" customWidth="1"/>
    <col min="12066" max="12066" width="24.7109375" style="181" customWidth="1"/>
    <col min="12067" max="12067" width="12.7109375" style="181" customWidth="1"/>
    <col min="12068" max="12068" width="15.7109375" style="181" customWidth="1"/>
    <col min="12069" max="12069" width="12.7109375" style="181" customWidth="1"/>
    <col min="12070" max="12070" width="15.7109375" style="181" customWidth="1"/>
    <col min="12071" max="12071" width="12.7109375" style="181" customWidth="1"/>
    <col min="12072" max="12072" width="15.7109375" style="181" customWidth="1"/>
    <col min="12073" max="12073" width="12.7109375" style="181" customWidth="1"/>
    <col min="12074" max="12074" width="15.7109375" style="181" customWidth="1"/>
    <col min="12075" max="12075" width="12.7109375" style="181" customWidth="1"/>
    <col min="12076" max="12076" width="15.7109375" style="181" customWidth="1"/>
    <col min="12077" max="12077" width="12.7109375" style="181" customWidth="1"/>
    <col min="12078" max="12078" width="15.7109375" style="181" customWidth="1"/>
    <col min="12079" max="12079" width="12.7109375" style="181" customWidth="1"/>
    <col min="12080" max="12080" width="15.7109375" style="181" customWidth="1"/>
    <col min="12081" max="12081" width="12.7109375" style="181" customWidth="1"/>
    <col min="12082" max="12082" width="15.7109375" style="181" customWidth="1"/>
    <col min="12083" max="12288" width="58.85546875" style="181"/>
    <col min="12289" max="12289" width="65.7109375" style="181" customWidth="1"/>
    <col min="12290" max="12290" width="12.7109375" style="181" customWidth="1"/>
    <col min="12291" max="12291" width="15.7109375" style="181" customWidth="1"/>
    <col min="12292" max="12292" width="12.7109375" style="181" customWidth="1"/>
    <col min="12293" max="12293" width="15.7109375" style="181" customWidth="1"/>
    <col min="12294" max="12294" width="12.7109375" style="181" customWidth="1"/>
    <col min="12295" max="12295" width="15.7109375" style="181" customWidth="1"/>
    <col min="12296" max="12296" width="12.7109375" style="181" customWidth="1"/>
    <col min="12297" max="12297" width="15.7109375" style="181" customWidth="1"/>
    <col min="12298" max="12298" width="12.7109375" style="181" customWidth="1"/>
    <col min="12299" max="12299" width="15.7109375" style="181" customWidth="1"/>
    <col min="12300" max="12300" width="12.7109375" style="181" customWidth="1"/>
    <col min="12301" max="12301" width="15.7109375" style="181" customWidth="1"/>
    <col min="12302" max="12302" width="12.7109375" style="181" customWidth="1"/>
    <col min="12303" max="12303" width="15.7109375" style="181" customWidth="1"/>
    <col min="12304" max="12304" width="12.7109375" style="181" customWidth="1"/>
    <col min="12305" max="12305" width="15.7109375" style="181" customWidth="1"/>
    <col min="12306" max="12306" width="12.7109375" style="181" customWidth="1"/>
    <col min="12307" max="12307" width="15.7109375" style="181" customWidth="1"/>
    <col min="12308" max="12308" width="12.7109375" style="181" customWidth="1"/>
    <col min="12309" max="12309" width="15.7109375" style="181" customWidth="1"/>
    <col min="12310" max="12310" width="12.7109375" style="181" customWidth="1"/>
    <col min="12311" max="12311" width="15.7109375" style="181" customWidth="1"/>
    <col min="12312" max="12312" width="12.7109375" style="181" customWidth="1"/>
    <col min="12313" max="12313" width="15.7109375" style="181" customWidth="1"/>
    <col min="12314" max="12314" width="12.7109375" style="181" customWidth="1"/>
    <col min="12315" max="12315" width="15.7109375" style="181" customWidth="1"/>
    <col min="12316" max="12316" width="12.7109375" style="181" customWidth="1"/>
    <col min="12317" max="12317" width="15.7109375" style="181" customWidth="1"/>
    <col min="12318" max="12318" width="12.7109375" style="181" customWidth="1"/>
    <col min="12319" max="12319" width="15.7109375" style="181" customWidth="1"/>
    <col min="12320" max="12320" width="12.7109375" style="181" customWidth="1"/>
    <col min="12321" max="12321" width="15.7109375" style="181" customWidth="1"/>
    <col min="12322" max="12322" width="24.7109375" style="181" customWidth="1"/>
    <col min="12323" max="12323" width="12.7109375" style="181" customWidth="1"/>
    <col min="12324" max="12324" width="15.7109375" style="181" customWidth="1"/>
    <col min="12325" max="12325" width="12.7109375" style="181" customWidth="1"/>
    <col min="12326" max="12326" width="15.7109375" style="181" customWidth="1"/>
    <col min="12327" max="12327" width="12.7109375" style="181" customWidth="1"/>
    <col min="12328" max="12328" width="15.7109375" style="181" customWidth="1"/>
    <col min="12329" max="12329" width="12.7109375" style="181" customWidth="1"/>
    <col min="12330" max="12330" width="15.7109375" style="181" customWidth="1"/>
    <col min="12331" max="12331" width="12.7109375" style="181" customWidth="1"/>
    <col min="12332" max="12332" width="15.7109375" style="181" customWidth="1"/>
    <col min="12333" max="12333" width="12.7109375" style="181" customWidth="1"/>
    <col min="12334" max="12334" width="15.7109375" style="181" customWidth="1"/>
    <col min="12335" max="12335" width="12.7109375" style="181" customWidth="1"/>
    <col min="12336" max="12336" width="15.7109375" style="181" customWidth="1"/>
    <col min="12337" max="12337" width="12.7109375" style="181" customWidth="1"/>
    <col min="12338" max="12338" width="15.7109375" style="181" customWidth="1"/>
    <col min="12339" max="12544" width="58.85546875" style="181"/>
    <col min="12545" max="12545" width="65.7109375" style="181" customWidth="1"/>
    <col min="12546" max="12546" width="12.7109375" style="181" customWidth="1"/>
    <col min="12547" max="12547" width="15.7109375" style="181" customWidth="1"/>
    <col min="12548" max="12548" width="12.7109375" style="181" customWidth="1"/>
    <col min="12549" max="12549" width="15.7109375" style="181" customWidth="1"/>
    <col min="12550" max="12550" width="12.7109375" style="181" customWidth="1"/>
    <col min="12551" max="12551" width="15.7109375" style="181" customWidth="1"/>
    <col min="12552" max="12552" width="12.7109375" style="181" customWidth="1"/>
    <col min="12553" max="12553" width="15.7109375" style="181" customWidth="1"/>
    <col min="12554" max="12554" width="12.7109375" style="181" customWidth="1"/>
    <col min="12555" max="12555" width="15.7109375" style="181" customWidth="1"/>
    <col min="12556" max="12556" width="12.7109375" style="181" customWidth="1"/>
    <col min="12557" max="12557" width="15.7109375" style="181" customWidth="1"/>
    <col min="12558" max="12558" width="12.7109375" style="181" customWidth="1"/>
    <col min="12559" max="12559" width="15.7109375" style="181" customWidth="1"/>
    <col min="12560" max="12560" width="12.7109375" style="181" customWidth="1"/>
    <col min="12561" max="12561" width="15.7109375" style="181" customWidth="1"/>
    <col min="12562" max="12562" width="12.7109375" style="181" customWidth="1"/>
    <col min="12563" max="12563" width="15.7109375" style="181" customWidth="1"/>
    <col min="12564" max="12564" width="12.7109375" style="181" customWidth="1"/>
    <col min="12565" max="12565" width="15.7109375" style="181" customWidth="1"/>
    <col min="12566" max="12566" width="12.7109375" style="181" customWidth="1"/>
    <col min="12567" max="12567" width="15.7109375" style="181" customWidth="1"/>
    <col min="12568" max="12568" width="12.7109375" style="181" customWidth="1"/>
    <col min="12569" max="12569" width="15.7109375" style="181" customWidth="1"/>
    <col min="12570" max="12570" width="12.7109375" style="181" customWidth="1"/>
    <col min="12571" max="12571" width="15.7109375" style="181" customWidth="1"/>
    <col min="12572" max="12572" width="12.7109375" style="181" customWidth="1"/>
    <col min="12573" max="12573" width="15.7109375" style="181" customWidth="1"/>
    <col min="12574" max="12574" width="12.7109375" style="181" customWidth="1"/>
    <col min="12575" max="12575" width="15.7109375" style="181" customWidth="1"/>
    <col min="12576" max="12576" width="12.7109375" style="181" customWidth="1"/>
    <col min="12577" max="12577" width="15.7109375" style="181" customWidth="1"/>
    <col min="12578" max="12578" width="24.7109375" style="181" customWidth="1"/>
    <col min="12579" max="12579" width="12.7109375" style="181" customWidth="1"/>
    <col min="12580" max="12580" width="15.7109375" style="181" customWidth="1"/>
    <col min="12581" max="12581" width="12.7109375" style="181" customWidth="1"/>
    <col min="12582" max="12582" width="15.7109375" style="181" customWidth="1"/>
    <col min="12583" max="12583" width="12.7109375" style="181" customWidth="1"/>
    <col min="12584" max="12584" width="15.7109375" style="181" customWidth="1"/>
    <col min="12585" max="12585" width="12.7109375" style="181" customWidth="1"/>
    <col min="12586" max="12586" width="15.7109375" style="181" customWidth="1"/>
    <col min="12587" max="12587" width="12.7109375" style="181" customWidth="1"/>
    <col min="12588" max="12588" width="15.7109375" style="181" customWidth="1"/>
    <col min="12589" max="12589" width="12.7109375" style="181" customWidth="1"/>
    <col min="12590" max="12590" width="15.7109375" style="181" customWidth="1"/>
    <col min="12591" max="12591" width="12.7109375" style="181" customWidth="1"/>
    <col min="12592" max="12592" width="15.7109375" style="181" customWidth="1"/>
    <col min="12593" max="12593" width="12.7109375" style="181" customWidth="1"/>
    <col min="12594" max="12594" width="15.7109375" style="181" customWidth="1"/>
    <col min="12595" max="12800" width="58.85546875" style="181"/>
    <col min="12801" max="12801" width="65.7109375" style="181" customWidth="1"/>
    <col min="12802" max="12802" width="12.7109375" style="181" customWidth="1"/>
    <col min="12803" max="12803" width="15.7109375" style="181" customWidth="1"/>
    <col min="12804" max="12804" width="12.7109375" style="181" customWidth="1"/>
    <col min="12805" max="12805" width="15.7109375" style="181" customWidth="1"/>
    <col min="12806" max="12806" width="12.7109375" style="181" customWidth="1"/>
    <col min="12807" max="12807" width="15.7109375" style="181" customWidth="1"/>
    <col min="12808" max="12808" width="12.7109375" style="181" customWidth="1"/>
    <col min="12809" max="12809" width="15.7109375" style="181" customWidth="1"/>
    <col min="12810" max="12810" width="12.7109375" style="181" customWidth="1"/>
    <col min="12811" max="12811" width="15.7109375" style="181" customWidth="1"/>
    <col min="12812" max="12812" width="12.7109375" style="181" customWidth="1"/>
    <col min="12813" max="12813" width="15.7109375" style="181" customWidth="1"/>
    <col min="12814" max="12814" width="12.7109375" style="181" customWidth="1"/>
    <col min="12815" max="12815" width="15.7109375" style="181" customWidth="1"/>
    <col min="12816" max="12816" width="12.7109375" style="181" customWidth="1"/>
    <col min="12817" max="12817" width="15.7109375" style="181" customWidth="1"/>
    <col min="12818" max="12818" width="12.7109375" style="181" customWidth="1"/>
    <col min="12819" max="12819" width="15.7109375" style="181" customWidth="1"/>
    <col min="12820" max="12820" width="12.7109375" style="181" customWidth="1"/>
    <col min="12821" max="12821" width="15.7109375" style="181" customWidth="1"/>
    <col min="12822" max="12822" width="12.7109375" style="181" customWidth="1"/>
    <col min="12823" max="12823" width="15.7109375" style="181" customWidth="1"/>
    <col min="12824" max="12824" width="12.7109375" style="181" customWidth="1"/>
    <col min="12825" max="12825" width="15.7109375" style="181" customWidth="1"/>
    <col min="12826" max="12826" width="12.7109375" style="181" customWidth="1"/>
    <col min="12827" max="12827" width="15.7109375" style="181" customWidth="1"/>
    <col min="12828" max="12828" width="12.7109375" style="181" customWidth="1"/>
    <col min="12829" max="12829" width="15.7109375" style="181" customWidth="1"/>
    <col min="12830" max="12830" width="12.7109375" style="181" customWidth="1"/>
    <col min="12831" max="12831" width="15.7109375" style="181" customWidth="1"/>
    <col min="12832" max="12832" width="12.7109375" style="181" customWidth="1"/>
    <col min="12833" max="12833" width="15.7109375" style="181" customWidth="1"/>
    <col min="12834" max="12834" width="24.7109375" style="181" customWidth="1"/>
    <col min="12835" max="12835" width="12.7109375" style="181" customWidth="1"/>
    <col min="12836" max="12836" width="15.7109375" style="181" customWidth="1"/>
    <col min="12837" max="12837" width="12.7109375" style="181" customWidth="1"/>
    <col min="12838" max="12838" width="15.7109375" style="181" customWidth="1"/>
    <col min="12839" max="12839" width="12.7109375" style="181" customWidth="1"/>
    <col min="12840" max="12840" width="15.7109375" style="181" customWidth="1"/>
    <col min="12841" max="12841" width="12.7109375" style="181" customWidth="1"/>
    <col min="12842" max="12842" width="15.7109375" style="181" customWidth="1"/>
    <col min="12843" max="12843" width="12.7109375" style="181" customWidth="1"/>
    <col min="12844" max="12844" width="15.7109375" style="181" customWidth="1"/>
    <col min="12845" max="12845" width="12.7109375" style="181" customWidth="1"/>
    <col min="12846" max="12846" width="15.7109375" style="181" customWidth="1"/>
    <col min="12847" max="12847" width="12.7109375" style="181" customWidth="1"/>
    <col min="12848" max="12848" width="15.7109375" style="181" customWidth="1"/>
    <col min="12849" max="12849" width="12.7109375" style="181" customWidth="1"/>
    <col min="12850" max="12850" width="15.7109375" style="181" customWidth="1"/>
    <col min="12851" max="13056" width="58.85546875" style="181"/>
    <col min="13057" max="13057" width="65.7109375" style="181" customWidth="1"/>
    <col min="13058" max="13058" width="12.7109375" style="181" customWidth="1"/>
    <col min="13059" max="13059" width="15.7109375" style="181" customWidth="1"/>
    <col min="13060" max="13060" width="12.7109375" style="181" customWidth="1"/>
    <col min="13061" max="13061" width="15.7109375" style="181" customWidth="1"/>
    <col min="13062" max="13062" width="12.7109375" style="181" customWidth="1"/>
    <col min="13063" max="13063" width="15.7109375" style="181" customWidth="1"/>
    <col min="13064" max="13064" width="12.7109375" style="181" customWidth="1"/>
    <col min="13065" max="13065" width="15.7109375" style="181" customWidth="1"/>
    <col min="13066" max="13066" width="12.7109375" style="181" customWidth="1"/>
    <col min="13067" max="13067" width="15.7109375" style="181" customWidth="1"/>
    <col min="13068" max="13068" width="12.7109375" style="181" customWidth="1"/>
    <col min="13069" max="13069" width="15.7109375" style="181" customWidth="1"/>
    <col min="13070" max="13070" width="12.7109375" style="181" customWidth="1"/>
    <col min="13071" max="13071" width="15.7109375" style="181" customWidth="1"/>
    <col min="13072" max="13072" width="12.7109375" style="181" customWidth="1"/>
    <col min="13073" max="13073" width="15.7109375" style="181" customWidth="1"/>
    <col min="13074" max="13074" width="12.7109375" style="181" customWidth="1"/>
    <col min="13075" max="13075" width="15.7109375" style="181" customWidth="1"/>
    <col min="13076" max="13076" width="12.7109375" style="181" customWidth="1"/>
    <col min="13077" max="13077" width="15.7109375" style="181" customWidth="1"/>
    <col min="13078" max="13078" width="12.7109375" style="181" customWidth="1"/>
    <col min="13079" max="13079" width="15.7109375" style="181" customWidth="1"/>
    <col min="13080" max="13080" width="12.7109375" style="181" customWidth="1"/>
    <col min="13081" max="13081" width="15.7109375" style="181" customWidth="1"/>
    <col min="13082" max="13082" width="12.7109375" style="181" customWidth="1"/>
    <col min="13083" max="13083" width="15.7109375" style="181" customWidth="1"/>
    <col min="13084" max="13084" width="12.7109375" style="181" customWidth="1"/>
    <col min="13085" max="13085" width="15.7109375" style="181" customWidth="1"/>
    <col min="13086" max="13086" width="12.7109375" style="181" customWidth="1"/>
    <col min="13087" max="13087" width="15.7109375" style="181" customWidth="1"/>
    <col min="13088" max="13088" width="12.7109375" style="181" customWidth="1"/>
    <col min="13089" max="13089" width="15.7109375" style="181" customWidth="1"/>
    <col min="13090" max="13090" width="24.7109375" style="181" customWidth="1"/>
    <col min="13091" max="13091" width="12.7109375" style="181" customWidth="1"/>
    <col min="13092" max="13092" width="15.7109375" style="181" customWidth="1"/>
    <col min="13093" max="13093" width="12.7109375" style="181" customWidth="1"/>
    <col min="13094" max="13094" width="15.7109375" style="181" customWidth="1"/>
    <col min="13095" max="13095" width="12.7109375" style="181" customWidth="1"/>
    <col min="13096" max="13096" width="15.7109375" style="181" customWidth="1"/>
    <col min="13097" max="13097" width="12.7109375" style="181" customWidth="1"/>
    <col min="13098" max="13098" width="15.7109375" style="181" customWidth="1"/>
    <col min="13099" max="13099" width="12.7109375" style="181" customWidth="1"/>
    <col min="13100" max="13100" width="15.7109375" style="181" customWidth="1"/>
    <col min="13101" max="13101" width="12.7109375" style="181" customWidth="1"/>
    <col min="13102" max="13102" width="15.7109375" style="181" customWidth="1"/>
    <col min="13103" max="13103" width="12.7109375" style="181" customWidth="1"/>
    <col min="13104" max="13104" width="15.7109375" style="181" customWidth="1"/>
    <col min="13105" max="13105" width="12.7109375" style="181" customWidth="1"/>
    <col min="13106" max="13106" width="15.7109375" style="181" customWidth="1"/>
    <col min="13107" max="13312" width="58.85546875" style="181"/>
    <col min="13313" max="13313" width="65.7109375" style="181" customWidth="1"/>
    <col min="13314" max="13314" width="12.7109375" style="181" customWidth="1"/>
    <col min="13315" max="13315" width="15.7109375" style="181" customWidth="1"/>
    <col min="13316" max="13316" width="12.7109375" style="181" customWidth="1"/>
    <col min="13317" max="13317" width="15.7109375" style="181" customWidth="1"/>
    <col min="13318" max="13318" width="12.7109375" style="181" customWidth="1"/>
    <col min="13319" max="13319" width="15.7109375" style="181" customWidth="1"/>
    <col min="13320" max="13320" width="12.7109375" style="181" customWidth="1"/>
    <col min="13321" max="13321" width="15.7109375" style="181" customWidth="1"/>
    <col min="13322" max="13322" width="12.7109375" style="181" customWidth="1"/>
    <col min="13323" max="13323" width="15.7109375" style="181" customWidth="1"/>
    <col min="13324" max="13324" width="12.7109375" style="181" customWidth="1"/>
    <col min="13325" max="13325" width="15.7109375" style="181" customWidth="1"/>
    <col min="13326" max="13326" width="12.7109375" style="181" customWidth="1"/>
    <col min="13327" max="13327" width="15.7109375" style="181" customWidth="1"/>
    <col min="13328" max="13328" width="12.7109375" style="181" customWidth="1"/>
    <col min="13329" max="13329" width="15.7109375" style="181" customWidth="1"/>
    <col min="13330" max="13330" width="12.7109375" style="181" customWidth="1"/>
    <col min="13331" max="13331" width="15.7109375" style="181" customWidth="1"/>
    <col min="13332" max="13332" width="12.7109375" style="181" customWidth="1"/>
    <col min="13333" max="13333" width="15.7109375" style="181" customWidth="1"/>
    <col min="13334" max="13334" width="12.7109375" style="181" customWidth="1"/>
    <col min="13335" max="13335" width="15.7109375" style="181" customWidth="1"/>
    <col min="13336" max="13336" width="12.7109375" style="181" customWidth="1"/>
    <col min="13337" max="13337" width="15.7109375" style="181" customWidth="1"/>
    <col min="13338" max="13338" width="12.7109375" style="181" customWidth="1"/>
    <col min="13339" max="13339" width="15.7109375" style="181" customWidth="1"/>
    <col min="13340" max="13340" width="12.7109375" style="181" customWidth="1"/>
    <col min="13341" max="13341" width="15.7109375" style="181" customWidth="1"/>
    <col min="13342" max="13342" width="12.7109375" style="181" customWidth="1"/>
    <col min="13343" max="13343" width="15.7109375" style="181" customWidth="1"/>
    <col min="13344" max="13344" width="12.7109375" style="181" customWidth="1"/>
    <col min="13345" max="13345" width="15.7109375" style="181" customWidth="1"/>
    <col min="13346" max="13346" width="24.7109375" style="181" customWidth="1"/>
    <col min="13347" max="13347" width="12.7109375" style="181" customWidth="1"/>
    <col min="13348" max="13348" width="15.7109375" style="181" customWidth="1"/>
    <col min="13349" max="13349" width="12.7109375" style="181" customWidth="1"/>
    <col min="13350" max="13350" width="15.7109375" style="181" customWidth="1"/>
    <col min="13351" max="13351" width="12.7109375" style="181" customWidth="1"/>
    <col min="13352" max="13352" width="15.7109375" style="181" customWidth="1"/>
    <col min="13353" max="13353" width="12.7109375" style="181" customWidth="1"/>
    <col min="13354" max="13354" width="15.7109375" style="181" customWidth="1"/>
    <col min="13355" max="13355" width="12.7109375" style="181" customWidth="1"/>
    <col min="13356" max="13356" width="15.7109375" style="181" customWidth="1"/>
    <col min="13357" max="13357" width="12.7109375" style="181" customWidth="1"/>
    <col min="13358" max="13358" width="15.7109375" style="181" customWidth="1"/>
    <col min="13359" max="13359" width="12.7109375" style="181" customWidth="1"/>
    <col min="13360" max="13360" width="15.7109375" style="181" customWidth="1"/>
    <col min="13361" max="13361" width="12.7109375" style="181" customWidth="1"/>
    <col min="13362" max="13362" width="15.7109375" style="181" customWidth="1"/>
    <col min="13363" max="13568" width="58.85546875" style="181"/>
    <col min="13569" max="13569" width="65.7109375" style="181" customWidth="1"/>
    <col min="13570" max="13570" width="12.7109375" style="181" customWidth="1"/>
    <col min="13571" max="13571" width="15.7109375" style="181" customWidth="1"/>
    <col min="13572" max="13572" width="12.7109375" style="181" customWidth="1"/>
    <col min="13573" max="13573" width="15.7109375" style="181" customWidth="1"/>
    <col min="13574" max="13574" width="12.7109375" style="181" customWidth="1"/>
    <col min="13575" max="13575" width="15.7109375" style="181" customWidth="1"/>
    <col min="13576" max="13576" width="12.7109375" style="181" customWidth="1"/>
    <col min="13577" max="13577" width="15.7109375" style="181" customWidth="1"/>
    <col min="13578" max="13578" width="12.7109375" style="181" customWidth="1"/>
    <col min="13579" max="13579" width="15.7109375" style="181" customWidth="1"/>
    <col min="13580" max="13580" width="12.7109375" style="181" customWidth="1"/>
    <col min="13581" max="13581" width="15.7109375" style="181" customWidth="1"/>
    <col min="13582" max="13582" width="12.7109375" style="181" customWidth="1"/>
    <col min="13583" max="13583" width="15.7109375" style="181" customWidth="1"/>
    <col min="13584" max="13584" width="12.7109375" style="181" customWidth="1"/>
    <col min="13585" max="13585" width="15.7109375" style="181" customWidth="1"/>
    <col min="13586" max="13586" width="12.7109375" style="181" customWidth="1"/>
    <col min="13587" max="13587" width="15.7109375" style="181" customWidth="1"/>
    <col min="13588" max="13588" width="12.7109375" style="181" customWidth="1"/>
    <col min="13589" max="13589" width="15.7109375" style="181" customWidth="1"/>
    <col min="13590" max="13590" width="12.7109375" style="181" customWidth="1"/>
    <col min="13591" max="13591" width="15.7109375" style="181" customWidth="1"/>
    <col min="13592" max="13592" width="12.7109375" style="181" customWidth="1"/>
    <col min="13593" max="13593" width="15.7109375" style="181" customWidth="1"/>
    <col min="13594" max="13594" width="12.7109375" style="181" customWidth="1"/>
    <col min="13595" max="13595" width="15.7109375" style="181" customWidth="1"/>
    <col min="13596" max="13596" width="12.7109375" style="181" customWidth="1"/>
    <col min="13597" max="13597" width="15.7109375" style="181" customWidth="1"/>
    <col min="13598" max="13598" width="12.7109375" style="181" customWidth="1"/>
    <col min="13599" max="13599" width="15.7109375" style="181" customWidth="1"/>
    <col min="13600" max="13600" width="12.7109375" style="181" customWidth="1"/>
    <col min="13601" max="13601" width="15.7109375" style="181" customWidth="1"/>
    <col min="13602" max="13602" width="24.7109375" style="181" customWidth="1"/>
    <col min="13603" max="13603" width="12.7109375" style="181" customWidth="1"/>
    <col min="13604" max="13604" width="15.7109375" style="181" customWidth="1"/>
    <col min="13605" max="13605" width="12.7109375" style="181" customWidth="1"/>
    <col min="13606" max="13606" width="15.7109375" style="181" customWidth="1"/>
    <col min="13607" max="13607" width="12.7109375" style="181" customWidth="1"/>
    <col min="13608" max="13608" width="15.7109375" style="181" customWidth="1"/>
    <col min="13609" max="13609" width="12.7109375" style="181" customWidth="1"/>
    <col min="13610" max="13610" width="15.7109375" style="181" customWidth="1"/>
    <col min="13611" max="13611" width="12.7109375" style="181" customWidth="1"/>
    <col min="13612" max="13612" width="15.7109375" style="181" customWidth="1"/>
    <col min="13613" max="13613" width="12.7109375" style="181" customWidth="1"/>
    <col min="13614" max="13614" width="15.7109375" style="181" customWidth="1"/>
    <col min="13615" max="13615" width="12.7109375" style="181" customWidth="1"/>
    <col min="13616" max="13616" width="15.7109375" style="181" customWidth="1"/>
    <col min="13617" max="13617" width="12.7109375" style="181" customWidth="1"/>
    <col min="13618" max="13618" width="15.7109375" style="181" customWidth="1"/>
    <col min="13619" max="13824" width="58.85546875" style="181"/>
    <col min="13825" max="13825" width="65.7109375" style="181" customWidth="1"/>
    <col min="13826" max="13826" width="12.7109375" style="181" customWidth="1"/>
    <col min="13827" max="13827" width="15.7109375" style="181" customWidth="1"/>
    <col min="13828" max="13828" width="12.7109375" style="181" customWidth="1"/>
    <col min="13829" max="13829" width="15.7109375" style="181" customWidth="1"/>
    <col min="13830" max="13830" width="12.7109375" style="181" customWidth="1"/>
    <col min="13831" max="13831" width="15.7109375" style="181" customWidth="1"/>
    <col min="13832" max="13832" width="12.7109375" style="181" customWidth="1"/>
    <col min="13833" max="13833" width="15.7109375" style="181" customWidth="1"/>
    <col min="13834" max="13834" width="12.7109375" style="181" customWidth="1"/>
    <col min="13835" max="13835" width="15.7109375" style="181" customWidth="1"/>
    <col min="13836" max="13836" width="12.7109375" style="181" customWidth="1"/>
    <col min="13837" max="13837" width="15.7109375" style="181" customWidth="1"/>
    <col min="13838" max="13838" width="12.7109375" style="181" customWidth="1"/>
    <col min="13839" max="13839" width="15.7109375" style="181" customWidth="1"/>
    <col min="13840" max="13840" width="12.7109375" style="181" customWidth="1"/>
    <col min="13841" max="13841" width="15.7109375" style="181" customWidth="1"/>
    <col min="13842" max="13842" width="12.7109375" style="181" customWidth="1"/>
    <col min="13843" max="13843" width="15.7109375" style="181" customWidth="1"/>
    <col min="13844" max="13844" width="12.7109375" style="181" customWidth="1"/>
    <col min="13845" max="13845" width="15.7109375" style="181" customWidth="1"/>
    <col min="13846" max="13846" width="12.7109375" style="181" customWidth="1"/>
    <col min="13847" max="13847" width="15.7109375" style="181" customWidth="1"/>
    <col min="13848" max="13848" width="12.7109375" style="181" customWidth="1"/>
    <col min="13849" max="13849" width="15.7109375" style="181" customWidth="1"/>
    <col min="13850" max="13850" width="12.7109375" style="181" customWidth="1"/>
    <col min="13851" max="13851" width="15.7109375" style="181" customWidth="1"/>
    <col min="13852" max="13852" width="12.7109375" style="181" customWidth="1"/>
    <col min="13853" max="13853" width="15.7109375" style="181" customWidth="1"/>
    <col min="13854" max="13854" width="12.7109375" style="181" customWidth="1"/>
    <col min="13855" max="13855" width="15.7109375" style="181" customWidth="1"/>
    <col min="13856" max="13856" width="12.7109375" style="181" customWidth="1"/>
    <col min="13857" max="13857" width="15.7109375" style="181" customWidth="1"/>
    <col min="13858" max="13858" width="24.7109375" style="181" customWidth="1"/>
    <col min="13859" max="13859" width="12.7109375" style="181" customWidth="1"/>
    <col min="13860" max="13860" width="15.7109375" style="181" customWidth="1"/>
    <col min="13861" max="13861" width="12.7109375" style="181" customWidth="1"/>
    <col min="13862" max="13862" width="15.7109375" style="181" customWidth="1"/>
    <col min="13863" max="13863" width="12.7109375" style="181" customWidth="1"/>
    <col min="13864" max="13864" width="15.7109375" style="181" customWidth="1"/>
    <col min="13865" max="13865" width="12.7109375" style="181" customWidth="1"/>
    <col min="13866" max="13866" width="15.7109375" style="181" customWidth="1"/>
    <col min="13867" max="13867" width="12.7109375" style="181" customWidth="1"/>
    <col min="13868" max="13868" width="15.7109375" style="181" customWidth="1"/>
    <col min="13869" max="13869" width="12.7109375" style="181" customWidth="1"/>
    <col min="13870" max="13870" width="15.7109375" style="181" customWidth="1"/>
    <col min="13871" max="13871" width="12.7109375" style="181" customWidth="1"/>
    <col min="13872" max="13872" width="15.7109375" style="181" customWidth="1"/>
    <col min="13873" max="13873" width="12.7109375" style="181" customWidth="1"/>
    <col min="13874" max="13874" width="15.7109375" style="181" customWidth="1"/>
    <col min="13875" max="14080" width="58.85546875" style="181"/>
    <col min="14081" max="14081" width="65.7109375" style="181" customWidth="1"/>
    <col min="14082" max="14082" width="12.7109375" style="181" customWidth="1"/>
    <col min="14083" max="14083" width="15.7109375" style="181" customWidth="1"/>
    <col min="14084" max="14084" width="12.7109375" style="181" customWidth="1"/>
    <col min="14085" max="14085" width="15.7109375" style="181" customWidth="1"/>
    <col min="14086" max="14086" width="12.7109375" style="181" customWidth="1"/>
    <col min="14087" max="14087" width="15.7109375" style="181" customWidth="1"/>
    <col min="14088" max="14088" width="12.7109375" style="181" customWidth="1"/>
    <col min="14089" max="14089" width="15.7109375" style="181" customWidth="1"/>
    <col min="14090" max="14090" width="12.7109375" style="181" customWidth="1"/>
    <col min="14091" max="14091" width="15.7109375" style="181" customWidth="1"/>
    <col min="14092" max="14092" width="12.7109375" style="181" customWidth="1"/>
    <col min="14093" max="14093" width="15.7109375" style="181" customWidth="1"/>
    <col min="14094" max="14094" width="12.7109375" style="181" customWidth="1"/>
    <col min="14095" max="14095" width="15.7109375" style="181" customWidth="1"/>
    <col min="14096" max="14096" width="12.7109375" style="181" customWidth="1"/>
    <col min="14097" max="14097" width="15.7109375" style="181" customWidth="1"/>
    <col min="14098" max="14098" width="12.7109375" style="181" customWidth="1"/>
    <col min="14099" max="14099" width="15.7109375" style="181" customWidth="1"/>
    <col min="14100" max="14100" width="12.7109375" style="181" customWidth="1"/>
    <col min="14101" max="14101" width="15.7109375" style="181" customWidth="1"/>
    <col min="14102" max="14102" width="12.7109375" style="181" customWidth="1"/>
    <col min="14103" max="14103" width="15.7109375" style="181" customWidth="1"/>
    <col min="14104" max="14104" width="12.7109375" style="181" customWidth="1"/>
    <col min="14105" max="14105" width="15.7109375" style="181" customWidth="1"/>
    <col min="14106" max="14106" width="12.7109375" style="181" customWidth="1"/>
    <col min="14107" max="14107" width="15.7109375" style="181" customWidth="1"/>
    <col min="14108" max="14108" width="12.7109375" style="181" customWidth="1"/>
    <col min="14109" max="14109" width="15.7109375" style="181" customWidth="1"/>
    <col min="14110" max="14110" width="12.7109375" style="181" customWidth="1"/>
    <col min="14111" max="14111" width="15.7109375" style="181" customWidth="1"/>
    <col min="14112" max="14112" width="12.7109375" style="181" customWidth="1"/>
    <col min="14113" max="14113" width="15.7109375" style="181" customWidth="1"/>
    <col min="14114" max="14114" width="24.7109375" style="181" customWidth="1"/>
    <col min="14115" max="14115" width="12.7109375" style="181" customWidth="1"/>
    <col min="14116" max="14116" width="15.7109375" style="181" customWidth="1"/>
    <col min="14117" max="14117" width="12.7109375" style="181" customWidth="1"/>
    <col min="14118" max="14118" width="15.7109375" style="181" customWidth="1"/>
    <col min="14119" max="14119" width="12.7109375" style="181" customWidth="1"/>
    <col min="14120" max="14120" width="15.7109375" style="181" customWidth="1"/>
    <col min="14121" max="14121" width="12.7109375" style="181" customWidth="1"/>
    <col min="14122" max="14122" width="15.7109375" style="181" customWidth="1"/>
    <col min="14123" max="14123" width="12.7109375" style="181" customWidth="1"/>
    <col min="14124" max="14124" width="15.7109375" style="181" customWidth="1"/>
    <col min="14125" max="14125" width="12.7109375" style="181" customWidth="1"/>
    <col min="14126" max="14126" width="15.7109375" style="181" customWidth="1"/>
    <col min="14127" max="14127" width="12.7109375" style="181" customWidth="1"/>
    <col min="14128" max="14128" width="15.7109375" style="181" customWidth="1"/>
    <col min="14129" max="14129" width="12.7109375" style="181" customWidth="1"/>
    <col min="14130" max="14130" width="15.7109375" style="181" customWidth="1"/>
    <col min="14131" max="14336" width="58.85546875" style="181"/>
    <col min="14337" max="14337" width="65.7109375" style="181" customWidth="1"/>
    <col min="14338" max="14338" width="12.7109375" style="181" customWidth="1"/>
    <col min="14339" max="14339" width="15.7109375" style="181" customWidth="1"/>
    <col min="14340" max="14340" width="12.7109375" style="181" customWidth="1"/>
    <col min="14341" max="14341" width="15.7109375" style="181" customWidth="1"/>
    <col min="14342" max="14342" width="12.7109375" style="181" customWidth="1"/>
    <col min="14343" max="14343" width="15.7109375" style="181" customWidth="1"/>
    <col min="14344" max="14344" width="12.7109375" style="181" customWidth="1"/>
    <col min="14345" max="14345" width="15.7109375" style="181" customWidth="1"/>
    <col min="14346" max="14346" width="12.7109375" style="181" customWidth="1"/>
    <col min="14347" max="14347" width="15.7109375" style="181" customWidth="1"/>
    <col min="14348" max="14348" width="12.7109375" style="181" customWidth="1"/>
    <col min="14349" max="14349" width="15.7109375" style="181" customWidth="1"/>
    <col min="14350" max="14350" width="12.7109375" style="181" customWidth="1"/>
    <col min="14351" max="14351" width="15.7109375" style="181" customWidth="1"/>
    <col min="14352" max="14352" width="12.7109375" style="181" customWidth="1"/>
    <col min="14353" max="14353" width="15.7109375" style="181" customWidth="1"/>
    <col min="14354" max="14354" width="12.7109375" style="181" customWidth="1"/>
    <col min="14355" max="14355" width="15.7109375" style="181" customWidth="1"/>
    <col min="14356" max="14356" width="12.7109375" style="181" customWidth="1"/>
    <col min="14357" max="14357" width="15.7109375" style="181" customWidth="1"/>
    <col min="14358" max="14358" width="12.7109375" style="181" customWidth="1"/>
    <col min="14359" max="14359" width="15.7109375" style="181" customWidth="1"/>
    <col min="14360" max="14360" width="12.7109375" style="181" customWidth="1"/>
    <col min="14361" max="14361" width="15.7109375" style="181" customWidth="1"/>
    <col min="14362" max="14362" width="12.7109375" style="181" customWidth="1"/>
    <col min="14363" max="14363" width="15.7109375" style="181" customWidth="1"/>
    <col min="14364" max="14364" width="12.7109375" style="181" customWidth="1"/>
    <col min="14365" max="14365" width="15.7109375" style="181" customWidth="1"/>
    <col min="14366" max="14366" width="12.7109375" style="181" customWidth="1"/>
    <col min="14367" max="14367" width="15.7109375" style="181" customWidth="1"/>
    <col min="14368" max="14368" width="12.7109375" style="181" customWidth="1"/>
    <col min="14369" max="14369" width="15.7109375" style="181" customWidth="1"/>
    <col min="14370" max="14370" width="24.7109375" style="181" customWidth="1"/>
    <col min="14371" max="14371" width="12.7109375" style="181" customWidth="1"/>
    <col min="14372" max="14372" width="15.7109375" style="181" customWidth="1"/>
    <col min="14373" max="14373" width="12.7109375" style="181" customWidth="1"/>
    <col min="14374" max="14374" width="15.7109375" style="181" customWidth="1"/>
    <col min="14375" max="14375" width="12.7109375" style="181" customWidth="1"/>
    <col min="14376" max="14376" width="15.7109375" style="181" customWidth="1"/>
    <col min="14377" max="14377" width="12.7109375" style="181" customWidth="1"/>
    <col min="14378" max="14378" width="15.7109375" style="181" customWidth="1"/>
    <col min="14379" max="14379" width="12.7109375" style="181" customWidth="1"/>
    <col min="14380" max="14380" width="15.7109375" style="181" customWidth="1"/>
    <col min="14381" max="14381" width="12.7109375" style="181" customWidth="1"/>
    <col min="14382" max="14382" width="15.7109375" style="181" customWidth="1"/>
    <col min="14383" max="14383" width="12.7109375" style="181" customWidth="1"/>
    <col min="14384" max="14384" width="15.7109375" style="181" customWidth="1"/>
    <col min="14385" max="14385" width="12.7109375" style="181" customWidth="1"/>
    <col min="14386" max="14386" width="15.7109375" style="181" customWidth="1"/>
    <col min="14387" max="14592" width="58.85546875" style="181"/>
    <col min="14593" max="14593" width="65.7109375" style="181" customWidth="1"/>
    <col min="14594" max="14594" width="12.7109375" style="181" customWidth="1"/>
    <col min="14595" max="14595" width="15.7109375" style="181" customWidth="1"/>
    <col min="14596" max="14596" width="12.7109375" style="181" customWidth="1"/>
    <col min="14597" max="14597" width="15.7109375" style="181" customWidth="1"/>
    <col min="14598" max="14598" width="12.7109375" style="181" customWidth="1"/>
    <col min="14599" max="14599" width="15.7109375" style="181" customWidth="1"/>
    <col min="14600" max="14600" width="12.7109375" style="181" customWidth="1"/>
    <col min="14601" max="14601" width="15.7109375" style="181" customWidth="1"/>
    <col min="14602" max="14602" width="12.7109375" style="181" customWidth="1"/>
    <col min="14603" max="14603" width="15.7109375" style="181" customWidth="1"/>
    <col min="14604" max="14604" width="12.7109375" style="181" customWidth="1"/>
    <col min="14605" max="14605" width="15.7109375" style="181" customWidth="1"/>
    <col min="14606" max="14606" width="12.7109375" style="181" customWidth="1"/>
    <col min="14607" max="14607" width="15.7109375" style="181" customWidth="1"/>
    <col min="14608" max="14608" width="12.7109375" style="181" customWidth="1"/>
    <col min="14609" max="14609" width="15.7109375" style="181" customWidth="1"/>
    <col min="14610" max="14610" width="12.7109375" style="181" customWidth="1"/>
    <col min="14611" max="14611" width="15.7109375" style="181" customWidth="1"/>
    <col min="14612" max="14612" width="12.7109375" style="181" customWidth="1"/>
    <col min="14613" max="14613" width="15.7109375" style="181" customWidth="1"/>
    <col min="14614" max="14614" width="12.7109375" style="181" customWidth="1"/>
    <col min="14615" max="14615" width="15.7109375" style="181" customWidth="1"/>
    <col min="14616" max="14616" width="12.7109375" style="181" customWidth="1"/>
    <col min="14617" max="14617" width="15.7109375" style="181" customWidth="1"/>
    <col min="14618" max="14618" width="12.7109375" style="181" customWidth="1"/>
    <col min="14619" max="14619" width="15.7109375" style="181" customWidth="1"/>
    <col min="14620" max="14620" width="12.7109375" style="181" customWidth="1"/>
    <col min="14621" max="14621" width="15.7109375" style="181" customWidth="1"/>
    <col min="14622" max="14622" width="12.7109375" style="181" customWidth="1"/>
    <col min="14623" max="14623" width="15.7109375" style="181" customWidth="1"/>
    <col min="14624" max="14624" width="12.7109375" style="181" customWidth="1"/>
    <col min="14625" max="14625" width="15.7109375" style="181" customWidth="1"/>
    <col min="14626" max="14626" width="24.7109375" style="181" customWidth="1"/>
    <col min="14627" max="14627" width="12.7109375" style="181" customWidth="1"/>
    <col min="14628" max="14628" width="15.7109375" style="181" customWidth="1"/>
    <col min="14629" max="14629" width="12.7109375" style="181" customWidth="1"/>
    <col min="14630" max="14630" width="15.7109375" style="181" customWidth="1"/>
    <col min="14631" max="14631" width="12.7109375" style="181" customWidth="1"/>
    <col min="14632" max="14632" width="15.7109375" style="181" customWidth="1"/>
    <col min="14633" max="14633" width="12.7109375" style="181" customWidth="1"/>
    <col min="14634" max="14634" width="15.7109375" style="181" customWidth="1"/>
    <col min="14635" max="14635" width="12.7109375" style="181" customWidth="1"/>
    <col min="14636" max="14636" width="15.7109375" style="181" customWidth="1"/>
    <col min="14637" max="14637" width="12.7109375" style="181" customWidth="1"/>
    <col min="14638" max="14638" width="15.7109375" style="181" customWidth="1"/>
    <col min="14639" max="14639" width="12.7109375" style="181" customWidth="1"/>
    <col min="14640" max="14640" width="15.7109375" style="181" customWidth="1"/>
    <col min="14641" max="14641" width="12.7109375" style="181" customWidth="1"/>
    <col min="14642" max="14642" width="15.7109375" style="181" customWidth="1"/>
    <col min="14643" max="14848" width="58.85546875" style="181"/>
    <col min="14849" max="14849" width="65.7109375" style="181" customWidth="1"/>
    <col min="14850" max="14850" width="12.7109375" style="181" customWidth="1"/>
    <col min="14851" max="14851" width="15.7109375" style="181" customWidth="1"/>
    <col min="14852" max="14852" width="12.7109375" style="181" customWidth="1"/>
    <col min="14853" max="14853" width="15.7109375" style="181" customWidth="1"/>
    <col min="14854" max="14854" width="12.7109375" style="181" customWidth="1"/>
    <col min="14855" max="14855" width="15.7109375" style="181" customWidth="1"/>
    <col min="14856" max="14856" width="12.7109375" style="181" customWidth="1"/>
    <col min="14857" max="14857" width="15.7109375" style="181" customWidth="1"/>
    <col min="14858" max="14858" width="12.7109375" style="181" customWidth="1"/>
    <col min="14859" max="14859" width="15.7109375" style="181" customWidth="1"/>
    <col min="14860" max="14860" width="12.7109375" style="181" customWidth="1"/>
    <col min="14861" max="14861" width="15.7109375" style="181" customWidth="1"/>
    <col min="14862" max="14862" width="12.7109375" style="181" customWidth="1"/>
    <col min="14863" max="14863" width="15.7109375" style="181" customWidth="1"/>
    <col min="14864" max="14864" width="12.7109375" style="181" customWidth="1"/>
    <col min="14865" max="14865" width="15.7109375" style="181" customWidth="1"/>
    <col min="14866" max="14866" width="12.7109375" style="181" customWidth="1"/>
    <col min="14867" max="14867" width="15.7109375" style="181" customWidth="1"/>
    <col min="14868" max="14868" width="12.7109375" style="181" customWidth="1"/>
    <col min="14869" max="14869" width="15.7109375" style="181" customWidth="1"/>
    <col min="14870" max="14870" width="12.7109375" style="181" customWidth="1"/>
    <col min="14871" max="14871" width="15.7109375" style="181" customWidth="1"/>
    <col min="14872" max="14872" width="12.7109375" style="181" customWidth="1"/>
    <col min="14873" max="14873" width="15.7109375" style="181" customWidth="1"/>
    <col min="14874" max="14874" width="12.7109375" style="181" customWidth="1"/>
    <col min="14875" max="14875" width="15.7109375" style="181" customWidth="1"/>
    <col min="14876" max="14876" width="12.7109375" style="181" customWidth="1"/>
    <col min="14877" max="14877" width="15.7109375" style="181" customWidth="1"/>
    <col min="14878" max="14878" width="12.7109375" style="181" customWidth="1"/>
    <col min="14879" max="14879" width="15.7109375" style="181" customWidth="1"/>
    <col min="14880" max="14880" width="12.7109375" style="181" customWidth="1"/>
    <col min="14881" max="14881" width="15.7109375" style="181" customWidth="1"/>
    <col min="14882" max="14882" width="24.7109375" style="181" customWidth="1"/>
    <col min="14883" max="14883" width="12.7109375" style="181" customWidth="1"/>
    <col min="14884" max="14884" width="15.7109375" style="181" customWidth="1"/>
    <col min="14885" max="14885" width="12.7109375" style="181" customWidth="1"/>
    <col min="14886" max="14886" width="15.7109375" style="181" customWidth="1"/>
    <col min="14887" max="14887" width="12.7109375" style="181" customWidth="1"/>
    <col min="14888" max="14888" width="15.7109375" style="181" customWidth="1"/>
    <col min="14889" max="14889" width="12.7109375" style="181" customWidth="1"/>
    <col min="14890" max="14890" width="15.7109375" style="181" customWidth="1"/>
    <col min="14891" max="14891" width="12.7109375" style="181" customWidth="1"/>
    <col min="14892" max="14892" width="15.7109375" style="181" customWidth="1"/>
    <col min="14893" max="14893" width="12.7109375" style="181" customWidth="1"/>
    <col min="14894" max="14894" width="15.7109375" style="181" customWidth="1"/>
    <col min="14895" max="14895" width="12.7109375" style="181" customWidth="1"/>
    <col min="14896" max="14896" width="15.7109375" style="181" customWidth="1"/>
    <col min="14897" max="14897" width="12.7109375" style="181" customWidth="1"/>
    <col min="14898" max="14898" width="15.7109375" style="181" customWidth="1"/>
    <col min="14899" max="15104" width="58.85546875" style="181"/>
    <col min="15105" max="15105" width="65.7109375" style="181" customWidth="1"/>
    <col min="15106" max="15106" width="12.7109375" style="181" customWidth="1"/>
    <col min="15107" max="15107" width="15.7109375" style="181" customWidth="1"/>
    <col min="15108" max="15108" width="12.7109375" style="181" customWidth="1"/>
    <col min="15109" max="15109" width="15.7109375" style="181" customWidth="1"/>
    <col min="15110" max="15110" width="12.7109375" style="181" customWidth="1"/>
    <col min="15111" max="15111" width="15.7109375" style="181" customWidth="1"/>
    <col min="15112" max="15112" width="12.7109375" style="181" customWidth="1"/>
    <col min="15113" max="15113" width="15.7109375" style="181" customWidth="1"/>
    <col min="15114" max="15114" width="12.7109375" style="181" customWidth="1"/>
    <col min="15115" max="15115" width="15.7109375" style="181" customWidth="1"/>
    <col min="15116" max="15116" width="12.7109375" style="181" customWidth="1"/>
    <col min="15117" max="15117" width="15.7109375" style="181" customWidth="1"/>
    <col min="15118" max="15118" width="12.7109375" style="181" customWidth="1"/>
    <col min="15119" max="15119" width="15.7109375" style="181" customWidth="1"/>
    <col min="15120" max="15120" width="12.7109375" style="181" customWidth="1"/>
    <col min="15121" max="15121" width="15.7109375" style="181" customWidth="1"/>
    <col min="15122" max="15122" width="12.7109375" style="181" customWidth="1"/>
    <col min="15123" max="15123" width="15.7109375" style="181" customWidth="1"/>
    <col min="15124" max="15124" width="12.7109375" style="181" customWidth="1"/>
    <col min="15125" max="15125" width="15.7109375" style="181" customWidth="1"/>
    <col min="15126" max="15126" width="12.7109375" style="181" customWidth="1"/>
    <col min="15127" max="15127" width="15.7109375" style="181" customWidth="1"/>
    <col min="15128" max="15128" width="12.7109375" style="181" customWidth="1"/>
    <col min="15129" max="15129" width="15.7109375" style="181" customWidth="1"/>
    <col min="15130" max="15130" width="12.7109375" style="181" customWidth="1"/>
    <col min="15131" max="15131" width="15.7109375" style="181" customWidth="1"/>
    <col min="15132" max="15132" width="12.7109375" style="181" customWidth="1"/>
    <col min="15133" max="15133" width="15.7109375" style="181" customWidth="1"/>
    <col min="15134" max="15134" width="12.7109375" style="181" customWidth="1"/>
    <col min="15135" max="15135" width="15.7109375" style="181" customWidth="1"/>
    <col min="15136" max="15136" width="12.7109375" style="181" customWidth="1"/>
    <col min="15137" max="15137" width="15.7109375" style="181" customWidth="1"/>
    <col min="15138" max="15138" width="24.7109375" style="181" customWidth="1"/>
    <col min="15139" max="15139" width="12.7109375" style="181" customWidth="1"/>
    <col min="15140" max="15140" width="15.7109375" style="181" customWidth="1"/>
    <col min="15141" max="15141" width="12.7109375" style="181" customWidth="1"/>
    <col min="15142" max="15142" width="15.7109375" style="181" customWidth="1"/>
    <col min="15143" max="15143" width="12.7109375" style="181" customWidth="1"/>
    <col min="15144" max="15144" width="15.7109375" style="181" customWidth="1"/>
    <col min="15145" max="15145" width="12.7109375" style="181" customWidth="1"/>
    <col min="15146" max="15146" width="15.7109375" style="181" customWidth="1"/>
    <col min="15147" max="15147" width="12.7109375" style="181" customWidth="1"/>
    <col min="15148" max="15148" width="15.7109375" style="181" customWidth="1"/>
    <col min="15149" max="15149" width="12.7109375" style="181" customWidth="1"/>
    <col min="15150" max="15150" width="15.7109375" style="181" customWidth="1"/>
    <col min="15151" max="15151" width="12.7109375" style="181" customWidth="1"/>
    <col min="15152" max="15152" width="15.7109375" style="181" customWidth="1"/>
    <col min="15153" max="15153" width="12.7109375" style="181" customWidth="1"/>
    <col min="15154" max="15154" width="15.7109375" style="181" customWidth="1"/>
    <col min="15155" max="15360" width="58.85546875" style="181"/>
    <col min="15361" max="15361" width="65.7109375" style="181" customWidth="1"/>
    <col min="15362" max="15362" width="12.7109375" style="181" customWidth="1"/>
    <col min="15363" max="15363" width="15.7109375" style="181" customWidth="1"/>
    <col min="15364" max="15364" width="12.7109375" style="181" customWidth="1"/>
    <col min="15365" max="15365" width="15.7109375" style="181" customWidth="1"/>
    <col min="15366" max="15366" width="12.7109375" style="181" customWidth="1"/>
    <col min="15367" max="15367" width="15.7109375" style="181" customWidth="1"/>
    <col min="15368" max="15368" width="12.7109375" style="181" customWidth="1"/>
    <col min="15369" max="15369" width="15.7109375" style="181" customWidth="1"/>
    <col min="15370" max="15370" width="12.7109375" style="181" customWidth="1"/>
    <col min="15371" max="15371" width="15.7109375" style="181" customWidth="1"/>
    <col min="15372" max="15372" width="12.7109375" style="181" customWidth="1"/>
    <col min="15373" max="15373" width="15.7109375" style="181" customWidth="1"/>
    <col min="15374" max="15374" width="12.7109375" style="181" customWidth="1"/>
    <col min="15375" max="15375" width="15.7109375" style="181" customWidth="1"/>
    <col min="15376" max="15376" width="12.7109375" style="181" customWidth="1"/>
    <col min="15377" max="15377" width="15.7109375" style="181" customWidth="1"/>
    <col min="15378" max="15378" width="12.7109375" style="181" customWidth="1"/>
    <col min="15379" max="15379" width="15.7109375" style="181" customWidth="1"/>
    <col min="15380" max="15380" width="12.7109375" style="181" customWidth="1"/>
    <col min="15381" max="15381" width="15.7109375" style="181" customWidth="1"/>
    <col min="15382" max="15382" width="12.7109375" style="181" customWidth="1"/>
    <col min="15383" max="15383" width="15.7109375" style="181" customWidth="1"/>
    <col min="15384" max="15384" width="12.7109375" style="181" customWidth="1"/>
    <col min="15385" max="15385" width="15.7109375" style="181" customWidth="1"/>
    <col min="15386" max="15386" width="12.7109375" style="181" customWidth="1"/>
    <col min="15387" max="15387" width="15.7109375" style="181" customWidth="1"/>
    <col min="15388" max="15388" width="12.7109375" style="181" customWidth="1"/>
    <col min="15389" max="15389" width="15.7109375" style="181" customWidth="1"/>
    <col min="15390" max="15390" width="12.7109375" style="181" customWidth="1"/>
    <col min="15391" max="15391" width="15.7109375" style="181" customWidth="1"/>
    <col min="15392" max="15392" width="12.7109375" style="181" customWidth="1"/>
    <col min="15393" max="15393" width="15.7109375" style="181" customWidth="1"/>
    <col min="15394" max="15394" width="24.7109375" style="181" customWidth="1"/>
    <col min="15395" max="15395" width="12.7109375" style="181" customWidth="1"/>
    <col min="15396" max="15396" width="15.7109375" style="181" customWidth="1"/>
    <col min="15397" max="15397" width="12.7109375" style="181" customWidth="1"/>
    <col min="15398" max="15398" width="15.7109375" style="181" customWidth="1"/>
    <col min="15399" max="15399" width="12.7109375" style="181" customWidth="1"/>
    <col min="15400" max="15400" width="15.7109375" style="181" customWidth="1"/>
    <col min="15401" max="15401" width="12.7109375" style="181" customWidth="1"/>
    <col min="15402" max="15402" width="15.7109375" style="181" customWidth="1"/>
    <col min="15403" max="15403" width="12.7109375" style="181" customWidth="1"/>
    <col min="15404" max="15404" width="15.7109375" style="181" customWidth="1"/>
    <col min="15405" max="15405" width="12.7109375" style="181" customWidth="1"/>
    <col min="15406" max="15406" width="15.7109375" style="181" customWidth="1"/>
    <col min="15407" max="15407" width="12.7109375" style="181" customWidth="1"/>
    <col min="15408" max="15408" width="15.7109375" style="181" customWidth="1"/>
    <col min="15409" max="15409" width="12.7109375" style="181" customWidth="1"/>
    <col min="15410" max="15410" width="15.7109375" style="181" customWidth="1"/>
    <col min="15411" max="15616" width="58.85546875" style="181"/>
    <col min="15617" max="15617" width="65.7109375" style="181" customWidth="1"/>
    <col min="15618" max="15618" width="12.7109375" style="181" customWidth="1"/>
    <col min="15619" max="15619" width="15.7109375" style="181" customWidth="1"/>
    <col min="15620" max="15620" width="12.7109375" style="181" customWidth="1"/>
    <col min="15621" max="15621" width="15.7109375" style="181" customWidth="1"/>
    <col min="15622" max="15622" width="12.7109375" style="181" customWidth="1"/>
    <col min="15623" max="15623" width="15.7109375" style="181" customWidth="1"/>
    <col min="15624" max="15624" width="12.7109375" style="181" customWidth="1"/>
    <col min="15625" max="15625" width="15.7109375" style="181" customWidth="1"/>
    <col min="15626" max="15626" width="12.7109375" style="181" customWidth="1"/>
    <col min="15627" max="15627" width="15.7109375" style="181" customWidth="1"/>
    <col min="15628" max="15628" width="12.7109375" style="181" customWidth="1"/>
    <col min="15629" max="15629" width="15.7109375" style="181" customWidth="1"/>
    <col min="15630" max="15630" width="12.7109375" style="181" customWidth="1"/>
    <col min="15631" max="15631" width="15.7109375" style="181" customWidth="1"/>
    <col min="15632" max="15632" width="12.7109375" style="181" customWidth="1"/>
    <col min="15633" max="15633" width="15.7109375" style="181" customWidth="1"/>
    <col min="15634" max="15634" width="12.7109375" style="181" customWidth="1"/>
    <col min="15635" max="15635" width="15.7109375" style="181" customWidth="1"/>
    <col min="15636" max="15636" width="12.7109375" style="181" customWidth="1"/>
    <col min="15637" max="15637" width="15.7109375" style="181" customWidth="1"/>
    <col min="15638" max="15638" width="12.7109375" style="181" customWidth="1"/>
    <col min="15639" max="15639" width="15.7109375" style="181" customWidth="1"/>
    <col min="15640" max="15640" width="12.7109375" style="181" customWidth="1"/>
    <col min="15641" max="15641" width="15.7109375" style="181" customWidth="1"/>
    <col min="15642" max="15642" width="12.7109375" style="181" customWidth="1"/>
    <col min="15643" max="15643" width="15.7109375" style="181" customWidth="1"/>
    <col min="15644" max="15644" width="12.7109375" style="181" customWidth="1"/>
    <col min="15645" max="15645" width="15.7109375" style="181" customWidth="1"/>
    <col min="15646" max="15646" width="12.7109375" style="181" customWidth="1"/>
    <col min="15647" max="15647" width="15.7109375" style="181" customWidth="1"/>
    <col min="15648" max="15648" width="12.7109375" style="181" customWidth="1"/>
    <col min="15649" max="15649" width="15.7109375" style="181" customWidth="1"/>
    <col min="15650" max="15650" width="24.7109375" style="181" customWidth="1"/>
    <col min="15651" max="15651" width="12.7109375" style="181" customWidth="1"/>
    <col min="15652" max="15652" width="15.7109375" style="181" customWidth="1"/>
    <col min="15653" max="15653" width="12.7109375" style="181" customWidth="1"/>
    <col min="15654" max="15654" width="15.7109375" style="181" customWidth="1"/>
    <col min="15655" max="15655" width="12.7109375" style="181" customWidth="1"/>
    <col min="15656" max="15656" width="15.7109375" style="181" customWidth="1"/>
    <col min="15657" max="15657" width="12.7109375" style="181" customWidth="1"/>
    <col min="15658" max="15658" width="15.7109375" style="181" customWidth="1"/>
    <col min="15659" max="15659" width="12.7109375" style="181" customWidth="1"/>
    <col min="15660" max="15660" width="15.7109375" style="181" customWidth="1"/>
    <col min="15661" max="15661" width="12.7109375" style="181" customWidth="1"/>
    <col min="15662" max="15662" width="15.7109375" style="181" customWidth="1"/>
    <col min="15663" max="15663" width="12.7109375" style="181" customWidth="1"/>
    <col min="15664" max="15664" width="15.7109375" style="181" customWidth="1"/>
    <col min="15665" max="15665" width="12.7109375" style="181" customWidth="1"/>
    <col min="15666" max="15666" width="15.7109375" style="181" customWidth="1"/>
    <col min="15667" max="15872" width="58.85546875" style="181"/>
    <col min="15873" max="15873" width="65.7109375" style="181" customWidth="1"/>
    <col min="15874" max="15874" width="12.7109375" style="181" customWidth="1"/>
    <col min="15875" max="15875" width="15.7109375" style="181" customWidth="1"/>
    <col min="15876" max="15876" width="12.7109375" style="181" customWidth="1"/>
    <col min="15877" max="15877" width="15.7109375" style="181" customWidth="1"/>
    <col min="15878" max="15878" width="12.7109375" style="181" customWidth="1"/>
    <col min="15879" max="15879" width="15.7109375" style="181" customWidth="1"/>
    <col min="15880" max="15880" width="12.7109375" style="181" customWidth="1"/>
    <col min="15881" max="15881" width="15.7109375" style="181" customWidth="1"/>
    <col min="15882" max="15882" width="12.7109375" style="181" customWidth="1"/>
    <col min="15883" max="15883" width="15.7109375" style="181" customWidth="1"/>
    <col min="15884" max="15884" width="12.7109375" style="181" customWidth="1"/>
    <col min="15885" max="15885" width="15.7109375" style="181" customWidth="1"/>
    <col min="15886" max="15886" width="12.7109375" style="181" customWidth="1"/>
    <col min="15887" max="15887" width="15.7109375" style="181" customWidth="1"/>
    <col min="15888" max="15888" width="12.7109375" style="181" customWidth="1"/>
    <col min="15889" max="15889" width="15.7109375" style="181" customWidth="1"/>
    <col min="15890" max="15890" width="12.7109375" style="181" customWidth="1"/>
    <col min="15891" max="15891" width="15.7109375" style="181" customWidth="1"/>
    <col min="15892" max="15892" width="12.7109375" style="181" customWidth="1"/>
    <col min="15893" max="15893" width="15.7109375" style="181" customWidth="1"/>
    <col min="15894" max="15894" width="12.7109375" style="181" customWidth="1"/>
    <col min="15895" max="15895" width="15.7109375" style="181" customWidth="1"/>
    <col min="15896" max="15896" width="12.7109375" style="181" customWidth="1"/>
    <col min="15897" max="15897" width="15.7109375" style="181" customWidth="1"/>
    <col min="15898" max="15898" width="12.7109375" style="181" customWidth="1"/>
    <col min="15899" max="15899" width="15.7109375" style="181" customWidth="1"/>
    <col min="15900" max="15900" width="12.7109375" style="181" customWidth="1"/>
    <col min="15901" max="15901" width="15.7109375" style="181" customWidth="1"/>
    <col min="15902" max="15902" width="12.7109375" style="181" customWidth="1"/>
    <col min="15903" max="15903" width="15.7109375" style="181" customWidth="1"/>
    <col min="15904" max="15904" width="12.7109375" style="181" customWidth="1"/>
    <col min="15905" max="15905" width="15.7109375" style="181" customWidth="1"/>
    <col min="15906" max="15906" width="24.7109375" style="181" customWidth="1"/>
    <col min="15907" max="15907" width="12.7109375" style="181" customWidth="1"/>
    <col min="15908" max="15908" width="15.7109375" style="181" customWidth="1"/>
    <col min="15909" max="15909" width="12.7109375" style="181" customWidth="1"/>
    <col min="15910" max="15910" width="15.7109375" style="181" customWidth="1"/>
    <col min="15911" max="15911" width="12.7109375" style="181" customWidth="1"/>
    <col min="15912" max="15912" width="15.7109375" style="181" customWidth="1"/>
    <col min="15913" max="15913" width="12.7109375" style="181" customWidth="1"/>
    <col min="15914" max="15914" width="15.7109375" style="181" customWidth="1"/>
    <col min="15915" max="15915" width="12.7109375" style="181" customWidth="1"/>
    <col min="15916" max="15916" width="15.7109375" style="181" customWidth="1"/>
    <col min="15917" max="15917" width="12.7109375" style="181" customWidth="1"/>
    <col min="15918" max="15918" width="15.7109375" style="181" customWidth="1"/>
    <col min="15919" max="15919" width="12.7109375" style="181" customWidth="1"/>
    <col min="15920" max="15920" width="15.7109375" style="181" customWidth="1"/>
    <col min="15921" max="15921" width="12.7109375" style="181" customWidth="1"/>
    <col min="15922" max="15922" width="15.7109375" style="181" customWidth="1"/>
    <col min="15923" max="16128" width="58.85546875" style="181"/>
    <col min="16129" max="16129" width="65.7109375" style="181" customWidth="1"/>
    <col min="16130" max="16130" width="12.7109375" style="181" customWidth="1"/>
    <col min="16131" max="16131" width="15.7109375" style="181" customWidth="1"/>
    <col min="16132" max="16132" width="12.7109375" style="181" customWidth="1"/>
    <col min="16133" max="16133" width="15.7109375" style="181" customWidth="1"/>
    <col min="16134" max="16134" width="12.7109375" style="181" customWidth="1"/>
    <col min="16135" max="16135" width="15.7109375" style="181" customWidth="1"/>
    <col min="16136" max="16136" width="12.7109375" style="181" customWidth="1"/>
    <col min="16137" max="16137" width="15.7109375" style="181" customWidth="1"/>
    <col min="16138" max="16138" width="12.7109375" style="181" customWidth="1"/>
    <col min="16139" max="16139" width="15.7109375" style="181" customWidth="1"/>
    <col min="16140" max="16140" width="12.7109375" style="181" customWidth="1"/>
    <col min="16141" max="16141" width="15.7109375" style="181" customWidth="1"/>
    <col min="16142" max="16142" width="12.7109375" style="181" customWidth="1"/>
    <col min="16143" max="16143" width="15.7109375" style="181" customWidth="1"/>
    <col min="16144" max="16144" width="12.7109375" style="181" customWidth="1"/>
    <col min="16145" max="16145" width="15.7109375" style="181" customWidth="1"/>
    <col min="16146" max="16146" width="12.7109375" style="181" customWidth="1"/>
    <col min="16147" max="16147" width="15.7109375" style="181" customWidth="1"/>
    <col min="16148" max="16148" width="12.7109375" style="181" customWidth="1"/>
    <col min="16149" max="16149" width="15.7109375" style="181" customWidth="1"/>
    <col min="16150" max="16150" width="12.7109375" style="181" customWidth="1"/>
    <col min="16151" max="16151" width="15.7109375" style="181" customWidth="1"/>
    <col min="16152" max="16152" width="12.7109375" style="181" customWidth="1"/>
    <col min="16153" max="16153" width="15.7109375" style="181" customWidth="1"/>
    <col min="16154" max="16154" width="12.7109375" style="181" customWidth="1"/>
    <col min="16155" max="16155" width="15.7109375" style="181" customWidth="1"/>
    <col min="16156" max="16156" width="12.7109375" style="181" customWidth="1"/>
    <col min="16157" max="16157" width="15.7109375" style="181" customWidth="1"/>
    <col min="16158" max="16158" width="12.7109375" style="181" customWidth="1"/>
    <col min="16159" max="16159" width="15.7109375" style="181" customWidth="1"/>
    <col min="16160" max="16160" width="12.7109375" style="181" customWidth="1"/>
    <col min="16161" max="16161" width="15.7109375" style="181" customWidth="1"/>
    <col min="16162" max="16162" width="24.7109375" style="181" customWidth="1"/>
    <col min="16163" max="16163" width="12.7109375" style="181" customWidth="1"/>
    <col min="16164" max="16164" width="15.7109375" style="181" customWidth="1"/>
    <col min="16165" max="16165" width="12.7109375" style="181" customWidth="1"/>
    <col min="16166" max="16166" width="15.7109375" style="181" customWidth="1"/>
    <col min="16167" max="16167" width="12.7109375" style="181" customWidth="1"/>
    <col min="16168" max="16168" width="15.7109375" style="181" customWidth="1"/>
    <col min="16169" max="16169" width="12.7109375" style="181" customWidth="1"/>
    <col min="16170" max="16170" width="15.7109375" style="181" customWidth="1"/>
    <col min="16171" max="16171" width="12.7109375" style="181" customWidth="1"/>
    <col min="16172" max="16172" width="15.7109375" style="181" customWidth="1"/>
    <col min="16173" max="16173" width="12.7109375" style="181" customWidth="1"/>
    <col min="16174" max="16174" width="15.7109375" style="181" customWidth="1"/>
    <col min="16175" max="16175" width="12.7109375" style="181" customWidth="1"/>
    <col min="16176" max="16176" width="15.7109375" style="181" customWidth="1"/>
    <col min="16177" max="16177" width="12.7109375" style="181" customWidth="1"/>
    <col min="16178" max="16178" width="15.7109375" style="181" customWidth="1"/>
    <col min="16179" max="16384" width="58.85546875" style="181"/>
  </cols>
  <sheetData>
    <row r="1" spans="1:53">
      <c r="A1" s="133" t="s">
        <v>605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88"/>
      <c r="W1" s="188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</row>
    <row r="2" spans="1:53">
      <c r="A2" s="132"/>
      <c r="B2" s="188"/>
      <c r="C2" s="188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88"/>
      <c r="W2" s="188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</row>
    <row r="3" spans="1:53" hidden="1">
      <c r="A3" s="132"/>
      <c r="B3" s="188"/>
      <c r="C3" s="18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88"/>
      <c r="W3" s="188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</row>
    <row r="4" spans="1:53" s="185" customFormat="1" ht="35.25" customHeight="1">
      <c r="A4" s="333" t="s">
        <v>433</v>
      </c>
      <c r="B4" s="306" t="s">
        <v>476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 t="s">
        <v>476</v>
      </c>
      <c r="W4" s="306"/>
      <c r="X4" s="306"/>
      <c r="Y4" s="306"/>
      <c r="Z4" s="306"/>
      <c r="AA4" s="306"/>
      <c r="AB4" s="306"/>
      <c r="AC4" s="306"/>
      <c r="AD4" s="306"/>
      <c r="AE4" s="306"/>
      <c r="AF4" s="306" t="s">
        <v>477</v>
      </c>
      <c r="AG4" s="306"/>
      <c r="AH4" s="306" t="s">
        <v>478</v>
      </c>
      <c r="AI4" s="306" t="s">
        <v>479</v>
      </c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</row>
    <row r="5" spans="1:53" ht="22.5" customHeight="1">
      <c r="A5" s="333"/>
      <c r="B5" s="333" t="s">
        <v>401</v>
      </c>
      <c r="C5" s="333"/>
      <c r="D5" s="306" t="s">
        <v>480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 t="s">
        <v>481</v>
      </c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</row>
    <row r="6" spans="1:53">
      <c r="A6" s="333"/>
      <c r="B6" s="333"/>
      <c r="C6" s="333"/>
      <c r="D6" s="306" t="s">
        <v>482</v>
      </c>
      <c r="E6" s="306"/>
      <c r="F6" s="306" t="s">
        <v>394</v>
      </c>
      <c r="G6" s="306"/>
      <c r="H6" s="306" t="s">
        <v>395</v>
      </c>
      <c r="I6" s="306"/>
      <c r="J6" s="306" t="s">
        <v>396</v>
      </c>
      <c r="K6" s="306"/>
      <c r="L6" s="306" t="s">
        <v>397</v>
      </c>
      <c r="M6" s="306"/>
      <c r="N6" s="306" t="s">
        <v>398</v>
      </c>
      <c r="O6" s="306"/>
      <c r="P6" s="306" t="s">
        <v>399</v>
      </c>
      <c r="Q6" s="306"/>
      <c r="R6" s="306" t="s">
        <v>483</v>
      </c>
      <c r="S6" s="306"/>
      <c r="T6" s="306" t="s">
        <v>484</v>
      </c>
      <c r="U6" s="306"/>
      <c r="V6" s="306" t="s">
        <v>482</v>
      </c>
      <c r="W6" s="306"/>
      <c r="X6" s="306" t="s">
        <v>394</v>
      </c>
      <c r="Y6" s="306"/>
      <c r="Z6" s="306" t="s">
        <v>395</v>
      </c>
      <c r="AA6" s="306"/>
      <c r="AB6" s="306" t="s">
        <v>396</v>
      </c>
      <c r="AC6" s="306"/>
      <c r="AD6" s="306" t="s">
        <v>402</v>
      </c>
      <c r="AE6" s="306"/>
      <c r="AF6" s="306" t="s">
        <v>485</v>
      </c>
      <c r="AG6" s="306" t="s">
        <v>486</v>
      </c>
      <c r="AH6" s="306"/>
      <c r="AI6" s="306" t="s">
        <v>401</v>
      </c>
      <c r="AJ6" s="306"/>
      <c r="AK6" s="306" t="s">
        <v>487</v>
      </c>
      <c r="AL6" s="306"/>
      <c r="AM6" s="306" t="s">
        <v>394</v>
      </c>
      <c r="AN6" s="306"/>
      <c r="AO6" s="306" t="s">
        <v>395</v>
      </c>
      <c r="AP6" s="306"/>
      <c r="AQ6" s="306" t="s">
        <v>396</v>
      </c>
      <c r="AR6" s="306"/>
      <c r="AS6" s="306" t="s">
        <v>397</v>
      </c>
      <c r="AT6" s="306"/>
      <c r="AU6" s="306" t="s">
        <v>398</v>
      </c>
      <c r="AV6" s="306"/>
      <c r="AW6" s="306" t="s">
        <v>403</v>
      </c>
      <c r="AX6" s="306"/>
    </row>
    <row r="7" spans="1:53" ht="31.5">
      <c r="A7" s="333"/>
      <c r="B7" s="176" t="s">
        <v>488</v>
      </c>
      <c r="C7" s="176" t="s">
        <v>489</v>
      </c>
      <c r="D7" s="176" t="s">
        <v>488</v>
      </c>
      <c r="E7" s="176" t="s">
        <v>489</v>
      </c>
      <c r="F7" s="176" t="s">
        <v>488</v>
      </c>
      <c r="G7" s="176" t="s">
        <v>489</v>
      </c>
      <c r="H7" s="176" t="s">
        <v>488</v>
      </c>
      <c r="I7" s="176" t="s">
        <v>489</v>
      </c>
      <c r="J7" s="176" t="s">
        <v>488</v>
      </c>
      <c r="K7" s="176" t="s">
        <v>489</v>
      </c>
      <c r="L7" s="176" t="s">
        <v>488</v>
      </c>
      <c r="M7" s="176" t="s">
        <v>489</v>
      </c>
      <c r="N7" s="176" t="s">
        <v>488</v>
      </c>
      <c r="O7" s="176" t="s">
        <v>489</v>
      </c>
      <c r="P7" s="176" t="s">
        <v>488</v>
      </c>
      <c r="Q7" s="176" t="s">
        <v>489</v>
      </c>
      <c r="R7" s="176" t="s">
        <v>488</v>
      </c>
      <c r="S7" s="176" t="s">
        <v>489</v>
      </c>
      <c r="T7" s="176" t="s">
        <v>488</v>
      </c>
      <c r="U7" s="176" t="s">
        <v>489</v>
      </c>
      <c r="V7" s="176" t="s">
        <v>488</v>
      </c>
      <c r="W7" s="176" t="s">
        <v>489</v>
      </c>
      <c r="X7" s="176" t="s">
        <v>488</v>
      </c>
      <c r="Y7" s="176" t="s">
        <v>489</v>
      </c>
      <c r="Z7" s="176" t="s">
        <v>488</v>
      </c>
      <c r="AA7" s="176" t="s">
        <v>489</v>
      </c>
      <c r="AB7" s="176" t="s">
        <v>488</v>
      </c>
      <c r="AC7" s="176" t="s">
        <v>489</v>
      </c>
      <c r="AD7" s="176" t="s">
        <v>488</v>
      </c>
      <c r="AE7" s="176" t="s">
        <v>489</v>
      </c>
      <c r="AF7" s="306"/>
      <c r="AG7" s="306"/>
      <c r="AH7" s="306"/>
      <c r="AI7" s="176" t="s">
        <v>488</v>
      </c>
      <c r="AJ7" s="176" t="s">
        <v>490</v>
      </c>
      <c r="AK7" s="176" t="s">
        <v>488</v>
      </c>
      <c r="AL7" s="176" t="s">
        <v>490</v>
      </c>
      <c r="AM7" s="176" t="s">
        <v>488</v>
      </c>
      <c r="AN7" s="176" t="s">
        <v>490</v>
      </c>
      <c r="AO7" s="176" t="s">
        <v>488</v>
      </c>
      <c r="AP7" s="176" t="s">
        <v>490</v>
      </c>
      <c r="AQ7" s="176" t="s">
        <v>488</v>
      </c>
      <c r="AR7" s="176" t="s">
        <v>490</v>
      </c>
      <c r="AS7" s="176" t="s">
        <v>488</v>
      </c>
      <c r="AT7" s="176" t="s">
        <v>490</v>
      </c>
      <c r="AU7" s="176" t="s">
        <v>488</v>
      </c>
      <c r="AV7" s="176" t="s">
        <v>490</v>
      </c>
      <c r="AW7" s="176" t="s">
        <v>488</v>
      </c>
      <c r="AX7" s="176" t="s">
        <v>490</v>
      </c>
    </row>
    <row r="8" spans="1:53">
      <c r="A8" s="140" t="s">
        <v>368</v>
      </c>
      <c r="B8" s="156">
        <v>12263</v>
      </c>
      <c r="C8" s="156">
        <v>11057588.810000001</v>
      </c>
      <c r="D8" s="156">
        <v>8698</v>
      </c>
      <c r="E8" s="156">
        <v>5718062.6578999991</v>
      </c>
      <c r="F8" s="156">
        <v>3175</v>
      </c>
      <c r="G8" s="156">
        <v>4045108.0443929732</v>
      </c>
      <c r="H8" s="156">
        <v>323</v>
      </c>
      <c r="I8" s="156">
        <v>783615.06063526846</v>
      </c>
      <c r="J8" s="156">
        <v>47</v>
      </c>
      <c r="K8" s="156">
        <v>249123.78419483584</v>
      </c>
      <c r="L8" s="156">
        <v>12</v>
      </c>
      <c r="M8" s="156">
        <v>43273.479929316767</v>
      </c>
      <c r="N8" s="156">
        <v>3</v>
      </c>
      <c r="O8" s="156">
        <v>84799.549999999988</v>
      </c>
      <c r="P8" s="156">
        <v>3</v>
      </c>
      <c r="Q8" s="156">
        <v>134146.23294760784</v>
      </c>
      <c r="R8" s="156">
        <v>0</v>
      </c>
      <c r="S8" s="156">
        <v>0</v>
      </c>
      <c r="T8" s="156">
        <v>2</v>
      </c>
      <c r="U8" s="156">
        <v>-540</v>
      </c>
      <c r="V8" s="156">
        <v>11046</v>
      </c>
      <c r="W8" s="156">
        <v>8885977.2947751787</v>
      </c>
      <c r="X8" s="156">
        <v>1006</v>
      </c>
      <c r="Y8" s="156">
        <v>1663829.5422772141</v>
      </c>
      <c r="Z8" s="156">
        <v>206</v>
      </c>
      <c r="AA8" s="156">
        <v>316084.35294760775</v>
      </c>
      <c r="AB8" s="156">
        <v>15</v>
      </c>
      <c r="AC8" s="156">
        <v>152608.69</v>
      </c>
      <c r="AD8" s="156">
        <v>5</v>
      </c>
      <c r="AE8" s="156">
        <v>92858.170000000013</v>
      </c>
      <c r="AF8" s="156">
        <v>1348</v>
      </c>
      <c r="AG8" s="156">
        <v>2683692.3077799999</v>
      </c>
      <c r="AH8" s="156">
        <v>9041</v>
      </c>
      <c r="AI8" s="156">
        <v>13259</v>
      </c>
      <c r="AJ8" s="156">
        <v>13462762.93</v>
      </c>
      <c r="AK8" s="156">
        <v>10535</v>
      </c>
      <c r="AL8" s="156">
        <v>8228097.0700000003</v>
      </c>
      <c r="AM8" s="156">
        <v>2595</v>
      </c>
      <c r="AN8" s="156">
        <v>4374028.5599999996</v>
      </c>
      <c r="AO8" s="156">
        <v>99</v>
      </c>
      <c r="AP8" s="156">
        <v>546891.1100000001</v>
      </c>
      <c r="AQ8" s="156">
        <v>18</v>
      </c>
      <c r="AR8" s="156">
        <v>184828.13</v>
      </c>
      <c r="AS8" s="156">
        <v>9</v>
      </c>
      <c r="AT8" s="156">
        <v>39521.100000000006</v>
      </c>
      <c r="AU8" s="156">
        <v>2</v>
      </c>
      <c r="AV8" s="156">
        <v>10907.5</v>
      </c>
      <c r="AW8" s="156">
        <v>1</v>
      </c>
      <c r="AX8" s="156">
        <v>78489.78</v>
      </c>
    </row>
    <row r="9" spans="1:53" ht="47.25">
      <c r="A9" s="140" t="s">
        <v>285</v>
      </c>
      <c r="B9" s="156">
        <v>2576</v>
      </c>
      <c r="C9" s="156">
        <v>2662204.9499999997</v>
      </c>
      <c r="D9" s="156">
        <v>1983</v>
      </c>
      <c r="E9" s="156">
        <v>1454931.63</v>
      </c>
      <c r="F9" s="156">
        <v>554</v>
      </c>
      <c r="G9" s="156">
        <v>977753.51</v>
      </c>
      <c r="H9" s="156">
        <v>27</v>
      </c>
      <c r="I9" s="156">
        <v>188367.66000000003</v>
      </c>
      <c r="J9" s="156">
        <v>9</v>
      </c>
      <c r="K9" s="156">
        <v>40302.149999999994</v>
      </c>
      <c r="L9" s="156">
        <v>3</v>
      </c>
      <c r="M9" s="156">
        <v>850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70</v>
      </c>
      <c r="W9" s="156">
        <v>1120592.0599999998</v>
      </c>
      <c r="X9" s="156">
        <v>15</v>
      </c>
      <c r="Y9" s="156">
        <v>30875</v>
      </c>
      <c r="Z9" s="156">
        <v>1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44</v>
      </c>
      <c r="AG9" s="156">
        <v>86773.01</v>
      </c>
      <c r="AH9" s="156">
        <v>909</v>
      </c>
      <c r="AI9" s="156">
        <v>135</v>
      </c>
      <c r="AJ9" s="156">
        <v>1677906.13</v>
      </c>
      <c r="AK9" s="156">
        <v>88</v>
      </c>
      <c r="AL9" s="156">
        <v>655800</v>
      </c>
      <c r="AM9" s="156">
        <v>39</v>
      </c>
      <c r="AN9" s="156">
        <v>772424.69000000006</v>
      </c>
      <c r="AO9" s="156">
        <v>3</v>
      </c>
      <c r="AP9" s="156">
        <v>455</v>
      </c>
      <c r="AQ9" s="156">
        <v>2</v>
      </c>
      <c r="AR9" s="156">
        <v>140511.66</v>
      </c>
      <c r="AS9" s="156">
        <v>2</v>
      </c>
      <c r="AT9" s="156">
        <v>30225</v>
      </c>
      <c r="AU9" s="156">
        <v>0</v>
      </c>
      <c r="AV9" s="156">
        <v>0</v>
      </c>
      <c r="AW9" s="156">
        <v>1</v>
      </c>
      <c r="AX9" s="156">
        <v>78489.78</v>
      </c>
    </row>
    <row r="10" spans="1:53">
      <c r="A10" s="140" t="s">
        <v>369</v>
      </c>
      <c r="B10" s="156">
        <v>774846</v>
      </c>
      <c r="C10" s="156">
        <v>34562125.930974595</v>
      </c>
      <c r="D10" s="156">
        <v>694348</v>
      </c>
      <c r="E10" s="156">
        <v>30458372.580975067</v>
      </c>
      <c r="F10" s="156">
        <v>79296</v>
      </c>
      <c r="G10" s="156">
        <v>4062074.3</v>
      </c>
      <c r="H10" s="156">
        <v>825</v>
      </c>
      <c r="I10" s="156">
        <v>20416.300000000014</v>
      </c>
      <c r="J10" s="156">
        <v>356</v>
      </c>
      <c r="K10" s="156">
        <v>10152.4</v>
      </c>
      <c r="L10" s="156">
        <v>18</v>
      </c>
      <c r="M10" s="156">
        <v>670.29000000000008</v>
      </c>
      <c r="N10" s="156">
        <v>0</v>
      </c>
      <c r="O10" s="156">
        <v>0</v>
      </c>
      <c r="P10" s="156">
        <v>0</v>
      </c>
      <c r="Q10" s="156">
        <v>0</v>
      </c>
      <c r="R10" s="156">
        <v>3</v>
      </c>
      <c r="S10" s="156">
        <v>10440.06</v>
      </c>
      <c r="T10" s="156">
        <v>0</v>
      </c>
      <c r="U10" s="156">
        <v>0</v>
      </c>
      <c r="V10" s="156">
        <v>744584</v>
      </c>
      <c r="W10" s="156">
        <v>32517649.330974568</v>
      </c>
      <c r="X10" s="156">
        <v>23393</v>
      </c>
      <c r="Y10" s="156">
        <v>2021627.9400000235</v>
      </c>
      <c r="Z10" s="156">
        <v>742</v>
      </c>
      <c r="AA10" s="156">
        <v>12634.240000000009</v>
      </c>
      <c r="AB10" s="156">
        <v>318</v>
      </c>
      <c r="AC10" s="156">
        <v>10025.200000000001</v>
      </c>
      <c r="AD10" s="156">
        <v>5</v>
      </c>
      <c r="AE10" s="156">
        <v>189.22</v>
      </c>
      <c r="AF10" s="156">
        <v>38196</v>
      </c>
      <c r="AG10" s="156">
        <v>1549239.2600000002</v>
      </c>
      <c r="AH10" s="156">
        <v>10524</v>
      </c>
      <c r="AI10" s="156">
        <v>660482</v>
      </c>
      <c r="AJ10" s="156">
        <v>35044662.244814143</v>
      </c>
      <c r="AK10" s="156">
        <v>603144</v>
      </c>
      <c r="AL10" s="156">
        <v>32838562.354814146</v>
      </c>
      <c r="AM10" s="156">
        <v>57270</v>
      </c>
      <c r="AN10" s="156">
        <v>2199994.2899999977</v>
      </c>
      <c r="AO10" s="156">
        <v>20</v>
      </c>
      <c r="AP10" s="156">
        <v>5514.76</v>
      </c>
      <c r="AQ10" s="156">
        <v>42</v>
      </c>
      <c r="AR10" s="156">
        <v>372.7</v>
      </c>
      <c r="AS10" s="156">
        <v>5</v>
      </c>
      <c r="AT10" s="156">
        <v>166.07000000000002</v>
      </c>
      <c r="AU10" s="156">
        <v>0</v>
      </c>
      <c r="AV10" s="156">
        <v>0</v>
      </c>
      <c r="AW10" s="156">
        <v>1</v>
      </c>
      <c r="AX10" s="156">
        <v>52.07</v>
      </c>
    </row>
    <row r="11" spans="1:53" ht="31.5">
      <c r="A11" s="140" t="s">
        <v>370</v>
      </c>
      <c r="B11" s="156">
        <v>407760</v>
      </c>
      <c r="C11" s="156">
        <v>333303426.28956127</v>
      </c>
      <c r="D11" s="156">
        <v>302935</v>
      </c>
      <c r="E11" s="156">
        <v>224526493.79428744</v>
      </c>
      <c r="F11" s="156">
        <v>92953</v>
      </c>
      <c r="G11" s="156">
        <v>94782943.668710336</v>
      </c>
      <c r="H11" s="156">
        <v>9012</v>
      </c>
      <c r="I11" s="156">
        <v>8269039.4999079108</v>
      </c>
      <c r="J11" s="156">
        <v>2357</v>
      </c>
      <c r="K11" s="156">
        <v>2991430.6270946702</v>
      </c>
      <c r="L11" s="156">
        <v>313</v>
      </c>
      <c r="M11" s="156">
        <v>1212874.5122381172</v>
      </c>
      <c r="N11" s="156">
        <v>69</v>
      </c>
      <c r="O11" s="156">
        <v>572468.9620390269</v>
      </c>
      <c r="P11" s="156">
        <v>32</v>
      </c>
      <c r="Q11" s="156">
        <v>321708.04734554491</v>
      </c>
      <c r="R11" s="156">
        <v>17</v>
      </c>
      <c r="S11" s="156">
        <v>73110.024631492037</v>
      </c>
      <c r="T11" s="156">
        <v>76</v>
      </c>
      <c r="U11" s="156">
        <v>557731.33330669696</v>
      </c>
      <c r="V11" s="156">
        <v>307888</v>
      </c>
      <c r="W11" s="156">
        <v>230635474.45246106</v>
      </c>
      <c r="X11" s="156">
        <v>88747</v>
      </c>
      <c r="Y11" s="156">
        <v>91514609.960652128</v>
      </c>
      <c r="Z11" s="156">
        <v>8546</v>
      </c>
      <c r="AA11" s="156">
        <v>6971171.5280707469</v>
      </c>
      <c r="AB11" s="156">
        <v>2154</v>
      </c>
      <c r="AC11" s="156">
        <v>2507360.1172827808</v>
      </c>
      <c r="AD11" s="156">
        <v>384</v>
      </c>
      <c r="AE11" s="156">
        <v>1652193.6710945549</v>
      </c>
      <c r="AF11" s="156">
        <v>47077</v>
      </c>
      <c r="AG11" s="156">
        <v>24034754.766443197</v>
      </c>
      <c r="AH11" s="156">
        <v>60402002.080000013</v>
      </c>
      <c r="AI11" s="156">
        <v>452181</v>
      </c>
      <c r="AJ11" s="156">
        <v>347358184.52992845</v>
      </c>
      <c r="AK11" s="156">
        <v>443120</v>
      </c>
      <c r="AL11" s="156">
        <v>333649971.88792461</v>
      </c>
      <c r="AM11" s="156">
        <v>8021</v>
      </c>
      <c r="AN11" s="156">
        <v>10424307.813443815</v>
      </c>
      <c r="AO11" s="156">
        <v>716</v>
      </c>
      <c r="AP11" s="156">
        <v>1524298.6399181017</v>
      </c>
      <c r="AQ11" s="156">
        <v>226</v>
      </c>
      <c r="AR11" s="156">
        <v>1345321.118642</v>
      </c>
      <c r="AS11" s="156">
        <v>67</v>
      </c>
      <c r="AT11" s="156">
        <v>170353.37</v>
      </c>
      <c r="AU11" s="156">
        <v>15</v>
      </c>
      <c r="AV11" s="156">
        <v>56970.49</v>
      </c>
      <c r="AW11" s="156">
        <v>16</v>
      </c>
      <c r="AX11" s="156">
        <v>186960.72999999998</v>
      </c>
    </row>
    <row r="12" spans="1:53">
      <c r="A12" s="140" t="s">
        <v>371</v>
      </c>
      <c r="B12" s="156">
        <v>24</v>
      </c>
      <c r="C12" s="156">
        <v>1622153.6</v>
      </c>
      <c r="D12" s="156">
        <v>9</v>
      </c>
      <c r="E12" s="156">
        <v>159877.36165230797</v>
      </c>
      <c r="F12" s="156">
        <v>4</v>
      </c>
      <c r="G12" s="156">
        <v>4065.1843203047065</v>
      </c>
      <c r="H12" s="156">
        <v>6</v>
      </c>
      <c r="I12" s="156">
        <v>1323298.3840273872</v>
      </c>
      <c r="J12" s="156">
        <v>3</v>
      </c>
      <c r="K12" s="156">
        <v>134912.69</v>
      </c>
      <c r="L12" s="156">
        <v>2</v>
      </c>
      <c r="M12" s="156">
        <v>-0.02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13</v>
      </c>
      <c r="W12" s="156">
        <v>255663.08613584837</v>
      </c>
      <c r="X12" s="156">
        <v>4</v>
      </c>
      <c r="Y12" s="156">
        <v>4065.1843203047065</v>
      </c>
      <c r="Z12" s="156">
        <v>6</v>
      </c>
      <c r="AA12" s="156">
        <v>1294968.979543847</v>
      </c>
      <c r="AB12" s="156">
        <v>1</v>
      </c>
      <c r="AC12" s="156">
        <v>67456.350000000006</v>
      </c>
      <c r="AD12" s="156">
        <v>0</v>
      </c>
      <c r="AE12" s="156">
        <v>0</v>
      </c>
      <c r="AF12" s="156">
        <v>13</v>
      </c>
      <c r="AG12" s="156">
        <v>422321.32999999996</v>
      </c>
      <c r="AH12" s="156">
        <v>379.25</v>
      </c>
      <c r="AI12" s="156">
        <v>38</v>
      </c>
      <c r="AJ12" s="156">
        <v>4095857.18</v>
      </c>
      <c r="AK12" s="156">
        <v>29</v>
      </c>
      <c r="AL12" s="156">
        <v>3976083.06</v>
      </c>
      <c r="AM12" s="156">
        <v>4</v>
      </c>
      <c r="AN12" s="156">
        <v>16500</v>
      </c>
      <c r="AO12" s="156">
        <v>2</v>
      </c>
      <c r="AP12" s="156">
        <v>34155.78</v>
      </c>
      <c r="AQ12" s="156">
        <v>3</v>
      </c>
      <c r="AR12" s="156">
        <v>69118.34</v>
      </c>
      <c r="AS12" s="156">
        <v>0</v>
      </c>
      <c r="AT12" s="156">
        <v>0</v>
      </c>
      <c r="AU12" s="156">
        <v>0</v>
      </c>
      <c r="AV12" s="156">
        <v>0</v>
      </c>
      <c r="AW12" s="156">
        <v>0</v>
      </c>
      <c r="AX12" s="156">
        <v>0</v>
      </c>
    </row>
    <row r="13" spans="1:53">
      <c r="A13" s="140" t="s">
        <v>372</v>
      </c>
      <c r="B13" s="156">
        <v>13</v>
      </c>
      <c r="C13" s="156">
        <v>4121796.43</v>
      </c>
      <c r="D13" s="156">
        <v>4</v>
      </c>
      <c r="E13" s="156">
        <v>397730.33000000007</v>
      </c>
      <c r="F13" s="156">
        <v>3</v>
      </c>
      <c r="G13" s="156">
        <v>1093348.4100000001</v>
      </c>
      <c r="H13" s="156">
        <v>2</v>
      </c>
      <c r="I13" s="156">
        <v>2627901.9900000002</v>
      </c>
      <c r="J13" s="156">
        <v>2</v>
      </c>
      <c r="K13" s="156">
        <v>1821.38</v>
      </c>
      <c r="L13" s="156">
        <v>1</v>
      </c>
      <c r="M13" s="156">
        <v>49.56</v>
      </c>
      <c r="N13" s="156">
        <v>1</v>
      </c>
      <c r="O13" s="156">
        <v>944.76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6</v>
      </c>
      <c r="W13" s="156">
        <v>398724.65</v>
      </c>
      <c r="X13" s="156">
        <v>4</v>
      </c>
      <c r="Y13" s="156">
        <v>1674008.9100000001</v>
      </c>
      <c r="Z13" s="156">
        <v>2</v>
      </c>
      <c r="AA13" s="156">
        <v>2048219.41</v>
      </c>
      <c r="AB13" s="156">
        <v>1</v>
      </c>
      <c r="AC13" s="156">
        <v>843.46</v>
      </c>
      <c r="AD13" s="156">
        <v>0</v>
      </c>
      <c r="AE13" s="156">
        <v>0</v>
      </c>
      <c r="AF13" s="156">
        <v>3</v>
      </c>
      <c r="AG13" s="156">
        <v>24546.967101199996</v>
      </c>
      <c r="AH13" s="156">
        <v>0</v>
      </c>
      <c r="AI13" s="156">
        <v>10</v>
      </c>
      <c r="AJ13" s="156">
        <v>1067716.7395256001</v>
      </c>
      <c r="AK13" s="156">
        <v>6</v>
      </c>
      <c r="AL13" s="156">
        <v>578943.4995256</v>
      </c>
      <c r="AM13" s="156">
        <v>0</v>
      </c>
      <c r="AN13" s="156">
        <v>0</v>
      </c>
      <c r="AO13" s="156">
        <v>0</v>
      </c>
      <c r="AP13" s="156">
        <v>0</v>
      </c>
      <c r="AQ13" s="156">
        <v>2</v>
      </c>
      <c r="AR13" s="156">
        <v>487778.92</v>
      </c>
      <c r="AS13" s="156">
        <v>1</v>
      </c>
      <c r="AT13" s="156">
        <v>49.56</v>
      </c>
      <c r="AU13" s="156">
        <v>1</v>
      </c>
      <c r="AV13" s="156">
        <v>944.76</v>
      </c>
      <c r="AW13" s="156">
        <v>0</v>
      </c>
      <c r="AX13" s="156">
        <v>0</v>
      </c>
    </row>
    <row r="14" spans="1:53">
      <c r="A14" s="140" t="s">
        <v>373</v>
      </c>
      <c r="B14" s="156">
        <v>65</v>
      </c>
      <c r="C14" s="156">
        <v>2199026.4794009998</v>
      </c>
      <c r="D14" s="156">
        <v>22</v>
      </c>
      <c r="E14" s="156">
        <v>421894.72777387669</v>
      </c>
      <c r="F14" s="156">
        <v>9</v>
      </c>
      <c r="G14" s="156">
        <v>161026.64466779496</v>
      </c>
      <c r="H14" s="156">
        <v>5</v>
      </c>
      <c r="I14" s="156">
        <v>103187.94492572846</v>
      </c>
      <c r="J14" s="156">
        <v>10</v>
      </c>
      <c r="K14" s="156">
        <v>237802.09401239999</v>
      </c>
      <c r="L14" s="156">
        <v>6</v>
      </c>
      <c r="M14" s="156">
        <v>-23075.547322199993</v>
      </c>
      <c r="N14" s="156">
        <v>11</v>
      </c>
      <c r="O14" s="156">
        <v>-921.48930449999352</v>
      </c>
      <c r="P14" s="156">
        <v>1</v>
      </c>
      <c r="Q14" s="156">
        <v>22752.424647899999</v>
      </c>
      <c r="R14" s="156">
        <v>1</v>
      </c>
      <c r="S14" s="156">
        <v>1276359.6799999999</v>
      </c>
      <c r="T14" s="156">
        <v>0</v>
      </c>
      <c r="U14" s="156">
        <v>0</v>
      </c>
      <c r="V14" s="156">
        <v>22</v>
      </c>
      <c r="W14" s="156">
        <v>421894.72777387692</v>
      </c>
      <c r="X14" s="156">
        <v>9</v>
      </c>
      <c r="Y14" s="156">
        <v>161026.64466779496</v>
      </c>
      <c r="Z14" s="156">
        <v>5</v>
      </c>
      <c r="AA14" s="156">
        <v>103187.94492572846</v>
      </c>
      <c r="AB14" s="156">
        <v>10</v>
      </c>
      <c r="AC14" s="156">
        <v>237802.09401239999</v>
      </c>
      <c r="AD14" s="156">
        <v>19</v>
      </c>
      <c r="AE14" s="156">
        <v>1275115.0680211999</v>
      </c>
      <c r="AF14" s="156">
        <v>13755</v>
      </c>
      <c r="AG14" s="156">
        <v>50339.32</v>
      </c>
      <c r="AH14" s="156">
        <v>32666.65</v>
      </c>
      <c r="AI14" s="156">
        <v>67</v>
      </c>
      <c r="AJ14" s="156">
        <v>868181.98630240001</v>
      </c>
      <c r="AK14" s="156">
        <v>55</v>
      </c>
      <c r="AL14" s="156">
        <v>844792.28630240005</v>
      </c>
      <c r="AM14" s="156">
        <v>6</v>
      </c>
      <c r="AN14" s="156">
        <v>8195</v>
      </c>
      <c r="AO14" s="156">
        <v>4</v>
      </c>
      <c r="AP14" s="156">
        <v>7463.57</v>
      </c>
      <c r="AQ14" s="156">
        <v>1</v>
      </c>
      <c r="AR14" s="156">
        <v>2520</v>
      </c>
      <c r="AS14" s="156">
        <v>0</v>
      </c>
      <c r="AT14" s="156">
        <v>0</v>
      </c>
      <c r="AU14" s="156">
        <v>0</v>
      </c>
      <c r="AV14" s="156">
        <v>0</v>
      </c>
      <c r="AW14" s="156">
        <v>1</v>
      </c>
      <c r="AX14" s="156">
        <v>5211.13</v>
      </c>
    </row>
    <row r="15" spans="1:53">
      <c r="A15" s="140" t="s">
        <v>374</v>
      </c>
      <c r="B15" s="156">
        <v>1409</v>
      </c>
      <c r="C15" s="156">
        <v>3388879.9424464991</v>
      </c>
      <c r="D15" s="156">
        <v>1090</v>
      </c>
      <c r="E15" s="156">
        <v>2138000.6716112769</v>
      </c>
      <c r="F15" s="156">
        <v>283</v>
      </c>
      <c r="G15" s="156">
        <v>791519.90423527104</v>
      </c>
      <c r="H15" s="156">
        <v>28</v>
      </c>
      <c r="I15" s="156">
        <v>272238.21287618106</v>
      </c>
      <c r="J15" s="156">
        <v>3</v>
      </c>
      <c r="K15" s="156">
        <v>2420.67</v>
      </c>
      <c r="L15" s="156">
        <v>5</v>
      </c>
      <c r="M15" s="156">
        <v>184700.48372377048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1269</v>
      </c>
      <c r="W15" s="156">
        <v>2380111.1071478222</v>
      </c>
      <c r="X15" s="156">
        <v>129</v>
      </c>
      <c r="Y15" s="156">
        <v>807717.23200694728</v>
      </c>
      <c r="Z15" s="156">
        <v>7</v>
      </c>
      <c r="AA15" s="156">
        <v>22951.498472534611</v>
      </c>
      <c r="AB15" s="156">
        <v>2</v>
      </c>
      <c r="AC15" s="156">
        <v>2207.83</v>
      </c>
      <c r="AD15" s="156">
        <v>2</v>
      </c>
      <c r="AE15" s="156">
        <v>178820.26481919544</v>
      </c>
      <c r="AF15" s="156">
        <v>2544</v>
      </c>
      <c r="AG15" s="156">
        <v>1302525.4453385998</v>
      </c>
      <c r="AH15" s="156">
        <v>221519.23</v>
      </c>
      <c r="AI15" s="156">
        <v>1618</v>
      </c>
      <c r="AJ15" s="156">
        <v>4388725.0292152977</v>
      </c>
      <c r="AK15" s="156">
        <v>1380</v>
      </c>
      <c r="AL15" s="156">
        <v>3969263.4084997987</v>
      </c>
      <c r="AM15" s="156">
        <v>209</v>
      </c>
      <c r="AN15" s="156">
        <v>323464.24761549995</v>
      </c>
      <c r="AO15" s="156">
        <v>24</v>
      </c>
      <c r="AP15" s="156">
        <v>36542.138100000004</v>
      </c>
      <c r="AQ15" s="156">
        <v>3</v>
      </c>
      <c r="AR15" s="156">
        <v>56837.944999999992</v>
      </c>
      <c r="AS15" s="156">
        <v>2</v>
      </c>
      <c r="AT15" s="156">
        <v>2617.29</v>
      </c>
      <c r="AU15" s="156">
        <v>0</v>
      </c>
      <c r="AV15" s="156">
        <v>0</v>
      </c>
      <c r="AW15" s="156">
        <v>0</v>
      </c>
      <c r="AX15" s="156">
        <v>0</v>
      </c>
    </row>
    <row r="16" spans="1:53">
      <c r="A16" s="140" t="s">
        <v>375</v>
      </c>
      <c r="B16" s="156">
        <v>32212</v>
      </c>
      <c r="C16" s="156">
        <v>70879678.752846077</v>
      </c>
      <c r="D16" s="156">
        <v>27637</v>
      </c>
      <c r="E16" s="156">
        <v>40729386.652908392</v>
      </c>
      <c r="F16" s="156">
        <v>4079</v>
      </c>
      <c r="G16" s="156">
        <v>23499241.647884563</v>
      </c>
      <c r="H16" s="156">
        <v>328</v>
      </c>
      <c r="I16" s="156">
        <v>773679.95725488733</v>
      </c>
      <c r="J16" s="156">
        <v>116</v>
      </c>
      <c r="K16" s="156">
        <v>1578579.3952448578</v>
      </c>
      <c r="L16" s="156">
        <v>22</v>
      </c>
      <c r="M16" s="156">
        <v>686963.33</v>
      </c>
      <c r="N16" s="156">
        <v>5</v>
      </c>
      <c r="O16" s="156">
        <v>297407.78999999998</v>
      </c>
      <c r="P16" s="156">
        <v>9</v>
      </c>
      <c r="Q16" s="156">
        <v>3278333.4</v>
      </c>
      <c r="R16" s="156">
        <v>2</v>
      </c>
      <c r="S16" s="156">
        <v>10853.080000000002</v>
      </c>
      <c r="T16" s="156">
        <v>14</v>
      </c>
      <c r="U16" s="156">
        <v>25233.499999999767</v>
      </c>
      <c r="V16" s="156">
        <v>28542</v>
      </c>
      <c r="W16" s="156">
        <v>45238589.514843903</v>
      </c>
      <c r="X16" s="156">
        <v>3278</v>
      </c>
      <c r="Y16" s="156">
        <v>19671931.397685442</v>
      </c>
      <c r="Z16" s="156">
        <v>268</v>
      </c>
      <c r="AA16" s="156">
        <v>1291217.2220807762</v>
      </c>
      <c r="AB16" s="156">
        <v>85</v>
      </c>
      <c r="AC16" s="156">
        <v>1287565.1082359855</v>
      </c>
      <c r="AD16" s="156">
        <v>32</v>
      </c>
      <c r="AE16" s="156">
        <v>2972034.21</v>
      </c>
      <c r="AF16" s="156">
        <v>628113</v>
      </c>
      <c r="AG16" s="156">
        <v>11040767.617054399</v>
      </c>
      <c r="AH16" s="156">
        <v>814917.326</v>
      </c>
      <c r="AI16" s="156">
        <v>42988</v>
      </c>
      <c r="AJ16" s="156">
        <v>80616183.499206185</v>
      </c>
      <c r="AK16" s="156">
        <v>41478</v>
      </c>
      <c r="AL16" s="156">
        <v>65506434.259162016</v>
      </c>
      <c r="AM16" s="156">
        <v>1373</v>
      </c>
      <c r="AN16" s="156">
        <v>9235083.6800441984</v>
      </c>
      <c r="AO16" s="156">
        <v>56</v>
      </c>
      <c r="AP16" s="156">
        <v>520187.58</v>
      </c>
      <c r="AQ16" s="156">
        <v>53</v>
      </c>
      <c r="AR16" s="156">
        <v>3069938.4400000004</v>
      </c>
      <c r="AS16" s="156">
        <v>12</v>
      </c>
      <c r="AT16" s="156">
        <v>1384895.6</v>
      </c>
      <c r="AU16" s="156">
        <v>2</v>
      </c>
      <c r="AV16" s="156">
        <v>47049.42</v>
      </c>
      <c r="AW16" s="156">
        <v>14</v>
      </c>
      <c r="AX16" s="156">
        <v>852592.60000000009</v>
      </c>
    </row>
    <row r="17" spans="1:50">
      <c r="A17" s="142" t="s">
        <v>286</v>
      </c>
      <c r="B17" s="156">
        <v>5094</v>
      </c>
      <c r="C17" s="156">
        <v>31616777.229553405</v>
      </c>
      <c r="D17" s="156">
        <v>3481</v>
      </c>
      <c r="E17" s="156">
        <v>10281999.978607284</v>
      </c>
      <c r="F17" s="156">
        <v>1320</v>
      </c>
      <c r="G17" s="156">
        <v>17986780.921099484</v>
      </c>
      <c r="H17" s="156">
        <v>213</v>
      </c>
      <c r="I17" s="156">
        <v>385837.6994456097</v>
      </c>
      <c r="J17" s="156">
        <v>65</v>
      </c>
      <c r="K17" s="156">
        <v>1303181.9108476217</v>
      </c>
      <c r="L17" s="156">
        <v>9</v>
      </c>
      <c r="M17" s="156">
        <v>597425.04</v>
      </c>
      <c r="N17" s="156">
        <v>3</v>
      </c>
      <c r="O17" s="156">
        <v>277819.68</v>
      </c>
      <c r="P17" s="156">
        <v>2</v>
      </c>
      <c r="Q17" s="156">
        <v>782332</v>
      </c>
      <c r="R17" s="156">
        <v>0</v>
      </c>
      <c r="S17" s="156">
        <v>0</v>
      </c>
      <c r="T17" s="156">
        <v>1</v>
      </c>
      <c r="U17" s="156">
        <v>1399.9999999997672</v>
      </c>
      <c r="V17" s="156">
        <v>3696</v>
      </c>
      <c r="W17" s="156">
        <v>14087233.976118915</v>
      </c>
      <c r="X17" s="156">
        <v>1136</v>
      </c>
      <c r="Y17" s="156">
        <v>14632513.112106262</v>
      </c>
      <c r="Z17" s="156">
        <v>194</v>
      </c>
      <c r="AA17" s="156">
        <v>951687.81132823357</v>
      </c>
      <c r="AB17" s="156">
        <v>52</v>
      </c>
      <c r="AC17" s="156">
        <v>1134364.31</v>
      </c>
      <c r="AD17" s="156">
        <v>9</v>
      </c>
      <c r="AE17" s="156">
        <v>390274.74999999965</v>
      </c>
      <c r="AF17" s="156">
        <v>1762</v>
      </c>
      <c r="AG17" s="156">
        <v>6983180.5141543997</v>
      </c>
      <c r="AH17" s="156">
        <v>615082.696</v>
      </c>
      <c r="AI17" s="156">
        <v>7066</v>
      </c>
      <c r="AJ17" s="156">
        <v>37417821.756963804</v>
      </c>
      <c r="AK17" s="156">
        <v>6670</v>
      </c>
      <c r="AL17" s="156">
        <v>25035227.547977298</v>
      </c>
      <c r="AM17" s="156">
        <v>347</v>
      </c>
      <c r="AN17" s="156">
        <v>7995611.638986499</v>
      </c>
      <c r="AO17" s="156">
        <v>22</v>
      </c>
      <c r="AP17" s="156">
        <v>196584.03</v>
      </c>
      <c r="AQ17" s="156">
        <v>20</v>
      </c>
      <c r="AR17" s="156">
        <v>2346984.7600000002</v>
      </c>
      <c r="AS17" s="156">
        <v>1</v>
      </c>
      <c r="AT17" s="156">
        <v>1024581.59</v>
      </c>
      <c r="AU17" s="156">
        <v>1</v>
      </c>
      <c r="AV17" s="156">
        <v>27397.7</v>
      </c>
      <c r="AW17" s="156">
        <v>5</v>
      </c>
      <c r="AX17" s="156">
        <v>791433.57000000007</v>
      </c>
    </row>
    <row r="18" spans="1:50">
      <c r="A18" s="142" t="s">
        <v>287</v>
      </c>
      <c r="B18" s="156">
        <v>25663</v>
      </c>
      <c r="C18" s="156">
        <v>20188558.835292693</v>
      </c>
      <c r="D18" s="156">
        <v>22882</v>
      </c>
      <c r="E18" s="156">
        <v>13687473.057101527</v>
      </c>
      <c r="F18" s="156">
        <v>2627</v>
      </c>
      <c r="G18" s="156">
        <v>3373926.2024756717</v>
      </c>
      <c r="H18" s="156">
        <v>87</v>
      </c>
      <c r="I18" s="156">
        <v>347741.74385785416</v>
      </c>
      <c r="J18" s="156">
        <v>37</v>
      </c>
      <c r="K18" s="156">
        <v>213120.12185764211</v>
      </c>
      <c r="L18" s="156">
        <v>7</v>
      </c>
      <c r="M18" s="156">
        <v>21307.679999999997</v>
      </c>
      <c r="N18" s="156">
        <v>2</v>
      </c>
      <c r="O18" s="156">
        <v>19588.11</v>
      </c>
      <c r="P18" s="156">
        <v>7</v>
      </c>
      <c r="Q18" s="156">
        <v>2496001.4</v>
      </c>
      <c r="R18" s="156">
        <v>1</v>
      </c>
      <c r="S18" s="156">
        <v>5567.02</v>
      </c>
      <c r="T18" s="156">
        <v>13</v>
      </c>
      <c r="U18" s="156">
        <v>23833.5</v>
      </c>
      <c r="V18" s="156">
        <v>23503</v>
      </c>
      <c r="W18" s="156">
        <v>14102357.484317632</v>
      </c>
      <c r="X18" s="156">
        <v>2035</v>
      </c>
      <c r="Y18" s="156">
        <v>3113520.3702225122</v>
      </c>
      <c r="Z18" s="156">
        <v>73</v>
      </c>
      <c r="AA18" s="156">
        <v>339329.41075254267</v>
      </c>
      <c r="AB18" s="156">
        <v>31</v>
      </c>
      <c r="AC18" s="156">
        <v>121562.65</v>
      </c>
      <c r="AD18" s="156">
        <v>21</v>
      </c>
      <c r="AE18" s="156">
        <v>2511788.9200000004</v>
      </c>
      <c r="AF18" s="156">
        <v>4112</v>
      </c>
      <c r="AG18" s="156">
        <v>2409216.21</v>
      </c>
      <c r="AH18" s="156">
        <v>200503.27000000002</v>
      </c>
      <c r="AI18" s="156">
        <v>34259</v>
      </c>
      <c r="AJ18" s="156">
        <v>22258649.233242404</v>
      </c>
      <c r="AK18" s="156">
        <v>33230</v>
      </c>
      <c r="AL18" s="156">
        <v>20319033.522184703</v>
      </c>
      <c r="AM18" s="156">
        <v>971</v>
      </c>
      <c r="AN18" s="156">
        <v>838712.09105770011</v>
      </c>
      <c r="AO18" s="156">
        <v>23</v>
      </c>
      <c r="AP18" s="156">
        <v>315109.33</v>
      </c>
      <c r="AQ18" s="156">
        <v>21</v>
      </c>
      <c r="AR18" s="156">
        <v>692358.66999999993</v>
      </c>
      <c r="AS18" s="156">
        <v>4</v>
      </c>
      <c r="AT18" s="156">
        <v>12623.869999999999</v>
      </c>
      <c r="AU18" s="156">
        <v>1</v>
      </c>
      <c r="AV18" s="156">
        <v>19651.72</v>
      </c>
      <c r="AW18" s="156">
        <v>9</v>
      </c>
      <c r="AX18" s="156">
        <v>61159.03</v>
      </c>
    </row>
    <row r="19" spans="1:50">
      <c r="A19" s="142" t="s">
        <v>288</v>
      </c>
      <c r="B19" s="156">
        <v>386</v>
      </c>
      <c r="C19" s="156">
        <v>3482694.3999999994</v>
      </c>
      <c r="D19" s="156">
        <v>234</v>
      </c>
      <c r="E19" s="156">
        <v>1826087.8871995769</v>
      </c>
      <c r="F19" s="156">
        <v>106</v>
      </c>
      <c r="G19" s="156">
        <v>1580565.5263094052</v>
      </c>
      <c r="H19" s="156">
        <v>27</v>
      </c>
      <c r="I19" s="156">
        <v>16838.513951423429</v>
      </c>
      <c r="J19" s="156">
        <v>13</v>
      </c>
      <c r="K19" s="156">
        <v>50370.282539594074</v>
      </c>
      <c r="L19" s="156">
        <v>5</v>
      </c>
      <c r="M19" s="156">
        <v>3546.13</v>
      </c>
      <c r="N19" s="156">
        <v>0</v>
      </c>
      <c r="O19" s="156">
        <v>0</v>
      </c>
      <c r="P19" s="156">
        <v>0</v>
      </c>
      <c r="Q19" s="156">
        <v>0</v>
      </c>
      <c r="R19" s="156">
        <v>1</v>
      </c>
      <c r="S19" s="156">
        <v>5286.06</v>
      </c>
      <c r="T19" s="156">
        <v>0</v>
      </c>
      <c r="U19" s="156">
        <v>0</v>
      </c>
      <c r="V19" s="156">
        <v>303</v>
      </c>
      <c r="W19" s="156">
        <v>2112810.3544073408</v>
      </c>
      <c r="X19" s="156">
        <v>80</v>
      </c>
      <c r="Y19" s="156">
        <v>1344666.9173566734</v>
      </c>
      <c r="Z19" s="156">
        <v>1</v>
      </c>
      <c r="AA19" s="156">
        <v>200</v>
      </c>
      <c r="AB19" s="156">
        <v>1</v>
      </c>
      <c r="AC19" s="156">
        <v>19731.068235985451</v>
      </c>
      <c r="AD19" s="156">
        <v>1</v>
      </c>
      <c r="AE19" s="156">
        <v>5286.06</v>
      </c>
      <c r="AF19" s="156">
        <v>92</v>
      </c>
      <c r="AG19" s="156">
        <v>384713.17000000004</v>
      </c>
      <c r="AH19" s="156">
        <v>-668.64000000000033</v>
      </c>
      <c r="AI19" s="156">
        <v>503</v>
      </c>
      <c r="AJ19" s="156">
        <v>5009068.3990000002</v>
      </c>
      <c r="AK19" s="156">
        <v>424</v>
      </c>
      <c r="AL19" s="156">
        <v>4360940.078999999</v>
      </c>
      <c r="AM19" s="156">
        <v>50</v>
      </c>
      <c r="AN19" s="156">
        <v>306348.95</v>
      </c>
      <c r="AO19" s="156">
        <v>11</v>
      </c>
      <c r="AP19" s="156">
        <v>8494.2199999999993</v>
      </c>
      <c r="AQ19" s="156">
        <v>12</v>
      </c>
      <c r="AR19" s="156">
        <v>30595.009999999995</v>
      </c>
      <c r="AS19" s="156">
        <v>6</v>
      </c>
      <c r="AT19" s="156">
        <v>302690.14</v>
      </c>
      <c r="AU19" s="156">
        <v>0</v>
      </c>
      <c r="AV19" s="156">
        <v>0</v>
      </c>
      <c r="AW19" s="156">
        <v>0</v>
      </c>
      <c r="AX19" s="156">
        <v>0</v>
      </c>
    </row>
    <row r="20" spans="1:50">
      <c r="A20" s="142" t="s">
        <v>289</v>
      </c>
      <c r="B20" s="156">
        <v>1069</v>
      </c>
      <c r="C20" s="156">
        <v>15591648.288000001</v>
      </c>
      <c r="D20" s="156">
        <v>1040</v>
      </c>
      <c r="E20" s="156">
        <v>14933825.73</v>
      </c>
      <c r="F20" s="156">
        <v>26</v>
      </c>
      <c r="G20" s="156">
        <v>557968.99800000002</v>
      </c>
      <c r="H20" s="156">
        <v>1</v>
      </c>
      <c r="I20" s="156">
        <v>23262</v>
      </c>
      <c r="J20" s="156">
        <v>1</v>
      </c>
      <c r="K20" s="156">
        <v>11907.08</v>
      </c>
      <c r="L20" s="156">
        <v>1</v>
      </c>
      <c r="M20" s="156">
        <v>64684.480000000003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0</v>
      </c>
      <c r="U20" s="156">
        <v>0</v>
      </c>
      <c r="V20" s="156">
        <v>1040</v>
      </c>
      <c r="W20" s="156">
        <v>14936187.700000001</v>
      </c>
      <c r="X20" s="156">
        <v>27</v>
      </c>
      <c r="Y20" s="156">
        <v>581230.99800000002</v>
      </c>
      <c r="Z20" s="156">
        <v>0</v>
      </c>
      <c r="AA20" s="156">
        <v>0</v>
      </c>
      <c r="AB20" s="156">
        <v>1</v>
      </c>
      <c r="AC20" s="156">
        <v>11907.08</v>
      </c>
      <c r="AD20" s="156">
        <v>1</v>
      </c>
      <c r="AE20" s="156">
        <v>64684.480000000003</v>
      </c>
      <c r="AF20" s="156">
        <v>622147</v>
      </c>
      <c r="AG20" s="156">
        <v>1263657.7229000002</v>
      </c>
      <c r="AH20" s="156">
        <v>0</v>
      </c>
      <c r="AI20" s="156">
        <v>1160</v>
      </c>
      <c r="AJ20" s="156">
        <v>15930644.109999999</v>
      </c>
      <c r="AK20" s="156">
        <v>1154</v>
      </c>
      <c r="AL20" s="156">
        <v>15791233.109999999</v>
      </c>
      <c r="AM20" s="156">
        <v>5</v>
      </c>
      <c r="AN20" s="156">
        <v>94411</v>
      </c>
      <c r="AO20" s="156">
        <v>0</v>
      </c>
      <c r="AP20" s="156">
        <v>0</v>
      </c>
      <c r="AQ20" s="156">
        <v>0</v>
      </c>
      <c r="AR20" s="156">
        <v>0</v>
      </c>
      <c r="AS20" s="156">
        <v>1</v>
      </c>
      <c r="AT20" s="156">
        <v>45000</v>
      </c>
      <c r="AU20" s="156">
        <v>0</v>
      </c>
      <c r="AV20" s="156">
        <v>0</v>
      </c>
      <c r="AW20" s="156">
        <v>0</v>
      </c>
      <c r="AX20" s="156">
        <v>0</v>
      </c>
    </row>
    <row r="21" spans="1:50">
      <c r="A21" s="140" t="s">
        <v>376</v>
      </c>
      <c r="B21" s="156">
        <v>1616</v>
      </c>
      <c r="C21" s="156">
        <v>3892804.9899999998</v>
      </c>
      <c r="D21" s="156">
        <v>1148</v>
      </c>
      <c r="E21" s="156">
        <v>2668609.9149371614</v>
      </c>
      <c r="F21" s="156">
        <v>429</v>
      </c>
      <c r="G21" s="156">
        <v>765472.8931628383</v>
      </c>
      <c r="H21" s="156">
        <v>21</v>
      </c>
      <c r="I21" s="156">
        <v>229568.04</v>
      </c>
      <c r="J21" s="156">
        <v>13</v>
      </c>
      <c r="K21" s="156">
        <v>103490.0919</v>
      </c>
      <c r="L21" s="156">
        <v>3</v>
      </c>
      <c r="M21" s="156">
        <v>24597.32</v>
      </c>
      <c r="N21" s="156">
        <v>2</v>
      </c>
      <c r="O21" s="156">
        <v>101067.73000000001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156">
        <v>0</v>
      </c>
      <c r="V21" s="156">
        <v>1197</v>
      </c>
      <c r="W21" s="156">
        <v>2719113.9023169903</v>
      </c>
      <c r="X21" s="156">
        <v>382</v>
      </c>
      <c r="Y21" s="156">
        <v>738090.43768301024</v>
      </c>
      <c r="Z21" s="156">
        <v>21</v>
      </c>
      <c r="AA21" s="156">
        <v>229568.04</v>
      </c>
      <c r="AB21" s="156">
        <v>12</v>
      </c>
      <c r="AC21" s="156">
        <v>89937.19</v>
      </c>
      <c r="AD21" s="156">
        <v>4</v>
      </c>
      <c r="AE21" s="156">
        <v>116096.41999999995</v>
      </c>
      <c r="AF21" s="156">
        <v>409</v>
      </c>
      <c r="AG21" s="156">
        <v>352310.55</v>
      </c>
      <c r="AH21" s="156">
        <v>23750.77</v>
      </c>
      <c r="AI21" s="156">
        <v>2022</v>
      </c>
      <c r="AJ21" s="156">
        <v>6100458.5810100008</v>
      </c>
      <c r="AK21" s="156">
        <v>1957</v>
      </c>
      <c r="AL21" s="156">
        <v>6026573.9610100007</v>
      </c>
      <c r="AM21" s="156">
        <v>64</v>
      </c>
      <c r="AN21" s="156">
        <v>72323.62000000001</v>
      </c>
      <c r="AO21" s="156">
        <v>1</v>
      </c>
      <c r="AP21" s="156">
        <v>1560</v>
      </c>
      <c r="AQ21" s="156">
        <v>0</v>
      </c>
      <c r="AR21" s="156">
        <v>0</v>
      </c>
      <c r="AS21" s="156">
        <v>0</v>
      </c>
      <c r="AT21" s="156">
        <v>0</v>
      </c>
      <c r="AU21" s="156">
        <v>0</v>
      </c>
      <c r="AV21" s="156">
        <v>0</v>
      </c>
      <c r="AW21" s="156">
        <v>0</v>
      </c>
      <c r="AX21" s="156">
        <v>0</v>
      </c>
    </row>
    <row r="22" spans="1:50">
      <c r="A22" s="142" t="s">
        <v>290</v>
      </c>
      <c r="B22" s="156">
        <v>1173</v>
      </c>
      <c r="C22" s="156">
        <v>2252240.65</v>
      </c>
      <c r="D22" s="156">
        <v>828</v>
      </c>
      <c r="E22" s="156">
        <v>1139767.2096913261</v>
      </c>
      <c r="F22" s="156">
        <v>306</v>
      </c>
      <c r="G22" s="156">
        <v>653751.25840867381</v>
      </c>
      <c r="H22" s="156">
        <v>21</v>
      </c>
      <c r="I22" s="156">
        <v>229568.04</v>
      </c>
      <c r="J22" s="156">
        <v>13</v>
      </c>
      <c r="K22" s="156">
        <v>103490.0919</v>
      </c>
      <c r="L22" s="156">
        <v>3</v>
      </c>
      <c r="M22" s="156">
        <v>24597.32</v>
      </c>
      <c r="N22" s="156">
        <v>2</v>
      </c>
      <c r="O22" s="156">
        <v>101067.73000000001</v>
      </c>
      <c r="P22" s="156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850</v>
      </c>
      <c r="W22" s="156">
        <v>1160571.9875309188</v>
      </c>
      <c r="X22" s="156">
        <v>286</v>
      </c>
      <c r="Y22" s="156">
        <v>656068.01246908132</v>
      </c>
      <c r="Z22" s="156">
        <v>21</v>
      </c>
      <c r="AA22" s="156">
        <v>229568.04</v>
      </c>
      <c r="AB22" s="156">
        <v>12</v>
      </c>
      <c r="AC22" s="156">
        <v>89937.19</v>
      </c>
      <c r="AD22" s="156">
        <v>4</v>
      </c>
      <c r="AE22" s="156">
        <v>116096.41999999995</v>
      </c>
      <c r="AF22" s="156">
        <v>367</v>
      </c>
      <c r="AG22" s="156">
        <v>329087.62</v>
      </c>
      <c r="AH22" s="156">
        <v>23188.77</v>
      </c>
      <c r="AI22" s="156">
        <v>1614</v>
      </c>
      <c r="AJ22" s="156">
        <v>4267741.0710099991</v>
      </c>
      <c r="AK22" s="156">
        <v>1581</v>
      </c>
      <c r="AL22" s="156">
        <v>4229974.5210099993</v>
      </c>
      <c r="AM22" s="156">
        <v>33</v>
      </c>
      <c r="AN22" s="156">
        <v>37765.550000000003</v>
      </c>
      <c r="AO22" s="156">
        <v>0</v>
      </c>
      <c r="AP22" s="156">
        <v>0</v>
      </c>
      <c r="AQ22" s="156">
        <v>0</v>
      </c>
      <c r="AR22" s="156">
        <v>0</v>
      </c>
      <c r="AS22" s="156">
        <v>0</v>
      </c>
      <c r="AT22" s="156">
        <v>0</v>
      </c>
      <c r="AU22" s="156">
        <v>0</v>
      </c>
      <c r="AV22" s="156">
        <v>0</v>
      </c>
      <c r="AW22" s="156">
        <v>0</v>
      </c>
      <c r="AX22" s="156">
        <v>0</v>
      </c>
    </row>
    <row r="23" spans="1:50">
      <c r="A23" s="142" t="s">
        <v>291</v>
      </c>
      <c r="B23" s="156">
        <v>443</v>
      </c>
      <c r="C23" s="156">
        <v>1640564.3399999999</v>
      </c>
      <c r="D23" s="156">
        <v>320</v>
      </c>
      <c r="E23" s="156">
        <v>1528842.7052458352</v>
      </c>
      <c r="F23" s="156">
        <v>123</v>
      </c>
      <c r="G23" s="156">
        <v>111721.63475416455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6">
        <v>347</v>
      </c>
      <c r="W23" s="156">
        <v>1558541.9147860711</v>
      </c>
      <c r="X23" s="156">
        <v>96</v>
      </c>
      <c r="Y23" s="156">
        <v>82022.425213929018</v>
      </c>
      <c r="Z23" s="156">
        <v>0</v>
      </c>
      <c r="AA23" s="156">
        <v>0</v>
      </c>
      <c r="AB23" s="156">
        <v>0</v>
      </c>
      <c r="AC23" s="156">
        <v>0</v>
      </c>
      <c r="AD23" s="156">
        <v>0</v>
      </c>
      <c r="AE23" s="156">
        <v>0</v>
      </c>
      <c r="AF23" s="156">
        <v>42</v>
      </c>
      <c r="AG23" s="156">
        <v>23222.93</v>
      </c>
      <c r="AH23" s="156">
        <v>562</v>
      </c>
      <c r="AI23" s="156">
        <v>408</v>
      </c>
      <c r="AJ23" s="156">
        <v>1832717.5100000002</v>
      </c>
      <c r="AK23" s="156">
        <v>376</v>
      </c>
      <c r="AL23" s="156">
        <v>1796599.44</v>
      </c>
      <c r="AM23" s="156">
        <v>31</v>
      </c>
      <c r="AN23" s="156">
        <v>34558.07</v>
      </c>
      <c r="AO23" s="156">
        <v>1</v>
      </c>
      <c r="AP23" s="156">
        <v>1560</v>
      </c>
      <c r="AQ23" s="156">
        <v>0</v>
      </c>
      <c r="AR23" s="156">
        <v>0</v>
      </c>
      <c r="AS23" s="156">
        <v>0</v>
      </c>
      <c r="AT23" s="156">
        <v>0</v>
      </c>
      <c r="AU23" s="156">
        <v>0</v>
      </c>
      <c r="AV23" s="156">
        <v>0</v>
      </c>
      <c r="AW23" s="156">
        <v>0</v>
      </c>
      <c r="AX23" s="156">
        <v>0</v>
      </c>
    </row>
    <row r="24" spans="1:50" ht="31.5">
      <c r="A24" s="140" t="s">
        <v>292</v>
      </c>
      <c r="B24" s="156">
        <v>123082</v>
      </c>
      <c r="C24" s="156">
        <v>519220928.87862295</v>
      </c>
      <c r="D24" s="156">
        <v>59650</v>
      </c>
      <c r="E24" s="156">
        <v>72787828.47016786</v>
      </c>
      <c r="F24" s="156">
        <v>41090</v>
      </c>
      <c r="G24" s="156">
        <v>140470259.18238163</v>
      </c>
      <c r="H24" s="156">
        <v>12054</v>
      </c>
      <c r="I24" s="156">
        <v>87222781.722599253</v>
      </c>
      <c r="J24" s="156">
        <v>4568</v>
      </c>
      <c r="K24" s="156">
        <v>75704258.298943937</v>
      </c>
      <c r="L24" s="156">
        <v>2373</v>
      </c>
      <c r="M24" s="156">
        <v>73397524.849654049</v>
      </c>
      <c r="N24" s="156">
        <v>1377</v>
      </c>
      <c r="O24" s="156">
        <v>32472874.535049714</v>
      </c>
      <c r="P24" s="156">
        <v>914</v>
      </c>
      <c r="Q24" s="156">
        <v>19589267.054775301</v>
      </c>
      <c r="R24" s="156">
        <v>474</v>
      </c>
      <c r="S24" s="156">
        <v>8412764.7292781044</v>
      </c>
      <c r="T24" s="156">
        <v>586</v>
      </c>
      <c r="U24" s="156">
        <v>9169207.1057729758</v>
      </c>
      <c r="V24" s="156">
        <v>82649</v>
      </c>
      <c r="W24" s="156">
        <v>231646661.83575886</v>
      </c>
      <c r="X24" s="156">
        <v>33442</v>
      </c>
      <c r="Y24" s="156">
        <v>173756516.56677601</v>
      </c>
      <c r="Z24" s="156">
        <v>4385</v>
      </c>
      <c r="AA24" s="156">
        <v>61858536.714376695</v>
      </c>
      <c r="AB24" s="156">
        <v>1278</v>
      </c>
      <c r="AC24" s="156">
        <v>25433268.684414532</v>
      </c>
      <c r="AD24" s="156">
        <v>1330</v>
      </c>
      <c r="AE24" s="156">
        <v>26526064.07729695</v>
      </c>
      <c r="AF24" s="156">
        <v>11435</v>
      </c>
      <c r="AG24" s="156">
        <v>41500053.92915415</v>
      </c>
      <c r="AH24" s="156">
        <v>31423787.521999996</v>
      </c>
      <c r="AI24" s="156">
        <v>164477</v>
      </c>
      <c r="AJ24" s="156">
        <v>616901502.65271795</v>
      </c>
      <c r="AK24" s="156">
        <v>112456</v>
      </c>
      <c r="AL24" s="156">
        <v>200240153.7792235</v>
      </c>
      <c r="AM24" s="156">
        <v>33581</v>
      </c>
      <c r="AN24" s="156">
        <v>146622632.16628459</v>
      </c>
      <c r="AO24" s="156">
        <v>9394</v>
      </c>
      <c r="AP24" s="156">
        <v>66575807.403299183</v>
      </c>
      <c r="AQ24" s="156">
        <v>3675</v>
      </c>
      <c r="AR24" s="156">
        <v>63729205.36562743</v>
      </c>
      <c r="AS24" s="156">
        <v>2151</v>
      </c>
      <c r="AT24" s="156">
        <v>45509109.676130965</v>
      </c>
      <c r="AU24" s="156">
        <v>1589</v>
      </c>
      <c r="AV24" s="156">
        <v>51070056.036206514</v>
      </c>
      <c r="AW24" s="156">
        <v>1631</v>
      </c>
      <c r="AX24" s="156">
        <v>43154538.225945882</v>
      </c>
    </row>
    <row r="25" spans="1:50">
      <c r="A25" s="140" t="s">
        <v>293</v>
      </c>
      <c r="B25" s="156">
        <v>121743</v>
      </c>
      <c r="C25" s="156">
        <v>512049380.62862295</v>
      </c>
      <c r="D25" s="156">
        <v>59062</v>
      </c>
      <c r="E25" s="156">
        <v>70791654.144835502</v>
      </c>
      <c r="F25" s="156">
        <v>40539</v>
      </c>
      <c r="G25" s="156">
        <v>138181558.66588551</v>
      </c>
      <c r="H25" s="156">
        <v>11958</v>
      </c>
      <c r="I25" s="156">
        <v>86143547.240634158</v>
      </c>
      <c r="J25" s="156">
        <v>4553</v>
      </c>
      <c r="K25" s="156">
        <v>75491768.908943936</v>
      </c>
      <c r="L25" s="156">
        <v>2365</v>
      </c>
      <c r="M25" s="156">
        <v>72987345.159654051</v>
      </c>
      <c r="N25" s="156">
        <v>1368</v>
      </c>
      <c r="O25" s="156">
        <v>32183490.726561215</v>
      </c>
      <c r="P25" s="156">
        <v>912</v>
      </c>
      <c r="Q25" s="156">
        <v>19493644.154775303</v>
      </c>
      <c r="R25" s="156">
        <v>472</v>
      </c>
      <c r="S25" s="156">
        <v>8320049.7692781053</v>
      </c>
      <c r="T25" s="156">
        <v>518</v>
      </c>
      <c r="U25" s="156">
        <v>8462158.9280550666</v>
      </c>
      <c r="V25" s="156">
        <v>81703</v>
      </c>
      <c r="W25" s="156">
        <v>228058511.73404846</v>
      </c>
      <c r="X25" s="156">
        <v>33109</v>
      </c>
      <c r="Y25" s="156">
        <v>172033558.48539332</v>
      </c>
      <c r="Z25" s="156">
        <v>4350</v>
      </c>
      <c r="AA25" s="156">
        <v>60992178.2469467</v>
      </c>
      <c r="AB25" s="156">
        <v>1268</v>
      </c>
      <c r="AC25" s="156">
        <v>25190659.267948829</v>
      </c>
      <c r="AD25" s="156">
        <v>1315</v>
      </c>
      <c r="AE25" s="156">
        <v>25774591.894285753</v>
      </c>
      <c r="AF25" s="156">
        <v>10673</v>
      </c>
      <c r="AG25" s="156">
        <v>38515576.89987015</v>
      </c>
      <c r="AH25" s="156">
        <v>31333630.541999999</v>
      </c>
      <c r="AI25" s="156">
        <v>162286</v>
      </c>
      <c r="AJ25" s="156">
        <v>603980602.85428846</v>
      </c>
      <c r="AK25" s="156">
        <v>110851</v>
      </c>
      <c r="AL25" s="156">
        <v>194433061.01487553</v>
      </c>
      <c r="AM25" s="156">
        <v>33165</v>
      </c>
      <c r="AN25" s="156">
        <v>144034967.012894</v>
      </c>
      <c r="AO25" s="156">
        <v>9335</v>
      </c>
      <c r="AP25" s="156">
        <v>66130134.52753868</v>
      </c>
      <c r="AQ25" s="156">
        <v>3668</v>
      </c>
      <c r="AR25" s="156">
        <v>63687954.773059227</v>
      </c>
      <c r="AS25" s="156">
        <v>2151</v>
      </c>
      <c r="AT25" s="156">
        <v>45509109.676130965</v>
      </c>
      <c r="AU25" s="156">
        <v>1584</v>
      </c>
      <c r="AV25" s="156">
        <v>51039296.736206517</v>
      </c>
      <c r="AW25" s="156">
        <v>1532</v>
      </c>
      <c r="AX25" s="156">
        <v>39146079.113583773</v>
      </c>
    </row>
    <row r="26" spans="1:50">
      <c r="A26" s="140" t="s">
        <v>294</v>
      </c>
      <c r="B26" s="156">
        <v>208</v>
      </c>
      <c r="C26" s="156">
        <v>1172884.92</v>
      </c>
      <c r="D26" s="156">
        <v>51</v>
      </c>
      <c r="E26" s="156">
        <v>44049.321389958779</v>
      </c>
      <c r="F26" s="156">
        <v>66</v>
      </c>
      <c r="G26" s="156">
        <v>240987.24144043546</v>
      </c>
      <c r="H26" s="156">
        <v>17</v>
      </c>
      <c r="I26" s="156">
        <v>57384.769451695654</v>
      </c>
      <c r="J26" s="156">
        <v>2</v>
      </c>
      <c r="K26" s="156">
        <v>13417.62</v>
      </c>
      <c r="L26" s="156">
        <v>1</v>
      </c>
      <c r="M26" s="156">
        <v>2640.37</v>
      </c>
      <c r="N26" s="156">
        <v>2</v>
      </c>
      <c r="O26" s="156">
        <v>17819.52</v>
      </c>
      <c r="P26" s="156">
        <v>1</v>
      </c>
      <c r="Q26" s="156">
        <v>89537.9</v>
      </c>
      <c r="R26" s="156">
        <v>0</v>
      </c>
      <c r="S26" s="156">
        <v>0</v>
      </c>
      <c r="T26" s="156">
        <v>68</v>
      </c>
      <c r="U26" s="156">
        <v>707048.17771791003</v>
      </c>
      <c r="V26" s="156">
        <v>149</v>
      </c>
      <c r="W26" s="156">
        <v>737868.43412860855</v>
      </c>
      <c r="X26" s="156">
        <v>46</v>
      </c>
      <c r="Y26" s="156">
        <v>169678.94488299132</v>
      </c>
      <c r="Z26" s="156">
        <v>7</v>
      </c>
      <c r="AA26" s="156">
        <v>118014.27</v>
      </c>
      <c r="AB26" s="156">
        <v>1</v>
      </c>
      <c r="AC26" s="156">
        <v>9282.9864657001035</v>
      </c>
      <c r="AD26" s="156">
        <v>5</v>
      </c>
      <c r="AE26" s="156">
        <v>138040.28452270001</v>
      </c>
      <c r="AF26" s="156">
        <v>19</v>
      </c>
      <c r="AG26" s="156">
        <v>189355.22657930001</v>
      </c>
      <c r="AH26" s="156">
        <v>0</v>
      </c>
      <c r="AI26" s="156">
        <v>271</v>
      </c>
      <c r="AJ26" s="156">
        <v>4600632.1042405097</v>
      </c>
      <c r="AK26" s="156">
        <v>122</v>
      </c>
      <c r="AL26" s="156">
        <v>540959.77132130018</v>
      </c>
      <c r="AM26" s="156">
        <v>42</v>
      </c>
      <c r="AN26" s="156">
        <v>155691.1162782</v>
      </c>
      <c r="AO26" s="156">
        <v>11</v>
      </c>
      <c r="AP26" s="156">
        <v>57237.619999999995</v>
      </c>
      <c r="AQ26" s="156">
        <v>2</v>
      </c>
      <c r="AR26" s="156">
        <v>2468.9500000000003</v>
      </c>
      <c r="AS26" s="156">
        <v>0</v>
      </c>
      <c r="AT26" s="156">
        <v>0</v>
      </c>
      <c r="AU26" s="156">
        <v>0</v>
      </c>
      <c r="AV26" s="156">
        <v>0</v>
      </c>
      <c r="AW26" s="156">
        <v>94</v>
      </c>
      <c r="AX26" s="156">
        <v>3844274.64664101</v>
      </c>
    </row>
    <row r="27" spans="1:50" s="151" customFormat="1">
      <c r="A27" s="140" t="s">
        <v>295</v>
      </c>
      <c r="B27" s="156">
        <v>96</v>
      </c>
      <c r="C27" s="156">
        <v>802710.80999999994</v>
      </c>
      <c r="D27" s="156">
        <v>28</v>
      </c>
      <c r="E27" s="156">
        <v>112499.87</v>
      </c>
      <c r="F27" s="156">
        <v>45</v>
      </c>
      <c r="G27" s="156">
        <v>180507.24</v>
      </c>
      <c r="H27" s="156">
        <v>8</v>
      </c>
      <c r="I27" s="156">
        <v>9963.58</v>
      </c>
      <c r="J27" s="156">
        <v>2</v>
      </c>
      <c r="K27" s="156">
        <v>19549.830000000002</v>
      </c>
      <c r="L27" s="156">
        <v>5</v>
      </c>
      <c r="M27" s="156">
        <v>138228.58000000002</v>
      </c>
      <c r="N27" s="156">
        <v>5</v>
      </c>
      <c r="O27" s="156">
        <v>243161.75</v>
      </c>
      <c r="P27" s="156">
        <v>1</v>
      </c>
      <c r="Q27" s="156">
        <v>6085</v>
      </c>
      <c r="R27" s="156">
        <v>2</v>
      </c>
      <c r="S27" s="156">
        <v>92714.96</v>
      </c>
      <c r="T27" s="156">
        <v>0</v>
      </c>
      <c r="U27" s="156">
        <v>0</v>
      </c>
      <c r="V27" s="156">
        <v>41</v>
      </c>
      <c r="W27" s="156">
        <v>148077.82</v>
      </c>
      <c r="X27" s="156">
        <v>40</v>
      </c>
      <c r="Y27" s="156">
        <v>149547.24</v>
      </c>
      <c r="Z27" s="156">
        <v>5</v>
      </c>
      <c r="AA27" s="156">
        <v>90912.290000000008</v>
      </c>
      <c r="AB27" s="156">
        <v>4</v>
      </c>
      <c r="AC27" s="156">
        <v>98454.840000000011</v>
      </c>
      <c r="AD27" s="156">
        <v>6</v>
      </c>
      <c r="AE27" s="156">
        <v>315718.62</v>
      </c>
      <c r="AF27" s="156">
        <v>4</v>
      </c>
      <c r="AG27" s="156">
        <v>52933.770000000004</v>
      </c>
      <c r="AH27" s="156">
        <v>0</v>
      </c>
      <c r="AI27" s="156">
        <v>104</v>
      </c>
      <c r="AJ27" s="156">
        <v>328968.62400000001</v>
      </c>
      <c r="AK27" s="156">
        <v>78</v>
      </c>
      <c r="AL27" s="156">
        <v>221198.274</v>
      </c>
      <c r="AM27" s="156">
        <v>21</v>
      </c>
      <c r="AN27" s="156">
        <v>77011.050000000017</v>
      </c>
      <c r="AO27" s="156">
        <v>0</v>
      </c>
      <c r="AP27" s="156">
        <v>0</v>
      </c>
      <c r="AQ27" s="156">
        <v>0</v>
      </c>
      <c r="AR27" s="156">
        <v>0</v>
      </c>
      <c r="AS27" s="156">
        <v>0</v>
      </c>
      <c r="AT27" s="156">
        <v>0</v>
      </c>
      <c r="AU27" s="156">
        <v>5</v>
      </c>
      <c r="AV27" s="156">
        <v>30759.3</v>
      </c>
      <c r="AW27" s="156">
        <v>0</v>
      </c>
      <c r="AX27" s="156">
        <v>0</v>
      </c>
    </row>
    <row r="28" spans="1:50">
      <c r="A28" s="140" t="s">
        <v>296</v>
      </c>
      <c r="B28" s="156">
        <v>1035</v>
      </c>
      <c r="C28" s="156">
        <v>5195952.5199999996</v>
      </c>
      <c r="D28" s="156">
        <v>509</v>
      </c>
      <c r="E28" s="156">
        <v>1839625.1339424097</v>
      </c>
      <c r="F28" s="156">
        <v>440</v>
      </c>
      <c r="G28" s="156">
        <v>1867206.0350556904</v>
      </c>
      <c r="H28" s="156">
        <v>71</v>
      </c>
      <c r="I28" s="156">
        <v>1011886.1325133999</v>
      </c>
      <c r="J28" s="156">
        <v>11</v>
      </c>
      <c r="K28" s="156">
        <v>179521.94</v>
      </c>
      <c r="L28" s="156">
        <v>2</v>
      </c>
      <c r="M28" s="156">
        <v>269310.74</v>
      </c>
      <c r="N28" s="156">
        <v>2</v>
      </c>
      <c r="O28" s="156">
        <v>28402.538488500002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756</v>
      </c>
      <c r="W28" s="156">
        <v>2702203.8475818001</v>
      </c>
      <c r="X28" s="156">
        <v>247</v>
      </c>
      <c r="Y28" s="156">
        <v>1403731.8964997001</v>
      </c>
      <c r="Z28" s="156">
        <v>23</v>
      </c>
      <c r="AA28" s="156">
        <v>657431.90743000002</v>
      </c>
      <c r="AB28" s="156">
        <v>5</v>
      </c>
      <c r="AC28" s="156">
        <v>134871.59000000003</v>
      </c>
      <c r="AD28" s="156">
        <v>4</v>
      </c>
      <c r="AE28" s="156">
        <v>297713.27848849999</v>
      </c>
      <c r="AF28" s="156">
        <v>739</v>
      </c>
      <c r="AG28" s="156">
        <v>2742188.0327046998</v>
      </c>
      <c r="AH28" s="156">
        <v>90156.98</v>
      </c>
      <c r="AI28" s="156">
        <v>1816</v>
      </c>
      <c r="AJ28" s="156">
        <v>7991299.0701888883</v>
      </c>
      <c r="AK28" s="156">
        <v>1405</v>
      </c>
      <c r="AL28" s="156">
        <v>5044934.7190267015</v>
      </c>
      <c r="AM28" s="156">
        <v>353</v>
      </c>
      <c r="AN28" s="156">
        <v>2354962.9871123903</v>
      </c>
      <c r="AO28" s="156">
        <v>48</v>
      </c>
      <c r="AP28" s="156">
        <v>388435.25576049997</v>
      </c>
      <c r="AQ28" s="156">
        <v>5</v>
      </c>
      <c r="AR28" s="156">
        <v>38781.642568199997</v>
      </c>
      <c r="AS28" s="156">
        <v>0</v>
      </c>
      <c r="AT28" s="156">
        <v>0</v>
      </c>
      <c r="AU28" s="156">
        <v>0</v>
      </c>
      <c r="AV28" s="156">
        <v>0</v>
      </c>
      <c r="AW28" s="156">
        <v>5</v>
      </c>
      <c r="AX28" s="156">
        <v>164184.46572109999</v>
      </c>
    </row>
    <row r="29" spans="1:50" ht="31.5">
      <c r="A29" s="140" t="s">
        <v>377</v>
      </c>
      <c r="B29" s="156">
        <v>3</v>
      </c>
      <c r="C29" s="156">
        <v>26466.7</v>
      </c>
      <c r="D29" s="156">
        <v>0</v>
      </c>
      <c r="E29" s="156">
        <v>4.9999999973806553E-3</v>
      </c>
      <c r="F29" s="156">
        <v>0</v>
      </c>
      <c r="G29" s="156">
        <v>0</v>
      </c>
      <c r="H29" s="156">
        <v>2</v>
      </c>
      <c r="I29" s="156">
        <v>7395.4750000000004</v>
      </c>
      <c r="J29" s="156">
        <v>1</v>
      </c>
      <c r="K29" s="156">
        <v>19071.22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56">
        <v>0</v>
      </c>
      <c r="V29" s="156">
        <v>0</v>
      </c>
      <c r="W29" s="156">
        <v>5.0000000010186341E-3</v>
      </c>
      <c r="X29" s="156">
        <v>0</v>
      </c>
      <c r="Y29" s="156">
        <v>0</v>
      </c>
      <c r="Z29" s="156">
        <v>3</v>
      </c>
      <c r="AA29" s="156">
        <v>26466.695</v>
      </c>
      <c r="AB29" s="156">
        <v>0</v>
      </c>
      <c r="AC29" s="156">
        <v>0</v>
      </c>
      <c r="AD29" s="156">
        <v>0</v>
      </c>
      <c r="AE29" s="156">
        <v>0</v>
      </c>
      <c r="AF29" s="156">
        <v>2</v>
      </c>
      <c r="AG29" s="156">
        <v>236165.27944369998</v>
      </c>
      <c r="AH29" s="156">
        <v>0</v>
      </c>
      <c r="AI29" s="156">
        <v>2</v>
      </c>
      <c r="AJ29" s="156">
        <v>10690.31</v>
      </c>
      <c r="AK29" s="156">
        <v>0</v>
      </c>
      <c r="AL29" s="156">
        <v>0</v>
      </c>
      <c r="AM29" s="156">
        <v>2</v>
      </c>
      <c r="AN29" s="156">
        <v>10690.31</v>
      </c>
      <c r="AO29" s="156">
        <v>0</v>
      </c>
      <c r="AP29" s="156">
        <v>0</v>
      </c>
      <c r="AQ29" s="156">
        <v>0</v>
      </c>
      <c r="AR29" s="156">
        <v>0</v>
      </c>
      <c r="AS29" s="156">
        <v>0</v>
      </c>
      <c r="AT29" s="156">
        <v>0</v>
      </c>
      <c r="AU29" s="156">
        <v>0</v>
      </c>
      <c r="AV29" s="156">
        <v>0</v>
      </c>
      <c r="AW29" s="156">
        <v>0</v>
      </c>
      <c r="AX29" s="156">
        <v>0</v>
      </c>
    </row>
    <row r="30" spans="1:50" ht="31.5">
      <c r="A30" s="140" t="s">
        <v>378</v>
      </c>
      <c r="B30" s="156">
        <v>0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6">
        <v>0</v>
      </c>
      <c r="Y30" s="156">
        <v>0</v>
      </c>
      <c r="Z30" s="156">
        <v>0</v>
      </c>
      <c r="AA30" s="156">
        <v>0</v>
      </c>
      <c r="AB30" s="156">
        <v>0</v>
      </c>
      <c r="AC30" s="156">
        <v>0</v>
      </c>
      <c r="AD30" s="156">
        <v>0</v>
      </c>
      <c r="AE30" s="156">
        <v>0</v>
      </c>
      <c r="AF30" s="156">
        <v>2</v>
      </c>
      <c r="AG30" s="156">
        <v>501</v>
      </c>
      <c r="AH30" s="156">
        <v>0</v>
      </c>
      <c r="AI30" s="156">
        <v>4</v>
      </c>
      <c r="AJ30" s="156">
        <v>9966.23</v>
      </c>
      <c r="AK30" s="156">
        <v>4</v>
      </c>
      <c r="AL30" s="156">
        <v>9966.23</v>
      </c>
      <c r="AM30" s="156">
        <v>0</v>
      </c>
      <c r="AN30" s="156">
        <v>0</v>
      </c>
      <c r="AO30" s="156">
        <v>0</v>
      </c>
      <c r="AP30" s="156">
        <v>0</v>
      </c>
      <c r="AQ30" s="156">
        <v>0</v>
      </c>
      <c r="AR30" s="156">
        <v>0</v>
      </c>
      <c r="AS30" s="156">
        <v>0</v>
      </c>
      <c r="AT30" s="156">
        <v>0</v>
      </c>
      <c r="AU30" s="156">
        <v>0</v>
      </c>
      <c r="AV30" s="156">
        <v>0</v>
      </c>
      <c r="AW30" s="156">
        <v>0</v>
      </c>
      <c r="AX30" s="156">
        <v>0</v>
      </c>
    </row>
    <row r="31" spans="1:50">
      <c r="A31" s="140" t="s">
        <v>379</v>
      </c>
      <c r="B31" s="156">
        <v>1989</v>
      </c>
      <c r="C31" s="156">
        <v>5919033.9065699996</v>
      </c>
      <c r="D31" s="156">
        <v>941</v>
      </c>
      <c r="E31" s="156">
        <v>1437724.9329908367</v>
      </c>
      <c r="F31" s="156">
        <v>917</v>
      </c>
      <c r="G31" s="156">
        <v>1735452.9096503223</v>
      </c>
      <c r="H31" s="156">
        <v>53</v>
      </c>
      <c r="I31" s="156">
        <v>470216.77643092716</v>
      </c>
      <c r="J31" s="156">
        <v>31</v>
      </c>
      <c r="K31" s="156">
        <v>343114.44172436278</v>
      </c>
      <c r="L31" s="156">
        <v>21</v>
      </c>
      <c r="M31" s="156">
        <v>1100237.700710888</v>
      </c>
      <c r="N31" s="156">
        <v>5</v>
      </c>
      <c r="O31" s="156">
        <v>215610.09</v>
      </c>
      <c r="P31" s="156">
        <v>11</v>
      </c>
      <c r="Q31" s="156">
        <v>323743.62506266334</v>
      </c>
      <c r="R31" s="156">
        <v>3</v>
      </c>
      <c r="S31" s="156">
        <v>54488.41</v>
      </c>
      <c r="T31" s="156">
        <v>7</v>
      </c>
      <c r="U31" s="156">
        <v>238445.01999999996</v>
      </c>
      <c r="V31" s="156">
        <v>1201</v>
      </c>
      <c r="W31" s="156">
        <v>2200648.9403548203</v>
      </c>
      <c r="X31" s="156">
        <v>721</v>
      </c>
      <c r="Y31" s="156">
        <v>1764065.8821101079</v>
      </c>
      <c r="Z31" s="156">
        <v>28</v>
      </c>
      <c r="AA31" s="156">
        <v>564094.14248567179</v>
      </c>
      <c r="AB31" s="156">
        <v>21</v>
      </c>
      <c r="AC31" s="156">
        <v>724744.06161939981</v>
      </c>
      <c r="AD31" s="156">
        <v>19</v>
      </c>
      <c r="AE31" s="156">
        <v>680822.54000000015</v>
      </c>
      <c r="AF31" s="156">
        <v>661</v>
      </c>
      <c r="AG31" s="156">
        <v>4014925.5622267998</v>
      </c>
      <c r="AH31" s="156">
        <v>1493.5</v>
      </c>
      <c r="AI31" s="156">
        <v>2428</v>
      </c>
      <c r="AJ31" s="156">
        <v>15306047.05177</v>
      </c>
      <c r="AK31" s="156">
        <v>1763</v>
      </c>
      <c r="AL31" s="156">
        <v>5250538.6867699996</v>
      </c>
      <c r="AM31" s="156">
        <v>448</v>
      </c>
      <c r="AN31" s="156">
        <v>3474878.3</v>
      </c>
      <c r="AO31" s="156">
        <v>73</v>
      </c>
      <c r="AP31" s="156">
        <v>1609501.2</v>
      </c>
      <c r="AQ31" s="156">
        <v>42</v>
      </c>
      <c r="AR31" s="156">
        <v>575147.39</v>
      </c>
      <c r="AS31" s="156">
        <v>35</v>
      </c>
      <c r="AT31" s="156">
        <v>905644.25</v>
      </c>
      <c r="AU31" s="156">
        <v>29</v>
      </c>
      <c r="AV31" s="156">
        <v>2094279.9200000002</v>
      </c>
      <c r="AW31" s="156">
        <v>38</v>
      </c>
      <c r="AX31" s="156">
        <v>1386867.3049999999</v>
      </c>
    </row>
    <row r="32" spans="1:50">
      <c r="A32" s="140" t="s">
        <v>380</v>
      </c>
      <c r="B32" s="156">
        <v>104</v>
      </c>
      <c r="C32" s="156">
        <v>2723709.5599999996</v>
      </c>
      <c r="D32" s="156">
        <v>83</v>
      </c>
      <c r="E32" s="156">
        <v>2461591.58</v>
      </c>
      <c r="F32" s="156">
        <v>18</v>
      </c>
      <c r="G32" s="156">
        <v>195794.66</v>
      </c>
      <c r="H32" s="156">
        <v>1</v>
      </c>
      <c r="I32" s="156">
        <v>12828.57</v>
      </c>
      <c r="J32" s="156">
        <v>2</v>
      </c>
      <c r="K32" s="156">
        <v>53494.75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87</v>
      </c>
      <c r="W32" s="156">
        <v>2493700.9</v>
      </c>
      <c r="X32" s="156">
        <v>14</v>
      </c>
      <c r="Y32" s="156">
        <v>163685.34</v>
      </c>
      <c r="Z32" s="156">
        <v>2</v>
      </c>
      <c r="AA32" s="156">
        <v>34000</v>
      </c>
      <c r="AB32" s="156">
        <v>1</v>
      </c>
      <c r="AC32" s="156">
        <v>32323.32</v>
      </c>
      <c r="AD32" s="156">
        <v>0</v>
      </c>
      <c r="AE32" s="156">
        <v>0</v>
      </c>
      <c r="AF32" s="156">
        <v>29</v>
      </c>
      <c r="AG32" s="156">
        <v>525214.799</v>
      </c>
      <c r="AH32" s="156">
        <v>256372.65000000002</v>
      </c>
      <c r="AI32" s="156">
        <v>140</v>
      </c>
      <c r="AJ32" s="156">
        <v>3229109.1599999997</v>
      </c>
      <c r="AK32" s="156">
        <v>134</v>
      </c>
      <c r="AL32" s="156">
        <v>3038604.7399999998</v>
      </c>
      <c r="AM32" s="156">
        <v>5</v>
      </c>
      <c r="AN32" s="156">
        <v>133371.1</v>
      </c>
      <c r="AO32" s="156">
        <v>0</v>
      </c>
      <c r="AP32" s="156">
        <v>0</v>
      </c>
      <c r="AQ32" s="156">
        <v>1</v>
      </c>
      <c r="AR32" s="156">
        <v>57133.32</v>
      </c>
      <c r="AS32" s="156">
        <v>0</v>
      </c>
      <c r="AT32" s="156">
        <v>0</v>
      </c>
      <c r="AU32" s="156">
        <v>0</v>
      </c>
      <c r="AV32" s="156">
        <v>0</v>
      </c>
      <c r="AW32" s="156">
        <v>0</v>
      </c>
      <c r="AX32" s="156">
        <v>0</v>
      </c>
    </row>
    <row r="33" spans="1:50">
      <c r="A33" s="140" t="s">
        <v>381</v>
      </c>
      <c r="B33" s="156">
        <v>903</v>
      </c>
      <c r="C33" s="156">
        <v>1678622.56</v>
      </c>
      <c r="D33" s="156">
        <v>748</v>
      </c>
      <c r="E33" s="156">
        <v>1607064.8900000001</v>
      </c>
      <c r="F33" s="156">
        <v>154</v>
      </c>
      <c r="G33" s="156">
        <v>42220.22</v>
      </c>
      <c r="H33" s="156">
        <v>0</v>
      </c>
      <c r="I33" s="156">
        <v>0</v>
      </c>
      <c r="J33" s="156">
        <v>1</v>
      </c>
      <c r="K33" s="156">
        <v>29337.45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763</v>
      </c>
      <c r="W33" s="156">
        <v>1650049.9400000002</v>
      </c>
      <c r="X33" s="156">
        <v>140</v>
      </c>
      <c r="Y33" s="156">
        <v>28572.620000000003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1</v>
      </c>
      <c r="AG33" s="156">
        <v>28946.28</v>
      </c>
      <c r="AH33" s="156">
        <v>641582</v>
      </c>
      <c r="AI33" s="156">
        <v>771</v>
      </c>
      <c r="AJ33" s="156">
        <v>18000619.240000002</v>
      </c>
      <c r="AK33" s="156">
        <v>752</v>
      </c>
      <c r="AL33" s="156">
        <v>2127440.31</v>
      </c>
      <c r="AM33" s="156">
        <v>16</v>
      </c>
      <c r="AN33" s="156">
        <v>13937662.18</v>
      </c>
      <c r="AO33" s="156">
        <v>0</v>
      </c>
      <c r="AP33" s="156">
        <v>0</v>
      </c>
      <c r="AQ33" s="156">
        <v>3</v>
      </c>
      <c r="AR33" s="156">
        <v>1935516.75</v>
      </c>
      <c r="AS33" s="156">
        <v>0</v>
      </c>
      <c r="AT33" s="156">
        <v>0</v>
      </c>
      <c r="AU33" s="156">
        <v>0</v>
      </c>
      <c r="AV33" s="156">
        <v>0</v>
      </c>
      <c r="AW33" s="156">
        <v>0</v>
      </c>
      <c r="AX33" s="156">
        <v>0</v>
      </c>
    </row>
    <row r="34" spans="1:50">
      <c r="A34" s="140" t="s">
        <v>382</v>
      </c>
      <c r="B34" s="156">
        <v>644</v>
      </c>
      <c r="C34" s="156">
        <v>3455800.76</v>
      </c>
      <c r="D34" s="156">
        <v>454</v>
      </c>
      <c r="E34" s="156">
        <v>2275448.4501097924</v>
      </c>
      <c r="F34" s="156">
        <v>143</v>
      </c>
      <c r="G34" s="156">
        <v>626988.51573868236</v>
      </c>
      <c r="H34" s="156">
        <v>4</v>
      </c>
      <c r="I34" s="156">
        <v>9307.8541515254365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42</v>
      </c>
      <c r="S34" s="156">
        <v>494055.98000000004</v>
      </c>
      <c r="T34" s="156">
        <v>1</v>
      </c>
      <c r="U34" s="156">
        <v>50000</v>
      </c>
      <c r="V34" s="156">
        <v>498</v>
      </c>
      <c r="W34" s="156">
        <v>2327526.7591471593</v>
      </c>
      <c r="X34" s="156">
        <v>103</v>
      </c>
      <c r="Y34" s="156">
        <v>580676.36085284036</v>
      </c>
      <c r="Z34" s="156">
        <v>1</v>
      </c>
      <c r="AA34" s="156">
        <v>500</v>
      </c>
      <c r="AB34" s="156">
        <v>0</v>
      </c>
      <c r="AC34" s="156">
        <v>0</v>
      </c>
      <c r="AD34" s="156">
        <v>42</v>
      </c>
      <c r="AE34" s="156">
        <v>541555.9800000001</v>
      </c>
      <c r="AF34" s="156">
        <v>219</v>
      </c>
      <c r="AG34" s="156">
        <v>1208893.5383316001</v>
      </c>
      <c r="AH34" s="156">
        <v>2122936.87</v>
      </c>
      <c r="AI34" s="156">
        <v>642</v>
      </c>
      <c r="AJ34" s="156">
        <v>2809344.4291809998</v>
      </c>
      <c r="AK34" s="156">
        <v>597</v>
      </c>
      <c r="AL34" s="156">
        <v>2719901.0926600001</v>
      </c>
      <c r="AM34" s="156">
        <v>42</v>
      </c>
      <c r="AN34" s="156">
        <v>78860.976521000004</v>
      </c>
      <c r="AO34" s="156">
        <v>2</v>
      </c>
      <c r="AP34" s="156">
        <v>8082.32</v>
      </c>
      <c r="AQ34" s="156">
        <v>0</v>
      </c>
      <c r="AR34" s="156">
        <v>0</v>
      </c>
      <c r="AS34" s="156">
        <v>0</v>
      </c>
      <c r="AT34" s="156">
        <v>0</v>
      </c>
      <c r="AU34" s="156">
        <v>0</v>
      </c>
      <c r="AV34" s="156">
        <v>0</v>
      </c>
      <c r="AW34" s="156">
        <v>1</v>
      </c>
      <c r="AX34" s="156">
        <v>2500</v>
      </c>
    </row>
    <row r="35" spans="1:50">
      <c r="A35" s="140" t="s">
        <v>383</v>
      </c>
      <c r="B35" s="156">
        <v>0</v>
      </c>
      <c r="C35" s="156">
        <v>0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0</v>
      </c>
      <c r="AI35" s="156">
        <v>0</v>
      </c>
      <c r="AJ35" s="156">
        <v>0</v>
      </c>
      <c r="AK35" s="156">
        <v>0</v>
      </c>
      <c r="AL35" s="156">
        <v>0</v>
      </c>
      <c r="AM35" s="156">
        <v>0</v>
      </c>
      <c r="AN35" s="156">
        <v>0</v>
      </c>
      <c r="AO35" s="156">
        <v>0</v>
      </c>
      <c r="AP35" s="156">
        <v>0</v>
      </c>
      <c r="AQ35" s="156">
        <v>0</v>
      </c>
      <c r="AR35" s="156">
        <v>0</v>
      </c>
      <c r="AS35" s="156">
        <v>0</v>
      </c>
      <c r="AT35" s="156">
        <v>0</v>
      </c>
      <c r="AU35" s="156">
        <v>0</v>
      </c>
      <c r="AV35" s="156">
        <v>0</v>
      </c>
      <c r="AW35" s="156">
        <v>0</v>
      </c>
      <c r="AX35" s="156">
        <v>0</v>
      </c>
    </row>
    <row r="36" spans="1:50">
      <c r="A36" s="140" t="s">
        <v>384</v>
      </c>
      <c r="B36" s="156">
        <v>13506</v>
      </c>
      <c r="C36" s="156">
        <v>7125071.1821103953</v>
      </c>
      <c r="D36" s="156">
        <v>10719</v>
      </c>
      <c r="E36" s="156">
        <v>4735698.6996564968</v>
      </c>
      <c r="F36" s="156">
        <v>2355</v>
      </c>
      <c r="G36" s="156">
        <v>1690305.8507238994</v>
      </c>
      <c r="H36" s="156">
        <v>170</v>
      </c>
      <c r="I36" s="156">
        <v>213253.10972634359</v>
      </c>
      <c r="J36" s="156">
        <v>37</v>
      </c>
      <c r="K36" s="156">
        <v>72001.917865254771</v>
      </c>
      <c r="L36" s="156">
        <v>51</v>
      </c>
      <c r="M36" s="156">
        <v>94355.019999999975</v>
      </c>
      <c r="N36" s="156">
        <v>158</v>
      </c>
      <c r="O36" s="156">
        <v>211322.70999999996</v>
      </c>
      <c r="P36" s="156">
        <v>9</v>
      </c>
      <c r="Q36" s="156">
        <v>107758.39999999999</v>
      </c>
      <c r="R36" s="156">
        <v>4</v>
      </c>
      <c r="S36" s="156">
        <v>4997.1900000000005</v>
      </c>
      <c r="T36" s="156">
        <v>3</v>
      </c>
      <c r="U36" s="156">
        <v>-4621.7147009</v>
      </c>
      <c r="V36" s="156">
        <v>11796</v>
      </c>
      <c r="W36" s="156">
        <v>5264866.7028372902</v>
      </c>
      <c r="X36" s="156">
        <v>1382</v>
      </c>
      <c r="Y36" s="156">
        <v>1263689.0355724287</v>
      </c>
      <c r="Z36" s="156">
        <v>85</v>
      </c>
      <c r="AA36" s="156">
        <v>123608.96023151504</v>
      </c>
      <c r="AB36" s="156">
        <v>18</v>
      </c>
      <c r="AC36" s="156">
        <v>59094.87817005477</v>
      </c>
      <c r="AD36" s="156">
        <v>225</v>
      </c>
      <c r="AE36" s="156">
        <v>413811.60529909981</v>
      </c>
      <c r="AF36" s="156">
        <v>1360</v>
      </c>
      <c r="AG36" s="156">
        <v>693420.36900409998</v>
      </c>
      <c r="AH36" s="156">
        <v>13168.2</v>
      </c>
      <c r="AI36" s="156">
        <v>17649</v>
      </c>
      <c r="AJ36" s="156">
        <v>8163178.39138899</v>
      </c>
      <c r="AK36" s="156">
        <v>16000</v>
      </c>
      <c r="AL36" s="156">
        <v>7271410.6928423895</v>
      </c>
      <c r="AM36" s="156">
        <v>1450</v>
      </c>
      <c r="AN36" s="156">
        <v>694445.91645230004</v>
      </c>
      <c r="AO36" s="156">
        <v>138</v>
      </c>
      <c r="AP36" s="156">
        <v>146220.80820879998</v>
      </c>
      <c r="AQ36" s="156">
        <v>59</v>
      </c>
      <c r="AR36" s="156">
        <v>50054.128885499988</v>
      </c>
      <c r="AS36" s="156">
        <v>2</v>
      </c>
      <c r="AT36" s="156">
        <v>1046.845</v>
      </c>
      <c r="AU36" s="156">
        <v>0</v>
      </c>
      <c r="AV36" s="156">
        <v>0</v>
      </c>
      <c r="AW36" s="156">
        <v>0</v>
      </c>
      <c r="AX36" s="156">
        <v>0</v>
      </c>
    </row>
    <row r="37" spans="1:50">
      <c r="A37" s="176" t="s">
        <v>46</v>
      </c>
      <c r="B37" s="157">
        <v>1370439</v>
      </c>
      <c r="C37" s="157">
        <v>1005177114.7725328</v>
      </c>
      <c r="D37" s="157">
        <v>1108486</v>
      </c>
      <c r="E37" s="157">
        <v>392523785.71997041</v>
      </c>
      <c r="F37" s="157">
        <v>224908</v>
      </c>
      <c r="G37" s="157">
        <v>273965822.03586859</v>
      </c>
      <c r="H37" s="157">
        <v>22834</v>
      </c>
      <c r="I37" s="157">
        <v>102338728.8975354</v>
      </c>
      <c r="J37" s="157">
        <v>7547</v>
      </c>
      <c r="K37" s="157">
        <v>81531011.210980326</v>
      </c>
      <c r="L37" s="157">
        <v>2827</v>
      </c>
      <c r="M37" s="157">
        <v>76722170.97893393</v>
      </c>
      <c r="N37" s="157">
        <v>1631</v>
      </c>
      <c r="O37" s="157">
        <v>33955574.637784243</v>
      </c>
      <c r="P37" s="157">
        <v>979</v>
      </c>
      <c r="Q37" s="157">
        <v>23777709.184779022</v>
      </c>
      <c r="R37" s="157">
        <v>546</v>
      </c>
      <c r="S37" s="157">
        <v>10337069.153909598</v>
      </c>
      <c r="T37" s="157">
        <v>689</v>
      </c>
      <c r="U37" s="157">
        <v>10035455.244378772</v>
      </c>
      <c r="V37" s="157">
        <v>1191561</v>
      </c>
      <c r="W37" s="157">
        <v>569036653.14952719</v>
      </c>
      <c r="X37" s="157">
        <v>152754</v>
      </c>
      <c r="Y37" s="157">
        <v>295814113.05460423</v>
      </c>
      <c r="Z37" s="157">
        <v>14307</v>
      </c>
      <c r="AA37" s="157">
        <v>74897209.728135169</v>
      </c>
      <c r="AB37" s="157">
        <v>3916</v>
      </c>
      <c r="AC37" s="157">
        <v>30605236.983735148</v>
      </c>
      <c r="AD37" s="157">
        <v>2067</v>
      </c>
      <c r="AE37" s="157">
        <v>34449561.226531006</v>
      </c>
      <c r="AF37" s="157">
        <v>745167</v>
      </c>
      <c r="AG37" s="157">
        <v>89668618.320877761</v>
      </c>
      <c r="AH37" s="157">
        <v>95974141.048000023</v>
      </c>
      <c r="AI37" s="157">
        <v>1358778</v>
      </c>
      <c r="AJ37" s="157">
        <v>1157433190.1850603</v>
      </c>
      <c r="AK37" s="157">
        <v>1233410</v>
      </c>
      <c r="AL37" s="157">
        <v>676276737.31873429</v>
      </c>
      <c r="AM37" s="157">
        <v>105086</v>
      </c>
      <c r="AN37" s="157">
        <v>191606438.16036144</v>
      </c>
      <c r="AO37" s="157">
        <v>10529</v>
      </c>
      <c r="AP37" s="157">
        <v>71016225.309526086</v>
      </c>
      <c r="AQ37" s="157">
        <v>4128</v>
      </c>
      <c r="AR37" s="157">
        <v>71563772.54815492</v>
      </c>
      <c r="AS37" s="157">
        <v>2284</v>
      </c>
      <c r="AT37" s="157">
        <v>48013403.761130966</v>
      </c>
      <c r="AU37" s="157">
        <v>1638</v>
      </c>
      <c r="AV37" s="157">
        <v>53280208.126206517</v>
      </c>
      <c r="AW37" s="157">
        <v>1703</v>
      </c>
      <c r="AX37" s="157">
        <v>45667211.840945885</v>
      </c>
    </row>
    <row r="38" spans="1:50">
      <c r="A38" s="235" t="s">
        <v>560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</row>
    <row r="39" spans="1:50">
      <c r="A39" s="236"/>
    </row>
  </sheetData>
  <mergeCells count="34">
    <mergeCell ref="X1:AO1"/>
    <mergeCell ref="A4:A7"/>
    <mergeCell ref="B4:U4"/>
    <mergeCell ref="V4:AE4"/>
    <mergeCell ref="AF4:AG5"/>
    <mergeCell ref="AH4:AH7"/>
    <mergeCell ref="AI4:AX5"/>
    <mergeCell ref="B5:C6"/>
    <mergeCell ref="D5:U5"/>
    <mergeCell ref="AF6:AF7"/>
    <mergeCell ref="V5:AE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S6:AT6"/>
    <mergeCell ref="AU6:AV6"/>
    <mergeCell ref="AW6:AX6"/>
    <mergeCell ref="AG6:AG7"/>
    <mergeCell ref="AI6:AJ6"/>
    <mergeCell ref="AK6:AL6"/>
    <mergeCell ref="AM6:AN6"/>
    <mergeCell ref="AO6:AP6"/>
    <mergeCell ref="AQ6:AR6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30" orientation="landscape" r:id="rId1"/>
  <headerFooter alignWithMargins="0"/>
  <colBreaks count="1" manualBreakCount="1">
    <brk id="26" max="3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47"/>
  <sheetViews>
    <sheetView view="pageBreakPreview" zoomScaleNormal="100" zoomScaleSheetLayoutView="100" workbookViewId="0">
      <selection sqref="A1:X1"/>
    </sheetView>
  </sheetViews>
  <sheetFormatPr defaultColWidth="11.42578125" defaultRowHeight="15.75"/>
  <cols>
    <col min="1" max="1" width="64.7109375" style="181" customWidth="1"/>
    <col min="2" max="2" width="28.28515625" style="181" customWidth="1"/>
    <col min="3" max="4" width="13.85546875" style="181" customWidth="1"/>
    <col min="5" max="5" width="20.42578125" style="181" customWidth="1"/>
    <col min="6" max="7" width="13.85546875" style="181" customWidth="1"/>
    <col min="8" max="8" width="24" style="181" customWidth="1"/>
    <col min="9" max="16" width="13.85546875" style="181" customWidth="1"/>
    <col min="17" max="17" width="23.5703125" style="181" customWidth="1"/>
    <col min="18" max="18" width="13.85546875" style="181" customWidth="1"/>
    <col min="19" max="19" width="17.28515625" style="181" customWidth="1"/>
    <col min="20" max="20" width="13.85546875" style="181" customWidth="1"/>
    <col min="21" max="21" width="22.140625" style="181" customWidth="1"/>
    <col min="22" max="22" width="13.85546875" style="181" customWidth="1"/>
    <col min="23" max="23" width="23.42578125" style="181" customWidth="1"/>
    <col min="24" max="24" width="13.85546875" style="181" customWidth="1"/>
    <col min="25" max="25" width="22.5703125" style="181" customWidth="1"/>
    <col min="26" max="256" width="11.42578125" style="181"/>
    <col min="257" max="257" width="64.7109375" style="181" customWidth="1"/>
    <col min="258" max="258" width="28.28515625" style="181" customWidth="1"/>
    <col min="259" max="260" width="13.85546875" style="181" customWidth="1"/>
    <col min="261" max="261" width="20.42578125" style="181" customWidth="1"/>
    <col min="262" max="263" width="13.85546875" style="181" customWidth="1"/>
    <col min="264" max="264" width="24" style="181" customWidth="1"/>
    <col min="265" max="272" width="13.85546875" style="181" customWidth="1"/>
    <col min="273" max="273" width="23.5703125" style="181" customWidth="1"/>
    <col min="274" max="274" width="13.85546875" style="181" customWidth="1"/>
    <col min="275" max="275" width="17.28515625" style="181" customWidth="1"/>
    <col min="276" max="276" width="13.85546875" style="181" customWidth="1"/>
    <col min="277" max="277" width="22.140625" style="181" customWidth="1"/>
    <col min="278" max="278" width="13.85546875" style="181" customWidth="1"/>
    <col min="279" max="279" width="23.42578125" style="181" customWidth="1"/>
    <col min="280" max="280" width="13.85546875" style="181" customWidth="1"/>
    <col min="281" max="281" width="22.5703125" style="181" customWidth="1"/>
    <col min="282" max="512" width="11.42578125" style="181"/>
    <col min="513" max="513" width="64.7109375" style="181" customWidth="1"/>
    <col min="514" max="514" width="28.28515625" style="181" customWidth="1"/>
    <col min="515" max="516" width="13.85546875" style="181" customWidth="1"/>
    <col min="517" max="517" width="20.42578125" style="181" customWidth="1"/>
    <col min="518" max="519" width="13.85546875" style="181" customWidth="1"/>
    <col min="520" max="520" width="24" style="181" customWidth="1"/>
    <col min="521" max="528" width="13.85546875" style="181" customWidth="1"/>
    <col min="529" max="529" width="23.5703125" style="181" customWidth="1"/>
    <col min="530" max="530" width="13.85546875" style="181" customWidth="1"/>
    <col min="531" max="531" width="17.28515625" style="181" customWidth="1"/>
    <col min="532" max="532" width="13.85546875" style="181" customWidth="1"/>
    <col min="533" max="533" width="22.140625" style="181" customWidth="1"/>
    <col min="534" max="534" width="13.85546875" style="181" customWidth="1"/>
    <col min="535" max="535" width="23.42578125" style="181" customWidth="1"/>
    <col min="536" max="536" width="13.85546875" style="181" customWidth="1"/>
    <col min="537" max="537" width="22.5703125" style="181" customWidth="1"/>
    <col min="538" max="768" width="11.42578125" style="181"/>
    <col min="769" max="769" width="64.7109375" style="181" customWidth="1"/>
    <col min="770" max="770" width="28.28515625" style="181" customWidth="1"/>
    <col min="771" max="772" width="13.85546875" style="181" customWidth="1"/>
    <col min="773" max="773" width="20.42578125" style="181" customWidth="1"/>
    <col min="774" max="775" width="13.85546875" style="181" customWidth="1"/>
    <col min="776" max="776" width="24" style="181" customWidth="1"/>
    <col min="777" max="784" width="13.85546875" style="181" customWidth="1"/>
    <col min="785" max="785" width="23.5703125" style="181" customWidth="1"/>
    <col min="786" max="786" width="13.85546875" style="181" customWidth="1"/>
    <col min="787" max="787" width="17.28515625" style="181" customWidth="1"/>
    <col min="788" max="788" width="13.85546875" style="181" customWidth="1"/>
    <col min="789" max="789" width="22.140625" style="181" customWidth="1"/>
    <col min="790" max="790" width="13.85546875" style="181" customWidth="1"/>
    <col min="791" max="791" width="23.42578125" style="181" customWidth="1"/>
    <col min="792" max="792" width="13.85546875" style="181" customWidth="1"/>
    <col min="793" max="793" width="22.5703125" style="181" customWidth="1"/>
    <col min="794" max="1024" width="11.42578125" style="181"/>
    <col min="1025" max="1025" width="64.7109375" style="181" customWidth="1"/>
    <col min="1026" max="1026" width="28.28515625" style="181" customWidth="1"/>
    <col min="1027" max="1028" width="13.85546875" style="181" customWidth="1"/>
    <col min="1029" max="1029" width="20.42578125" style="181" customWidth="1"/>
    <col min="1030" max="1031" width="13.85546875" style="181" customWidth="1"/>
    <col min="1032" max="1032" width="24" style="181" customWidth="1"/>
    <col min="1033" max="1040" width="13.85546875" style="181" customWidth="1"/>
    <col min="1041" max="1041" width="23.5703125" style="181" customWidth="1"/>
    <col min="1042" max="1042" width="13.85546875" style="181" customWidth="1"/>
    <col min="1043" max="1043" width="17.28515625" style="181" customWidth="1"/>
    <col min="1044" max="1044" width="13.85546875" style="181" customWidth="1"/>
    <col min="1045" max="1045" width="22.140625" style="181" customWidth="1"/>
    <col min="1046" max="1046" width="13.85546875" style="181" customWidth="1"/>
    <col min="1047" max="1047" width="23.42578125" style="181" customWidth="1"/>
    <col min="1048" max="1048" width="13.85546875" style="181" customWidth="1"/>
    <col min="1049" max="1049" width="22.5703125" style="181" customWidth="1"/>
    <col min="1050" max="1280" width="11.42578125" style="181"/>
    <col min="1281" max="1281" width="64.7109375" style="181" customWidth="1"/>
    <col min="1282" max="1282" width="28.28515625" style="181" customWidth="1"/>
    <col min="1283" max="1284" width="13.85546875" style="181" customWidth="1"/>
    <col min="1285" max="1285" width="20.42578125" style="181" customWidth="1"/>
    <col min="1286" max="1287" width="13.85546875" style="181" customWidth="1"/>
    <col min="1288" max="1288" width="24" style="181" customWidth="1"/>
    <col min="1289" max="1296" width="13.85546875" style="181" customWidth="1"/>
    <col min="1297" max="1297" width="23.5703125" style="181" customWidth="1"/>
    <col min="1298" max="1298" width="13.85546875" style="181" customWidth="1"/>
    <col min="1299" max="1299" width="17.28515625" style="181" customWidth="1"/>
    <col min="1300" max="1300" width="13.85546875" style="181" customWidth="1"/>
    <col min="1301" max="1301" width="22.140625" style="181" customWidth="1"/>
    <col min="1302" max="1302" width="13.85546875" style="181" customWidth="1"/>
    <col min="1303" max="1303" width="23.42578125" style="181" customWidth="1"/>
    <col min="1304" max="1304" width="13.85546875" style="181" customWidth="1"/>
    <col min="1305" max="1305" width="22.5703125" style="181" customWidth="1"/>
    <col min="1306" max="1536" width="11.42578125" style="181"/>
    <col min="1537" max="1537" width="64.7109375" style="181" customWidth="1"/>
    <col min="1538" max="1538" width="28.28515625" style="181" customWidth="1"/>
    <col min="1539" max="1540" width="13.85546875" style="181" customWidth="1"/>
    <col min="1541" max="1541" width="20.42578125" style="181" customWidth="1"/>
    <col min="1542" max="1543" width="13.85546875" style="181" customWidth="1"/>
    <col min="1544" max="1544" width="24" style="181" customWidth="1"/>
    <col min="1545" max="1552" width="13.85546875" style="181" customWidth="1"/>
    <col min="1553" max="1553" width="23.5703125" style="181" customWidth="1"/>
    <col min="1554" max="1554" width="13.85546875" style="181" customWidth="1"/>
    <col min="1555" max="1555" width="17.28515625" style="181" customWidth="1"/>
    <col min="1556" max="1556" width="13.85546875" style="181" customWidth="1"/>
    <col min="1557" max="1557" width="22.140625" style="181" customWidth="1"/>
    <col min="1558" max="1558" width="13.85546875" style="181" customWidth="1"/>
    <col min="1559" max="1559" width="23.42578125" style="181" customWidth="1"/>
    <col min="1560" max="1560" width="13.85546875" style="181" customWidth="1"/>
    <col min="1561" max="1561" width="22.5703125" style="181" customWidth="1"/>
    <col min="1562" max="1792" width="11.42578125" style="181"/>
    <col min="1793" max="1793" width="64.7109375" style="181" customWidth="1"/>
    <col min="1794" max="1794" width="28.28515625" style="181" customWidth="1"/>
    <col min="1795" max="1796" width="13.85546875" style="181" customWidth="1"/>
    <col min="1797" max="1797" width="20.42578125" style="181" customWidth="1"/>
    <col min="1798" max="1799" width="13.85546875" style="181" customWidth="1"/>
    <col min="1800" max="1800" width="24" style="181" customWidth="1"/>
    <col min="1801" max="1808" width="13.85546875" style="181" customWidth="1"/>
    <col min="1809" max="1809" width="23.5703125" style="181" customWidth="1"/>
    <col min="1810" max="1810" width="13.85546875" style="181" customWidth="1"/>
    <col min="1811" max="1811" width="17.28515625" style="181" customWidth="1"/>
    <col min="1812" max="1812" width="13.85546875" style="181" customWidth="1"/>
    <col min="1813" max="1813" width="22.140625" style="181" customWidth="1"/>
    <col min="1814" max="1814" width="13.85546875" style="181" customWidth="1"/>
    <col min="1815" max="1815" width="23.42578125" style="181" customWidth="1"/>
    <col min="1816" max="1816" width="13.85546875" style="181" customWidth="1"/>
    <col min="1817" max="1817" width="22.5703125" style="181" customWidth="1"/>
    <col min="1818" max="2048" width="11.42578125" style="181"/>
    <col min="2049" max="2049" width="64.7109375" style="181" customWidth="1"/>
    <col min="2050" max="2050" width="28.28515625" style="181" customWidth="1"/>
    <col min="2051" max="2052" width="13.85546875" style="181" customWidth="1"/>
    <col min="2053" max="2053" width="20.42578125" style="181" customWidth="1"/>
    <col min="2054" max="2055" width="13.85546875" style="181" customWidth="1"/>
    <col min="2056" max="2056" width="24" style="181" customWidth="1"/>
    <col min="2057" max="2064" width="13.85546875" style="181" customWidth="1"/>
    <col min="2065" max="2065" width="23.5703125" style="181" customWidth="1"/>
    <col min="2066" max="2066" width="13.85546875" style="181" customWidth="1"/>
    <col min="2067" max="2067" width="17.28515625" style="181" customWidth="1"/>
    <col min="2068" max="2068" width="13.85546875" style="181" customWidth="1"/>
    <col min="2069" max="2069" width="22.140625" style="181" customWidth="1"/>
    <col min="2070" max="2070" width="13.85546875" style="181" customWidth="1"/>
    <col min="2071" max="2071" width="23.42578125" style="181" customWidth="1"/>
    <col min="2072" max="2072" width="13.85546875" style="181" customWidth="1"/>
    <col min="2073" max="2073" width="22.5703125" style="181" customWidth="1"/>
    <col min="2074" max="2304" width="11.42578125" style="181"/>
    <col min="2305" max="2305" width="64.7109375" style="181" customWidth="1"/>
    <col min="2306" max="2306" width="28.28515625" style="181" customWidth="1"/>
    <col min="2307" max="2308" width="13.85546875" style="181" customWidth="1"/>
    <col min="2309" max="2309" width="20.42578125" style="181" customWidth="1"/>
    <col min="2310" max="2311" width="13.85546875" style="181" customWidth="1"/>
    <col min="2312" max="2312" width="24" style="181" customWidth="1"/>
    <col min="2313" max="2320" width="13.85546875" style="181" customWidth="1"/>
    <col min="2321" max="2321" width="23.5703125" style="181" customWidth="1"/>
    <col min="2322" max="2322" width="13.85546875" style="181" customWidth="1"/>
    <col min="2323" max="2323" width="17.28515625" style="181" customWidth="1"/>
    <col min="2324" max="2324" width="13.85546875" style="181" customWidth="1"/>
    <col min="2325" max="2325" width="22.140625" style="181" customWidth="1"/>
    <col min="2326" max="2326" width="13.85546875" style="181" customWidth="1"/>
    <col min="2327" max="2327" width="23.42578125" style="181" customWidth="1"/>
    <col min="2328" max="2328" width="13.85546875" style="181" customWidth="1"/>
    <col min="2329" max="2329" width="22.5703125" style="181" customWidth="1"/>
    <col min="2330" max="2560" width="11.42578125" style="181"/>
    <col min="2561" max="2561" width="64.7109375" style="181" customWidth="1"/>
    <col min="2562" max="2562" width="28.28515625" style="181" customWidth="1"/>
    <col min="2563" max="2564" width="13.85546875" style="181" customWidth="1"/>
    <col min="2565" max="2565" width="20.42578125" style="181" customWidth="1"/>
    <col min="2566" max="2567" width="13.85546875" style="181" customWidth="1"/>
    <col min="2568" max="2568" width="24" style="181" customWidth="1"/>
    <col min="2569" max="2576" width="13.85546875" style="181" customWidth="1"/>
    <col min="2577" max="2577" width="23.5703125" style="181" customWidth="1"/>
    <col min="2578" max="2578" width="13.85546875" style="181" customWidth="1"/>
    <col min="2579" max="2579" width="17.28515625" style="181" customWidth="1"/>
    <col min="2580" max="2580" width="13.85546875" style="181" customWidth="1"/>
    <col min="2581" max="2581" width="22.140625" style="181" customWidth="1"/>
    <col min="2582" max="2582" width="13.85546875" style="181" customWidth="1"/>
    <col min="2583" max="2583" width="23.42578125" style="181" customWidth="1"/>
    <col min="2584" max="2584" width="13.85546875" style="181" customWidth="1"/>
    <col min="2585" max="2585" width="22.5703125" style="181" customWidth="1"/>
    <col min="2586" max="2816" width="11.42578125" style="181"/>
    <col min="2817" max="2817" width="64.7109375" style="181" customWidth="1"/>
    <col min="2818" max="2818" width="28.28515625" style="181" customWidth="1"/>
    <col min="2819" max="2820" width="13.85546875" style="181" customWidth="1"/>
    <col min="2821" max="2821" width="20.42578125" style="181" customWidth="1"/>
    <col min="2822" max="2823" width="13.85546875" style="181" customWidth="1"/>
    <col min="2824" max="2824" width="24" style="181" customWidth="1"/>
    <col min="2825" max="2832" width="13.85546875" style="181" customWidth="1"/>
    <col min="2833" max="2833" width="23.5703125" style="181" customWidth="1"/>
    <col min="2834" max="2834" width="13.85546875" style="181" customWidth="1"/>
    <col min="2835" max="2835" width="17.28515625" style="181" customWidth="1"/>
    <col min="2836" max="2836" width="13.85546875" style="181" customWidth="1"/>
    <col min="2837" max="2837" width="22.140625" style="181" customWidth="1"/>
    <col min="2838" max="2838" width="13.85546875" style="181" customWidth="1"/>
    <col min="2839" max="2839" width="23.42578125" style="181" customWidth="1"/>
    <col min="2840" max="2840" width="13.85546875" style="181" customWidth="1"/>
    <col min="2841" max="2841" width="22.5703125" style="181" customWidth="1"/>
    <col min="2842" max="3072" width="11.42578125" style="181"/>
    <col min="3073" max="3073" width="64.7109375" style="181" customWidth="1"/>
    <col min="3074" max="3074" width="28.28515625" style="181" customWidth="1"/>
    <col min="3075" max="3076" width="13.85546875" style="181" customWidth="1"/>
    <col min="3077" max="3077" width="20.42578125" style="181" customWidth="1"/>
    <col min="3078" max="3079" width="13.85546875" style="181" customWidth="1"/>
    <col min="3080" max="3080" width="24" style="181" customWidth="1"/>
    <col min="3081" max="3088" width="13.85546875" style="181" customWidth="1"/>
    <col min="3089" max="3089" width="23.5703125" style="181" customWidth="1"/>
    <col min="3090" max="3090" width="13.85546875" style="181" customWidth="1"/>
    <col min="3091" max="3091" width="17.28515625" style="181" customWidth="1"/>
    <col min="3092" max="3092" width="13.85546875" style="181" customWidth="1"/>
    <col min="3093" max="3093" width="22.140625" style="181" customWidth="1"/>
    <col min="3094" max="3094" width="13.85546875" style="181" customWidth="1"/>
    <col min="3095" max="3095" width="23.42578125" style="181" customWidth="1"/>
    <col min="3096" max="3096" width="13.85546875" style="181" customWidth="1"/>
    <col min="3097" max="3097" width="22.5703125" style="181" customWidth="1"/>
    <col min="3098" max="3328" width="11.42578125" style="181"/>
    <col min="3329" max="3329" width="64.7109375" style="181" customWidth="1"/>
    <col min="3330" max="3330" width="28.28515625" style="181" customWidth="1"/>
    <col min="3331" max="3332" width="13.85546875" style="181" customWidth="1"/>
    <col min="3333" max="3333" width="20.42578125" style="181" customWidth="1"/>
    <col min="3334" max="3335" width="13.85546875" style="181" customWidth="1"/>
    <col min="3336" max="3336" width="24" style="181" customWidth="1"/>
    <col min="3337" max="3344" width="13.85546875" style="181" customWidth="1"/>
    <col min="3345" max="3345" width="23.5703125" style="181" customWidth="1"/>
    <col min="3346" max="3346" width="13.85546875" style="181" customWidth="1"/>
    <col min="3347" max="3347" width="17.28515625" style="181" customWidth="1"/>
    <col min="3348" max="3348" width="13.85546875" style="181" customWidth="1"/>
    <col min="3349" max="3349" width="22.140625" style="181" customWidth="1"/>
    <col min="3350" max="3350" width="13.85546875" style="181" customWidth="1"/>
    <col min="3351" max="3351" width="23.42578125" style="181" customWidth="1"/>
    <col min="3352" max="3352" width="13.85546875" style="181" customWidth="1"/>
    <col min="3353" max="3353" width="22.5703125" style="181" customWidth="1"/>
    <col min="3354" max="3584" width="11.42578125" style="181"/>
    <col min="3585" max="3585" width="64.7109375" style="181" customWidth="1"/>
    <col min="3586" max="3586" width="28.28515625" style="181" customWidth="1"/>
    <col min="3587" max="3588" width="13.85546875" style="181" customWidth="1"/>
    <col min="3589" max="3589" width="20.42578125" style="181" customWidth="1"/>
    <col min="3590" max="3591" width="13.85546875" style="181" customWidth="1"/>
    <col min="3592" max="3592" width="24" style="181" customWidth="1"/>
    <col min="3593" max="3600" width="13.85546875" style="181" customWidth="1"/>
    <col min="3601" max="3601" width="23.5703125" style="181" customWidth="1"/>
    <col min="3602" max="3602" width="13.85546875" style="181" customWidth="1"/>
    <col min="3603" max="3603" width="17.28515625" style="181" customWidth="1"/>
    <col min="3604" max="3604" width="13.85546875" style="181" customWidth="1"/>
    <col min="3605" max="3605" width="22.140625" style="181" customWidth="1"/>
    <col min="3606" max="3606" width="13.85546875" style="181" customWidth="1"/>
    <col min="3607" max="3607" width="23.42578125" style="181" customWidth="1"/>
    <col min="3608" max="3608" width="13.85546875" style="181" customWidth="1"/>
    <col min="3609" max="3609" width="22.5703125" style="181" customWidth="1"/>
    <col min="3610" max="3840" width="11.42578125" style="181"/>
    <col min="3841" max="3841" width="64.7109375" style="181" customWidth="1"/>
    <col min="3842" max="3842" width="28.28515625" style="181" customWidth="1"/>
    <col min="3843" max="3844" width="13.85546875" style="181" customWidth="1"/>
    <col min="3845" max="3845" width="20.42578125" style="181" customWidth="1"/>
    <col min="3846" max="3847" width="13.85546875" style="181" customWidth="1"/>
    <col min="3848" max="3848" width="24" style="181" customWidth="1"/>
    <col min="3849" max="3856" width="13.85546875" style="181" customWidth="1"/>
    <col min="3857" max="3857" width="23.5703125" style="181" customWidth="1"/>
    <col min="3858" max="3858" width="13.85546875" style="181" customWidth="1"/>
    <col min="3859" max="3859" width="17.28515625" style="181" customWidth="1"/>
    <col min="3860" max="3860" width="13.85546875" style="181" customWidth="1"/>
    <col min="3861" max="3861" width="22.140625" style="181" customWidth="1"/>
    <col min="3862" max="3862" width="13.85546875" style="181" customWidth="1"/>
    <col min="3863" max="3863" width="23.42578125" style="181" customWidth="1"/>
    <col min="3864" max="3864" width="13.85546875" style="181" customWidth="1"/>
    <col min="3865" max="3865" width="22.5703125" style="181" customWidth="1"/>
    <col min="3866" max="4096" width="11.42578125" style="181"/>
    <col min="4097" max="4097" width="64.7109375" style="181" customWidth="1"/>
    <col min="4098" max="4098" width="28.28515625" style="181" customWidth="1"/>
    <col min="4099" max="4100" width="13.85546875" style="181" customWidth="1"/>
    <col min="4101" max="4101" width="20.42578125" style="181" customWidth="1"/>
    <col min="4102" max="4103" width="13.85546875" style="181" customWidth="1"/>
    <col min="4104" max="4104" width="24" style="181" customWidth="1"/>
    <col min="4105" max="4112" width="13.85546875" style="181" customWidth="1"/>
    <col min="4113" max="4113" width="23.5703125" style="181" customWidth="1"/>
    <col min="4114" max="4114" width="13.85546875" style="181" customWidth="1"/>
    <col min="4115" max="4115" width="17.28515625" style="181" customWidth="1"/>
    <col min="4116" max="4116" width="13.85546875" style="181" customWidth="1"/>
    <col min="4117" max="4117" width="22.140625" style="181" customWidth="1"/>
    <col min="4118" max="4118" width="13.85546875" style="181" customWidth="1"/>
    <col min="4119" max="4119" width="23.42578125" style="181" customWidth="1"/>
    <col min="4120" max="4120" width="13.85546875" style="181" customWidth="1"/>
    <col min="4121" max="4121" width="22.5703125" style="181" customWidth="1"/>
    <col min="4122" max="4352" width="11.42578125" style="181"/>
    <col min="4353" max="4353" width="64.7109375" style="181" customWidth="1"/>
    <col min="4354" max="4354" width="28.28515625" style="181" customWidth="1"/>
    <col min="4355" max="4356" width="13.85546875" style="181" customWidth="1"/>
    <col min="4357" max="4357" width="20.42578125" style="181" customWidth="1"/>
    <col min="4358" max="4359" width="13.85546875" style="181" customWidth="1"/>
    <col min="4360" max="4360" width="24" style="181" customWidth="1"/>
    <col min="4361" max="4368" width="13.85546875" style="181" customWidth="1"/>
    <col min="4369" max="4369" width="23.5703125" style="181" customWidth="1"/>
    <col min="4370" max="4370" width="13.85546875" style="181" customWidth="1"/>
    <col min="4371" max="4371" width="17.28515625" style="181" customWidth="1"/>
    <col min="4372" max="4372" width="13.85546875" style="181" customWidth="1"/>
    <col min="4373" max="4373" width="22.140625" style="181" customWidth="1"/>
    <col min="4374" max="4374" width="13.85546875" style="181" customWidth="1"/>
    <col min="4375" max="4375" width="23.42578125" style="181" customWidth="1"/>
    <col min="4376" max="4376" width="13.85546875" style="181" customWidth="1"/>
    <col min="4377" max="4377" width="22.5703125" style="181" customWidth="1"/>
    <col min="4378" max="4608" width="11.42578125" style="181"/>
    <col min="4609" max="4609" width="64.7109375" style="181" customWidth="1"/>
    <col min="4610" max="4610" width="28.28515625" style="181" customWidth="1"/>
    <col min="4611" max="4612" width="13.85546875" style="181" customWidth="1"/>
    <col min="4613" max="4613" width="20.42578125" style="181" customWidth="1"/>
    <col min="4614" max="4615" width="13.85546875" style="181" customWidth="1"/>
    <col min="4616" max="4616" width="24" style="181" customWidth="1"/>
    <col min="4617" max="4624" width="13.85546875" style="181" customWidth="1"/>
    <col min="4625" max="4625" width="23.5703125" style="181" customWidth="1"/>
    <col min="4626" max="4626" width="13.85546875" style="181" customWidth="1"/>
    <col min="4627" max="4627" width="17.28515625" style="181" customWidth="1"/>
    <col min="4628" max="4628" width="13.85546875" style="181" customWidth="1"/>
    <col min="4629" max="4629" width="22.140625" style="181" customWidth="1"/>
    <col min="4630" max="4630" width="13.85546875" style="181" customWidth="1"/>
    <col min="4631" max="4631" width="23.42578125" style="181" customWidth="1"/>
    <col min="4632" max="4632" width="13.85546875" style="181" customWidth="1"/>
    <col min="4633" max="4633" width="22.5703125" style="181" customWidth="1"/>
    <col min="4634" max="4864" width="11.42578125" style="181"/>
    <col min="4865" max="4865" width="64.7109375" style="181" customWidth="1"/>
    <col min="4866" max="4866" width="28.28515625" style="181" customWidth="1"/>
    <col min="4867" max="4868" width="13.85546875" style="181" customWidth="1"/>
    <col min="4869" max="4869" width="20.42578125" style="181" customWidth="1"/>
    <col min="4870" max="4871" width="13.85546875" style="181" customWidth="1"/>
    <col min="4872" max="4872" width="24" style="181" customWidth="1"/>
    <col min="4873" max="4880" width="13.85546875" style="181" customWidth="1"/>
    <col min="4881" max="4881" width="23.5703125" style="181" customWidth="1"/>
    <col min="4882" max="4882" width="13.85546875" style="181" customWidth="1"/>
    <col min="4883" max="4883" width="17.28515625" style="181" customWidth="1"/>
    <col min="4884" max="4884" width="13.85546875" style="181" customWidth="1"/>
    <col min="4885" max="4885" width="22.140625" style="181" customWidth="1"/>
    <col min="4886" max="4886" width="13.85546875" style="181" customWidth="1"/>
    <col min="4887" max="4887" width="23.42578125" style="181" customWidth="1"/>
    <col min="4888" max="4888" width="13.85546875" style="181" customWidth="1"/>
    <col min="4889" max="4889" width="22.5703125" style="181" customWidth="1"/>
    <col min="4890" max="5120" width="11.42578125" style="181"/>
    <col min="5121" max="5121" width="64.7109375" style="181" customWidth="1"/>
    <col min="5122" max="5122" width="28.28515625" style="181" customWidth="1"/>
    <col min="5123" max="5124" width="13.85546875" style="181" customWidth="1"/>
    <col min="5125" max="5125" width="20.42578125" style="181" customWidth="1"/>
    <col min="5126" max="5127" width="13.85546875" style="181" customWidth="1"/>
    <col min="5128" max="5128" width="24" style="181" customWidth="1"/>
    <col min="5129" max="5136" width="13.85546875" style="181" customWidth="1"/>
    <col min="5137" max="5137" width="23.5703125" style="181" customWidth="1"/>
    <col min="5138" max="5138" width="13.85546875" style="181" customWidth="1"/>
    <col min="5139" max="5139" width="17.28515625" style="181" customWidth="1"/>
    <col min="5140" max="5140" width="13.85546875" style="181" customWidth="1"/>
    <col min="5141" max="5141" width="22.140625" style="181" customWidth="1"/>
    <col min="5142" max="5142" width="13.85546875" style="181" customWidth="1"/>
    <col min="5143" max="5143" width="23.42578125" style="181" customWidth="1"/>
    <col min="5144" max="5144" width="13.85546875" style="181" customWidth="1"/>
    <col min="5145" max="5145" width="22.5703125" style="181" customWidth="1"/>
    <col min="5146" max="5376" width="11.42578125" style="181"/>
    <col min="5377" max="5377" width="64.7109375" style="181" customWidth="1"/>
    <col min="5378" max="5378" width="28.28515625" style="181" customWidth="1"/>
    <col min="5379" max="5380" width="13.85546875" style="181" customWidth="1"/>
    <col min="5381" max="5381" width="20.42578125" style="181" customWidth="1"/>
    <col min="5382" max="5383" width="13.85546875" style="181" customWidth="1"/>
    <col min="5384" max="5384" width="24" style="181" customWidth="1"/>
    <col min="5385" max="5392" width="13.85546875" style="181" customWidth="1"/>
    <col min="5393" max="5393" width="23.5703125" style="181" customWidth="1"/>
    <col min="5394" max="5394" width="13.85546875" style="181" customWidth="1"/>
    <col min="5395" max="5395" width="17.28515625" style="181" customWidth="1"/>
    <col min="5396" max="5396" width="13.85546875" style="181" customWidth="1"/>
    <col min="5397" max="5397" width="22.140625" style="181" customWidth="1"/>
    <col min="5398" max="5398" width="13.85546875" style="181" customWidth="1"/>
    <col min="5399" max="5399" width="23.42578125" style="181" customWidth="1"/>
    <col min="5400" max="5400" width="13.85546875" style="181" customWidth="1"/>
    <col min="5401" max="5401" width="22.5703125" style="181" customWidth="1"/>
    <col min="5402" max="5632" width="11.42578125" style="181"/>
    <col min="5633" max="5633" width="64.7109375" style="181" customWidth="1"/>
    <col min="5634" max="5634" width="28.28515625" style="181" customWidth="1"/>
    <col min="5635" max="5636" width="13.85546875" style="181" customWidth="1"/>
    <col min="5637" max="5637" width="20.42578125" style="181" customWidth="1"/>
    <col min="5638" max="5639" width="13.85546875" style="181" customWidth="1"/>
    <col min="5640" max="5640" width="24" style="181" customWidth="1"/>
    <col min="5641" max="5648" width="13.85546875" style="181" customWidth="1"/>
    <col min="5649" max="5649" width="23.5703125" style="181" customWidth="1"/>
    <col min="5650" max="5650" width="13.85546875" style="181" customWidth="1"/>
    <col min="5651" max="5651" width="17.28515625" style="181" customWidth="1"/>
    <col min="5652" max="5652" width="13.85546875" style="181" customWidth="1"/>
    <col min="5653" max="5653" width="22.140625" style="181" customWidth="1"/>
    <col min="5654" max="5654" width="13.85546875" style="181" customWidth="1"/>
    <col min="5655" max="5655" width="23.42578125" style="181" customWidth="1"/>
    <col min="5656" max="5656" width="13.85546875" style="181" customWidth="1"/>
    <col min="5657" max="5657" width="22.5703125" style="181" customWidth="1"/>
    <col min="5658" max="5888" width="11.42578125" style="181"/>
    <col min="5889" max="5889" width="64.7109375" style="181" customWidth="1"/>
    <col min="5890" max="5890" width="28.28515625" style="181" customWidth="1"/>
    <col min="5891" max="5892" width="13.85546875" style="181" customWidth="1"/>
    <col min="5893" max="5893" width="20.42578125" style="181" customWidth="1"/>
    <col min="5894" max="5895" width="13.85546875" style="181" customWidth="1"/>
    <col min="5896" max="5896" width="24" style="181" customWidth="1"/>
    <col min="5897" max="5904" width="13.85546875" style="181" customWidth="1"/>
    <col min="5905" max="5905" width="23.5703125" style="181" customWidth="1"/>
    <col min="5906" max="5906" width="13.85546875" style="181" customWidth="1"/>
    <col min="5907" max="5907" width="17.28515625" style="181" customWidth="1"/>
    <col min="5908" max="5908" width="13.85546875" style="181" customWidth="1"/>
    <col min="5909" max="5909" width="22.140625" style="181" customWidth="1"/>
    <col min="5910" max="5910" width="13.85546875" style="181" customWidth="1"/>
    <col min="5911" max="5911" width="23.42578125" style="181" customWidth="1"/>
    <col min="5912" max="5912" width="13.85546875" style="181" customWidth="1"/>
    <col min="5913" max="5913" width="22.5703125" style="181" customWidth="1"/>
    <col min="5914" max="6144" width="11.42578125" style="181"/>
    <col min="6145" max="6145" width="64.7109375" style="181" customWidth="1"/>
    <col min="6146" max="6146" width="28.28515625" style="181" customWidth="1"/>
    <col min="6147" max="6148" width="13.85546875" style="181" customWidth="1"/>
    <col min="6149" max="6149" width="20.42578125" style="181" customWidth="1"/>
    <col min="6150" max="6151" width="13.85546875" style="181" customWidth="1"/>
    <col min="6152" max="6152" width="24" style="181" customWidth="1"/>
    <col min="6153" max="6160" width="13.85546875" style="181" customWidth="1"/>
    <col min="6161" max="6161" width="23.5703125" style="181" customWidth="1"/>
    <col min="6162" max="6162" width="13.85546875" style="181" customWidth="1"/>
    <col min="6163" max="6163" width="17.28515625" style="181" customWidth="1"/>
    <col min="6164" max="6164" width="13.85546875" style="181" customWidth="1"/>
    <col min="6165" max="6165" width="22.140625" style="181" customWidth="1"/>
    <col min="6166" max="6166" width="13.85546875" style="181" customWidth="1"/>
    <col min="6167" max="6167" width="23.42578125" style="181" customWidth="1"/>
    <col min="6168" max="6168" width="13.85546875" style="181" customWidth="1"/>
    <col min="6169" max="6169" width="22.5703125" style="181" customWidth="1"/>
    <col min="6170" max="6400" width="11.42578125" style="181"/>
    <col min="6401" max="6401" width="64.7109375" style="181" customWidth="1"/>
    <col min="6402" max="6402" width="28.28515625" style="181" customWidth="1"/>
    <col min="6403" max="6404" width="13.85546875" style="181" customWidth="1"/>
    <col min="6405" max="6405" width="20.42578125" style="181" customWidth="1"/>
    <col min="6406" max="6407" width="13.85546875" style="181" customWidth="1"/>
    <col min="6408" max="6408" width="24" style="181" customWidth="1"/>
    <col min="6409" max="6416" width="13.85546875" style="181" customWidth="1"/>
    <col min="6417" max="6417" width="23.5703125" style="181" customWidth="1"/>
    <col min="6418" max="6418" width="13.85546875" style="181" customWidth="1"/>
    <col min="6419" max="6419" width="17.28515625" style="181" customWidth="1"/>
    <col min="6420" max="6420" width="13.85546875" style="181" customWidth="1"/>
    <col min="6421" max="6421" width="22.140625" style="181" customWidth="1"/>
    <col min="6422" max="6422" width="13.85546875" style="181" customWidth="1"/>
    <col min="6423" max="6423" width="23.42578125" style="181" customWidth="1"/>
    <col min="6424" max="6424" width="13.85546875" style="181" customWidth="1"/>
    <col min="6425" max="6425" width="22.5703125" style="181" customWidth="1"/>
    <col min="6426" max="6656" width="11.42578125" style="181"/>
    <col min="6657" max="6657" width="64.7109375" style="181" customWidth="1"/>
    <col min="6658" max="6658" width="28.28515625" style="181" customWidth="1"/>
    <col min="6659" max="6660" width="13.85546875" style="181" customWidth="1"/>
    <col min="6661" max="6661" width="20.42578125" style="181" customWidth="1"/>
    <col min="6662" max="6663" width="13.85546875" style="181" customWidth="1"/>
    <col min="6664" max="6664" width="24" style="181" customWidth="1"/>
    <col min="6665" max="6672" width="13.85546875" style="181" customWidth="1"/>
    <col min="6673" max="6673" width="23.5703125" style="181" customWidth="1"/>
    <col min="6674" max="6674" width="13.85546875" style="181" customWidth="1"/>
    <col min="6675" max="6675" width="17.28515625" style="181" customWidth="1"/>
    <col min="6676" max="6676" width="13.85546875" style="181" customWidth="1"/>
    <col min="6677" max="6677" width="22.140625" style="181" customWidth="1"/>
    <col min="6678" max="6678" width="13.85546875" style="181" customWidth="1"/>
    <col min="6679" max="6679" width="23.42578125" style="181" customWidth="1"/>
    <col min="6680" max="6680" width="13.85546875" style="181" customWidth="1"/>
    <col min="6681" max="6681" width="22.5703125" style="181" customWidth="1"/>
    <col min="6682" max="6912" width="11.42578125" style="181"/>
    <col min="6913" max="6913" width="64.7109375" style="181" customWidth="1"/>
    <col min="6914" max="6914" width="28.28515625" style="181" customWidth="1"/>
    <col min="6915" max="6916" width="13.85546875" style="181" customWidth="1"/>
    <col min="6917" max="6917" width="20.42578125" style="181" customWidth="1"/>
    <col min="6918" max="6919" width="13.85546875" style="181" customWidth="1"/>
    <col min="6920" max="6920" width="24" style="181" customWidth="1"/>
    <col min="6921" max="6928" width="13.85546875" style="181" customWidth="1"/>
    <col min="6929" max="6929" width="23.5703125" style="181" customWidth="1"/>
    <col min="6930" max="6930" width="13.85546875" style="181" customWidth="1"/>
    <col min="6931" max="6931" width="17.28515625" style="181" customWidth="1"/>
    <col min="6932" max="6932" width="13.85546875" style="181" customWidth="1"/>
    <col min="6933" max="6933" width="22.140625" style="181" customWidth="1"/>
    <col min="6934" max="6934" width="13.85546875" style="181" customWidth="1"/>
    <col min="6935" max="6935" width="23.42578125" style="181" customWidth="1"/>
    <col min="6936" max="6936" width="13.85546875" style="181" customWidth="1"/>
    <col min="6937" max="6937" width="22.5703125" style="181" customWidth="1"/>
    <col min="6938" max="7168" width="11.42578125" style="181"/>
    <col min="7169" max="7169" width="64.7109375" style="181" customWidth="1"/>
    <col min="7170" max="7170" width="28.28515625" style="181" customWidth="1"/>
    <col min="7171" max="7172" width="13.85546875" style="181" customWidth="1"/>
    <col min="7173" max="7173" width="20.42578125" style="181" customWidth="1"/>
    <col min="7174" max="7175" width="13.85546875" style="181" customWidth="1"/>
    <col min="7176" max="7176" width="24" style="181" customWidth="1"/>
    <col min="7177" max="7184" width="13.85546875" style="181" customWidth="1"/>
    <col min="7185" max="7185" width="23.5703125" style="181" customWidth="1"/>
    <col min="7186" max="7186" width="13.85546875" style="181" customWidth="1"/>
    <col min="7187" max="7187" width="17.28515625" style="181" customWidth="1"/>
    <col min="7188" max="7188" width="13.85546875" style="181" customWidth="1"/>
    <col min="7189" max="7189" width="22.140625" style="181" customWidth="1"/>
    <col min="7190" max="7190" width="13.85546875" style="181" customWidth="1"/>
    <col min="7191" max="7191" width="23.42578125" style="181" customWidth="1"/>
    <col min="7192" max="7192" width="13.85546875" style="181" customWidth="1"/>
    <col min="7193" max="7193" width="22.5703125" style="181" customWidth="1"/>
    <col min="7194" max="7424" width="11.42578125" style="181"/>
    <col min="7425" max="7425" width="64.7109375" style="181" customWidth="1"/>
    <col min="7426" max="7426" width="28.28515625" style="181" customWidth="1"/>
    <col min="7427" max="7428" width="13.85546875" style="181" customWidth="1"/>
    <col min="7429" max="7429" width="20.42578125" style="181" customWidth="1"/>
    <col min="7430" max="7431" width="13.85546875" style="181" customWidth="1"/>
    <col min="7432" max="7432" width="24" style="181" customWidth="1"/>
    <col min="7433" max="7440" width="13.85546875" style="181" customWidth="1"/>
    <col min="7441" max="7441" width="23.5703125" style="181" customWidth="1"/>
    <col min="7442" max="7442" width="13.85546875" style="181" customWidth="1"/>
    <col min="7443" max="7443" width="17.28515625" style="181" customWidth="1"/>
    <col min="7444" max="7444" width="13.85546875" style="181" customWidth="1"/>
    <col min="7445" max="7445" width="22.140625" style="181" customWidth="1"/>
    <col min="7446" max="7446" width="13.85546875" style="181" customWidth="1"/>
    <col min="7447" max="7447" width="23.42578125" style="181" customWidth="1"/>
    <col min="7448" max="7448" width="13.85546875" style="181" customWidth="1"/>
    <col min="7449" max="7449" width="22.5703125" style="181" customWidth="1"/>
    <col min="7450" max="7680" width="11.42578125" style="181"/>
    <col min="7681" max="7681" width="64.7109375" style="181" customWidth="1"/>
    <col min="7682" max="7682" width="28.28515625" style="181" customWidth="1"/>
    <col min="7683" max="7684" width="13.85546875" style="181" customWidth="1"/>
    <col min="7685" max="7685" width="20.42578125" style="181" customWidth="1"/>
    <col min="7686" max="7687" width="13.85546875" style="181" customWidth="1"/>
    <col min="7688" max="7688" width="24" style="181" customWidth="1"/>
    <col min="7689" max="7696" width="13.85546875" style="181" customWidth="1"/>
    <col min="7697" max="7697" width="23.5703125" style="181" customWidth="1"/>
    <col min="7698" max="7698" width="13.85546875" style="181" customWidth="1"/>
    <col min="7699" max="7699" width="17.28515625" style="181" customWidth="1"/>
    <col min="7700" max="7700" width="13.85546875" style="181" customWidth="1"/>
    <col min="7701" max="7701" width="22.140625" style="181" customWidth="1"/>
    <col min="7702" max="7702" width="13.85546875" style="181" customWidth="1"/>
    <col min="7703" max="7703" width="23.42578125" style="181" customWidth="1"/>
    <col min="7704" max="7704" width="13.85546875" style="181" customWidth="1"/>
    <col min="7705" max="7705" width="22.5703125" style="181" customWidth="1"/>
    <col min="7706" max="7936" width="11.42578125" style="181"/>
    <col min="7937" max="7937" width="64.7109375" style="181" customWidth="1"/>
    <col min="7938" max="7938" width="28.28515625" style="181" customWidth="1"/>
    <col min="7939" max="7940" width="13.85546875" style="181" customWidth="1"/>
    <col min="7941" max="7941" width="20.42578125" style="181" customWidth="1"/>
    <col min="7942" max="7943" width="13.85546875" style="181" customWidth="1"/>
    <col min="7944" max="7944" width="24" style="181" customWidth="1"/>
    <col min="7945" max="7952" width="13.85546875" style="181" customWidth="1"/>
    <col min="7953" max="7953" width="23.5703125" style="181" customWidth="1"/>
    <col min="7954" max="7954" width="13.85546875" style="181" customWidth="1"/>
    <col min="7955" max="7955" width="17.28515625" style="181" customWidth="1"/>
    <col min="7956" max="7956" width="13.85546875" style="181" customWidth="1"/>
    <col min="7957" max="7957" width="22.140625" style="181" customWidth="1"/>
    <col min="7958" max="7958" width="13.85546875" style="181" customWidth="1"/>
    <col min="7959" max="7959" width="23.42578125" style="181" customWidth="1"/>
    <col min="7960" max="7960" width="13.85546875" style="181" customWidth="1"/>
    <col min="7961" max="7961" width="22.5703125" style="181" customWidth="1"/>
    <col min="7962" max="8192" width="11.42578125" style="181"/>
    <col min="8193" max="8193" width="64.7109375" style="181" customWidth="1"/>
    <col min="8194" max="8194" width="28.28515625" style="181" customWidth="1"/>
    <col min="8195" max="8196" width="13.85546875" style="181" customWidth="1"/>
    <col min="8197" max="8197" width="20.42578125" style="181" customWidth="1"/>
    <col min="8198" max="8199" width="13.85546875" style="181" customWidth="1"/>
    <col min="8200" max="8200" width="24" style="181" customWidth="1"/>
    <col min="8201" max="8208" width="13.85546875" style="181" customWidth="1"/>
    <col min="8209" max="8209" width="23.5703125" style="181" customWidth="1"/>
    <col min="8210" max="8210" width="13.85546875" style="181" customWidth="1"/>
    <col min="8211" max="8211" width="17.28515625" style="181" customWidth="1"/>
    <col min="8212" max="8212" width="13.85546875" style="181" customWidth="1"/>
    <col min="8213" max="8213" width="22.140625" style="181" customWidth="1"/>
    <col min="8214" max="8214" width="13.85546875" style="181" customWidth="1"/>
    <col min="8215" max="8215" width="23.42578125" style="181" customWidth="1"/>
    <col min="8216" max="8216" width="13.85546875" style="181" customWidth="1"/>
    <col min="8217" max="8217" width="22.5703125" style="181" customWidth="1"/>
    <col min="8218" max="8448" width="11.42578125" style="181"/>
    <col min="8449" max="8449" width="64.7109375" style="181" customWidth="1"/>
    <col min="8450" max="8450" width="28.28515625" style="181" customWidth="1"/>
    <col min="8451" max="8452" width="13.85546875" style="181" customWidth="1"/>
    <col min="8453" max="8453" width="20.42578125" style="181" customWidth="1"/>
    <col min="8454" max="8455" width="13.85546875" style="181" customWidth="1"/>
    <col min="8456" max="8456" width="24" style="181" customWidth="1"/>
    <col min="8457" max="8464" width="13.85546875" style="181" customWidth="1"/>
    <col min="8465" max="8465" width="23.5703125" style="181" customWidth="1"/>
    <col min="8466" max="8466" width="13.85546875" style="181" customWidth="1"/>
    <col min="8467" max="8467" width="17.28515625" style="181" customWidth="1"/>
    <col min="8468" max="8468" width="13.85546875" style="181" customWidth="1"/>
    <col min="8469" max="8469" width="22.140625" style="181" customWidth="1"/>
    <col min="8470" max="8470" width="13.85546875" style="181" customWidth="1"/>
    <col min="8471" max="8471" width="23.42578125" style="181" customWidth="1"/>
    <col min="8472" max="8472" width="13.85546875" style="181" customWidth="1"/>
    <col min="8473" max="8473" width="22.5703125" style="181" customWidth="1"/>
    <col min="8474" max="8704" width="11.42578125" style="181"/>
    <col min="8705" max="8705" width="64.7109375" style="181" customWidth="1"/>
    <col min="8706" max="8706" width="28.28515625" style="181" customWidth="1"/>
    <col min="8707" max="8708" width="13.85546875" style="181" customWidth="1"/>
    <col min="8709" max="8709" width="20.42578125" style="181" customWidth="1"/>
    <col min="8710" max="8711" width="13.85546875" style="181" customWidth="1"/>
    <col min="8712" max="8712" width="24" style="181" customWidth="1"/>
    <col min="8713" max="8720" width="13.85546875" style="181" customWidth="1"/>
    <col min="8721" max="8721" width="23.5703125" style="181" customWidth="1"/>
    <col min="8722" max="8722" width="13.85546875" style="181" customWidth="1"/>
    <col min="8723" max="8723" width="17.28515625" style="181" customWidth="1"/>
    <col min="8724" max="8724" width="13.85546875" style="181" customWidth="1"/>
    <col min="8725" max="8725" width="22.140625" style="181" customWidth="1"/>
    <col min="8726" max="8726" width="13.85546875" style="181" customWidth="1"/>
    <col min="8727" max="8727" width="23.42578125" style="181" customWidth="1"/>
    <col min="8728" max="8728" width="13.85546875" style="181" customWidth="1"/>
    <col min="8729" max="8729" width="22.5703125" style="181" customWidth="1"/>
    <col min="8730" max="8960" width="11.42578125" style="181"/>
    <col min="8961" max="8961" width="64.7109375" style="181" customWidth="1"/>
    <col min="8962" max="8962" width="28.28515625" style="181" customWidth="1"/>
    <col min="8963" max="8964" width="13.85546875" style="181" customWidth="1"/>
    <col min="8965" max="8965" width="20.42578125" style="181" customWidth="1"/>
    <col min="8966" max="8967" width="13.85546875" style="181" customWidth="1"/>
    <col min="8968" max="8968" width="24" style="181" customWidth="1"/>
    <col min="8969" max="8976" width="13.85546875" style="181" customWidth="1"/>
    <col min="8977" max="8977" width="23.5703125" style="181" customWidth="1"/>
    <col min="8978" max="8978" width="13.85546875" style="181" customWidth="1"/>
    <col min="8979" max="8979" width="17.28515625" style="181" customWidth="1"/>
    <col min="8980" max="8980" width="13.85546875" style="181" customWidth="1"/>
    <col min="8981" max="8981" width="22.140625" style="181" customWidth="1"/>
    <col min="8982" max="8982" width="13.85546875" style="181" customWidth="1"/>
    <col min="8983" max="8983" width="23.42578125" style="181" customWidth="1"/>
    <col min="8984" max="8984" width="13.85546875" style="181" customWidth="1"/>
    <col min="8985" max="8985" width="22.5703125" style="181" customWidth="1"/>
    <col min="8986" max="9216" width="11.42578125" style="181"/>
    <col min="9217" max="9217" width="64.7109375" style="181" customWidth="1"/>
    <col min="9218" max="9218" width="28.28515625" style="181" customWidth="1"/>
    <col min="9219" max="9220" width="13.85546875" style="181" customWidth="1"/>
    <col min="9221" max="9221" width="20.42578125" style="181" customWidth="1"/>
    <col min="9222" max="9223" width="13.85546875" style="181" customWidth="1"/>
    <col min="9224" max="9224" width="24" style="181" customWidth="1"/>
    <col min="9225" max="9232" width="13.85546875" style="181" customWidth="1"/>
    <col min="9233" max="9233" width="23.5703125" style="181" customWidth="1"/>
    <col min="9234" max="9234" width="13.85546875" style="181" customWidth="1"/>
    <col min="9235" max="9235" width="17.28515625" style="181" customWidth="1"/>
    <col min="9236" max="9236" width="13.85546875" style="181" customWidth="1"/>
    <col min="9237" max="9237" width="22.140625" style="181" customWidth="1"/>
    <col min="9238" max="9238" width="13.85546875" style="181" customWidth="1"/>
    <col min="9239" max="9239" width="23.42578125" style="181" customWidth="1"/>
    <col min="9240" max="9240" width="13.85546875" style="181" customWidth="1"/>
    <col min="9241" max="9241" width="22.5703125" style="181" customWidth="1"/>
    <col min="9242" max="9472" width="11.42578125" style="181"/>
    <col min="9473" max="9473" width="64.7109375" style="181" customWidth="1"/>
    <col min="9474" max="9474" width="28.28515625" style="181" customWidth="1"/>
    <col min="9475" max="9476" width="13.85546875" style="181" customWidth="1"/>
    <col min="9477" max="9477" width="20.42578125" style="181" customWidth="1"/>
    <col min="9478" max="9479" width="13.85546875" style="181" customWidth="1"/>
    <col min="9480" max="9480" width="24" style="181" customWidth="1"/>
    <col min="9481" max="9488" width="13.85546875" style="181" customWidth="1"/>
    <col min="9489" max="9489" width="23.5703125" style="181" customWidth="1"/>
    <col min="9490" max="9490" width="13.85546875" style="181" customWidth="1"/>
    <col min="9491" max="9491" width="17.28515625" style="181" customWidth="1"/>
    <col min="9492" max="9492" width="13.85546875" style="181" customWidth="1"/>
    <col min="9493" max="9493" width="22.140625" style="181" customWidth="1"/>
    <col min="9494" max="9494" width="13.85546875" style="181" customWidth="1"/>
    <col min="9495" max="9495" width="23.42578125" style="181" customWidth="1"/>
    <col min="9496" max="9496" width="13.85546875" style="181" customWidth="1"/>
    <col min="9497" max="9497" width="22.5703125" style="181" customWidth="1"/>
    <col min="9498" max="9728" width="11.42578125" style="181"/>
    <col min="9729" max="9729" width="64.7109375" style="181" customWidth="1"/>
    <col min="9730" max="9730" width="28.28515625" style="181" customWidth="1"/>
    <col min="9731" max="9732" width="13.85546875" style="181" customWidth="1"/>
    <col min="9733" max="9733" width="20.42578125" style="181" customWidth="1"/>
    <col min="9734" max="9735" width="13.85546875" style="181" customWidth="1"/>
    <col min="9736" max="9736" width="24" style="181" customWidth="1"/>
    <col min="9737" max="9744" width="13.85546875" style="181" customWidth="1"/>
    <col min="9745" max="9745" width="23.5703125" style="181" customWidth="1"/>
    <col min="9746" max="9746" width="13.85546875" style="181" customWidth="1"/>
    <col min="9747" max="9747" width="17.28515625" style="181" customWidth="1"/>
    <col min="9748" max="9748" width="13.85546875" style="181" customWidth="1"/>
    <col min="9749" max="9749" width="22.140625" style="181" customWidth="1"/>
    <col min="9750" max="9750" width="13.85546875" style="181" customWidth="1"/>
    <col min="9751" max="9751" width="23.42578125" style="181" customWidth="1"/>
    <col min="9752" max="9752" width="13.85546875" style="181" customWidth="1"/>
    <col min="9753" max="9753" width="22.5703125" style="181" customWidth="1"/>
    <col min="9754" max="9984" width="11.42578125" style="181"/>
    <col min="9985" max="9985" width="64.7109375" style="181" customWidth="1"/>
    <col min="9986" max="9986" width="28.28515625" style="181" customWidth="1"/>
    <col min="9987" max="9988" width="13.85546875" style="181" customWidth="1"/>
    <col min="9989" max="9989" width="20.42578125" style="181" customWidth="1"/>
    <col min="9990" max="9991" width="13.85546875" style="181" customWidth="1"/>
    <col min="9992" max="9992" width="24" style="181" customWidth="1"/>
    <col min="9993" max="10000" width="13.85546875" style="181" customWidth="1"/>
    <col min="10001" max="10001" width="23.5703125" style="181" customWidth="1"/>
    <col min="10002" max="10002" width="13.85546875" style="181" customWidth="1"/>
    <col min="10003" max="10003" width="17.28515625" style="181" customWidth="1"/>
    <col min="10004" max="10004" width="13.85546875" style="181" customWidth="1"/>
    <col min="10005" max="10005" width="22.140625" style="181" customWidth="1"/>
    <col min="10006" max="10006" width="13.85546875" style="181" customWidth="1"/>
    <col min="10007" max="10007" width="23.42578125" style="181" customWidth="1"/>
    <col min="10008" max="10008" width="13.85546875" style="181" customWidth="1"/>
    <col min="10009" max="10009" width="22.5703125" style="181" customWidth="1"/>
    <col min="10010" max="10240" width="11.42578125" style="181"/>
    <col min="10241" max="10241" width="64.7109375" style="181" customWidth="1"/>
    <col min="10242" max="10242" width="28.28515625" style="181" customWidth="1"/>
    <col min="10243" max="10244" width="13.85546875" style="181" customWidth="1"/>
    <col min="10245" max="10245" width="20.42578125" style="181" customWidth="1"/>
    <col min="10246" max="10247" width="13.85546875" style="181" customWidth="1"/>
    <col min="10248" max="10248" width="24" style="181" customWidth="1"/>
    <col min="10249" max="10256" width="13.85546875" style="181" customWidth="1"/>
    <col min="10257" max="10257" width="23.5703125" style="181" customWidth="1"/>
    <col min="10258" max="10258" width="13.85546875" style="181" customWidth="1"/>
    <col min="10259" max="10259" width="17.28515625" style="181" customWidth="1"/>
    <col min="10260" max="10260" width="13.85546875" style="181" customWidth="1"/>
    <col min="10261" max="10261" width="22.140625" style="181" customWidth="1"/>
    <col min="10262" max="10262" width="13.85546875" style="181" customWidth="1"/>
    <col min="10263" max="10263" width="23.42578125" style="181" customWidth="1"/>
    <col min="10264" max="10264" width="13.85546875" style="181" customWidth="1"/>
    <col min="10265" max="10265" width="22.5703125" style="181" customWidth="1"/>
    <col min="10266" max="10496" width="11.42578125" style="181"/>
    <col min="10497" max="10497" width="64.7109375" style="181" customWidth="1"/>
    <col min="10498" max="10498" width="28.28515625" style="181" customWidth="1"/>
    <col min="10499" max="10500" width="13.85546875" style="181" customWidth="1"/>
    <col min="10501" max="10501" width="20.42578125" style="181" customWidth="1"/>
    <col min="10502" max="10503" width="13.85546875" style="181" customWidth="1"/>
    <col min="10504" max="10504" width="24" style="181" customWidth="1"/>
    <col min="10505" max="10512" width="13.85546875" style="181" customWidth="1"/>
    <col min="10513" max="10513" width="23.5703125" style="181" customWidth="1"/>
    <col min="10514" max="10514" width="13.85546875" style="181" customWidth="1"/>
    <col min="10515" max="10515" width="17.28515625" style="181" customWidth="1"/>
    <col min="10516" max="10516" width="13.85546875" style="181" customWidth="1"/>
    <col min="10517" max="10517" width="22.140625" style="181" customWidth="1"/>
    <col min="10518" max="10518" width="13.85546875" style="181" customWidth="1"/>
    <col min="10519" max="10519" width="23.42578125" style="181" customWidth="1"/>
    <col min="10520" max="10520" width="13.85546875" style="181" customWidth="1"/>
    <col min="10521" max="10521" width="22.5703125" style="181" customWidth="1"/>
    <col min="10522" max="10752" width="11.42578125" style="181"/>
    <col min="10753" max="10753" width="64.7109375" style="181" customWidth="1"/>
    <col min="10754" max="10754" width="28.28515625" style="181" customWidth="1"/>
    <col min="10755" max="10756" width="13.85546875" style="181" customWidth="1"/>
    <col min="10757" max="10757" width="20.42578125" style="181" customWidth="1"/>
    <col min="10758" max="10759" width="13.85546875" style="181" customWidth="1"/>
    <col min="10760" max="10760" width="24" style="181" customWidth="1"/>
    <col min="10761" max="10768" width="13.85546875" style="181" customWidth="1"/>
    <col min="10769" max="10769" width="23.5703125" style="181" customWidth="1"/>
    <col min="10770" max="10770" width="13.85546875" style="181" customWidth="1"/>
    <col min="10771" max="10771" width="17.28515625" style="181" customWidth="1"/>
    <col min="10772" max="10772" width="13.85546875" style="181" customWidth="1"/>
    <col min="10773" max="10773" width="22.140625" style="181" customWidth="1"/>
    <col min="10774" max="10774" width="13.85546875" style="181" customWidth="1"/>
    <col min="10775" max="10775" width="23.42578125" style="181" customWidth="1"/>
    <col min="10776" max="10776" width="13.85546875" style="181" customWidth="1"/>
    <col min="10777" max="10777" width="22.5703125" style="181" customWidth="1"/>
    <col min="10778" max="11008" width="11.42578125" style="181"/>
    <col min="11009" max="11009" width="64.7109375" style="181" customWidth="1"/>
    <col min="11010" max="11010" width="28.28515625" style="181" customWidth="1"/>
    <col min="11011" max="11012" width="13.85546875" style="181" customWidth="1"/>
    <col min="11013" max="11013" width="20.42578125" style="181" customWidth="1"/>
    <col min="11014" max="11015" width="13.85546875" style="181" customWidth="1"/>
    <col min="11016" max="11016" width="24" style="181" customWidth="1"/>
    <col min="11017" max="11024" width="13.85546875" style="181" customWidth="1"/>
    <col min="11025" max="11025" width="23.5703125" style="181" customWidth="1"/>
    <col min="11026" max="11026" width="13.85546875" style="181" customWidth="1"/>
    <col min="11027" max="11027" width="17.28515625" style="181" customWidth="1"/>
    <col min="11028" max="11028" width="13.85546875" style="181" customWidth="1"/>
    <col min="11029" max="11029" width="22.140625" style="181" customWidth="1"/>
    <col min="11030" max="11030" width="13.85546875" style="181" customWidth="1"/>
    <col min="11031" max="11031" width="23.42578125" style="181" customWidth="1"/>
    <col min="11032" max="11032" width="13.85546875" style="181" customWidth="1"/>
    <col min="11033" max="11033" width="22.5703125" style="181" customWidth="1"/>
    <col min="11034" max="11264" width="11.42578125" style="181"/>
    <col min="11265" max="11265" width="64.7109375" style="181" customWidth="1"/>
    <col min="11266" max="11266" width="28.28515625" style="181" customWidth="1"/>
    <col min="11267" max="11268" width="13.85546875" style="181" customWidth="1"/>
    <col min="11269" max="11269" width="20.42578125" style="181" customWidth="1"/>
    <col min="11270" max="11271" width="13.85546875" style="181" customWidth="1"/>
    <col min="11272" max="11272" width="24" style="181" customWidth="1"/>
    <col min="11273" max="11280" width="13.85546875" style="181" customWidth="1"/>
    <col min="11281" max="11281" width="23.5703125" style="181" customWidth="1"/>
    <col min="11282" max="11282" width="13.85546875" style="181" customWidth="1"/>
    <col min="11283" max="11283" width="17.28515625" style="181" customWidth="1"/>
    <col min="11284" max="11284" width="13.85546875" style="181" customWidth="1"/>
    <col min="11285" max="11285" width="22.140625" style="181" customWidth="1"/>
    <col min="11286" max="11286" width="13.85546875" style="181" customWidth="1"/>
    <col min="11287" max="11287" width="23.42578125" style="181" customWidth="1"/>
    <col min="11288" max="11288" width="13.85546875" style="181" customWidth="1"/>
    <col min="11289" max="11289" width="22.5703125" style="181" customWidth="1"/>
    <col min="11290" max="11520" width="11.42578125" style="181"/>
    <col min="11521" max="11521" width="64.7109375" style="181" customWidth="1"/>
    <col min="11522" max="11522" width="28.28515625" style="181" customWidth="1"/>
    <col min="11523" max="11524" width="13.85546875" style="181" customWidth="1"/>
    <col min="11525" max="11525" width="20.42578125" style="181" customWidth="1"/>
    <col min="11526" max="11527" width="13.85546875" style="181" customWidth="1"/>
    <col min="11528" max="11528" width="24" style="181" customWidth="1"/>
    <col min="11529" max="11536" width="13.85546875" style="181" customWidth="1"/>
    <col min="11537" max="11537" width="23.5703125" style="181" customWidth="1"/>
    <col min="11538" max="11538" width="13.85546875" style="181" customWidth="1"/>
    <col min="11539" max="11539" width="17.28515625" style="181" customWidth="1"/>
    <col min="11540" max="11540" width="13.85546875" style="181" customWidth="1"/>
    <col min="11541" max="11541" width="22.140625" style="181" customWidth="1"/>
    <col min="11542" max="11542" width="13.85546875" style="181" customWidth="1"/>
    <col min="11543" max="11543" width="23.42578125" style="181" customWidth="1"/>
    <col min="11544" max="11544" width="13.85546875" style="181" customWidth="1"/>
    <col min="11545" max="11545" width="22.5703125" style="181" customWidth="1"/>
    <col min="11546" max="11776" width="11.42578125" style="181"/>
    <col min="11777" max="11777" width="64.7109375" style="181" customWidth="1"/>
    <col min="11778" max="11778" width="28.28515625" style="181" customWidth="1"/>
    <col min="11779" max="11780" width="13.85546875" style="181" customWidth="1"/>
    <col min="11781" max="11781" width="20.42578125" style="181" customWidth="1"/>
    <col min="11782" max="11783" width="13.85546875" style="181" customWidth="1"/>
    <col min="11784" max="11784" width="24" style="181" customWidth="1"/>
    <col min="11785" max="11792" width="13.85546875" style="181" customWidth="1"/>
    <col min="11793" max="11793" width="23.5703125" style="181" customWidth="1"/>
    <col min="11794" max="11794" width="13.85546875" style="181" customWidth="1"/>
    <col min="11795" max="11795" width="17.28515625" style="181" customWidth="1"/>
    <col min="11796" max="11796" width="13.85546875" style="181" customWidth="1"/>
    <col min="11797" max="11797" width="22.140625" style="181" customWidth="1"/>
    <col min="11798" max="11798" width="13.85546875" style="181" customWidth="1"/>
    <col min="11799" max="11799" width="23.42578125" style="181" customWidth="1"/>
    <col min="11800" max="11800" width="13.85546875" style="181" customWidth="1"/>
    <col min="11801" max="11801" width="22.5703125" style="181" customWidth="1"/>
    <col min="11802" max="12032" width="11.42578125" style="181"/>
    <col min="12033" max="12033" width="64.7109375" style="181" customWidth="1"/>
    <col min="12034" max="12034" width="28.28515625" style="181" customWidth="1"/>
    <col min="12035" max="12036" width="13.85546875" style="181" customWidth="1"/>
    <col min="12037" max="12037" width="20.42578125" style="181" customWidth="1"/>
    <col min="12038" max="12039" width="13.85546875" style="181" customWidth="1"/>
    <col min="12040" max="12040" width="24" style="181" customWidth="1"/>
    <col min="12041" max="12048" width="13.85546875" style="181" customWidth="1"/>
    <col min="12049" max="12049" width="23.5703125" style="181" customWidth="1"/>
    <col min="12050" max="12050" width="13.85546875" style="181" customWidth="1"/>
    <col min="12051" max="12051" width="17.28515625" style="181" customWidth="1"/>
    <col min="12052" max="12052" width="13.85546875" style="181" customWidth="1"/>
    <col min="12053" max="12053" width="22.140625" style="181" customWidth="1"/>
    <col min="12054" max="12054" width="13.85546875" style="181" customWidth="1"/>
    <col min="12055" max="12055" width="23.42578125" style="181" customWidth="1"/>
    <col min="12056" max="12056" width="13.85546875" style="181" customWidth="1"/>
    <col min="12057" max="12057" width="22.5703125" style="181" customWidth="1"/>
    <col min="12058" max="12288" width="11.42578125" style="181"/>
    <col min="12289" max="12289" width="64.7109375" style="181" customWidth="1"/>
    <col min="12290" max="12290" width="28.28515625" style="181" customWidth="1"/>
    <col min="12291" max="12292" width="13.85546875" style="181" customWidth="1"/>
    <col min="12293" max="12293" width="20.42578125" style="181" customWidth="1"/>
    <col min="12294" max="12295" width="13.85546875" style="181" customWidth="1"/>
    <col min="12296" max="12296" width="24" style="181" customWidth="1"/>
    <col min="12297" max="12304" width="13.85546875" style="181" customWidth="1"/>
    <col min="12305" max="12305" width="23.5703125" style="181" customWidth="1"/>
    <col min="12306" max="12306" width="13.85546875" style="181" customWidth="1"/>
    <col min="12307" max="12307" width="17.28515625" style="181" customWidth="1"/>
    <col min="12308" max="12308" width="13.85546875" style="181" customWidth="1"/>
    <col min="12309" max="12309" width="22.140625" style="181" customWidth="1"/>
    <col min="12310" max="12310" width="13.85546875" style="181" customWidth="1"/>
    <col min="12311" max="12311" width="23.42578125" style="181" customWidth="1"/>
    <col min="12312" max="12312" width="13.85546875" style="181" customWidth="1"/>
    <col min="12313" max="12313" width="22.5703125" style="181" customWidth="1"/>
    <col min="12314" max="12544" width="11.42578125" style="181"/>
    <col min="12545" max="12545" width="64.7109375" style="181" customWidth="1"/>
    <col min="12546" max="12546" width="28.28515625" style="181" customWidth="1"/>
    <col min="12547" max="12548" width="13.85546875" style="181" customWidth="1"/>
    <col min="12549" max="12549" width="20.42578125" style="181" customWidth="1"/>
    <col min="12550" max="12551" width="13.85546875" style="181" customWidth="1"/>
    <col min="12552" max="12552" width="24" style="181" customWidth="1"/>
    <col min="12553" max="12560" width="13.85546875" style="181" customWidth="1"/>
    <col min="12561" max="12561" width="23.5703125" style="181" customWidth="1"/>
    <col min="12562" max="12562" width="13.85546875" style="181" customWidth="1"/>
    <col min="12563" max="12563" width="17.28515625" style="181" customWidth="1"/>
    <col min="12564" max="12564" width="13.85546875" style="181" customWidth="1"/>
    <col min="12565" max="12565" width="22.140625" style="181" customWidth="1"/>
    <col min="12566" max="12566" width="13.85546875" style="181" customWidth="1"/>
    <col min="12567" max="12567" width="23.42578125" style="181" customWidth="1"/>
    <col min="12568" max="12568" width="13.85546875" style="181" customWidth="1"/>
    <col min="12569" max="12569" width="22.5703125" style="181" customWidth="1"/>
    <col min="12570" max="12800" width="11.42578125" style="181"/>
    <col min="12801" max="12801" width="64.7109375" style="181" customWidth="1"/>
    <col min="12802" max="12802" width="28.28515625" style="181" customWidth="1"/>
    <col min="12803" max="12804" width="13.85546875" style="181" customWidth="1"/>
    <col min="12805" max="12805" width="20.42578125" style="181" customWidth="1"/>
    <col min="12806" max="12807" width="13.85546875" style="181" customWidth="1"/>
    <col min="12808" max="12808" width="24" style="181" customWidth="1"/>
    <col min="12809" max="12816" width="13.85546875" style="181" customWidth="1"/>
    <col min="12817" max="12817" width="23.5703125" style="181" customWidth="1"/>
    <col min="12818" max="12818" width="13.85546875" style="181" customWidth="1"/>
    <col min="12819" max="12819" width="17.28515625" style="181" customWidth="1"/>
    <col min="12820" max="12820" width="13.85546875" style="181" customWidth="1"/>
    <col min="12821" max="12821" width="22.140625" style="181" customWidth="1"/>
    <col min="12822" max="12822" width="13.85546875" style="181" customWidth="1"/>
    <col min="12823" max="12823" width="23.42578125" style="181" customWidth="1"/>
    <col min="12824" max="12824" width="13.85546875" style="181" customWidth="1"/>
    <col min="12825" max="12825" width="22.5703125" style="181" customWidth="1"/>
    <col min="12826" max="13056" width="11.42578125" style="181"/>
    <col min="13057" max="13057" width="64.7109375" style="181" customWidth="1"/>
    <col min="13058" max="13058" width="28.28515625" style="181" customWidth="1"/>
    <col min="13059" max="13060" width="13.85546875" style="181" customWidth="1"/>
    <col min="13061" max="13061" width="20.42578125" style="181" customWidth="1"/>
    <col min="13062" max="13063" width="13.85546875" style="181" customWidth="1"/>
    <col min="13064" max="13064" width="24" style="181" customWidth="1"/>
    <col min="13065" max="13072" width="13.85546875" style="181" customWidth="1"/>
    <col min="13073" max="13073" width="23.5703125" style="181" customWidth="1"/>
    <col min="13074" max="13074" width="13.85546875" style="181" customWidth="1"/>
    <col min="13075" max="13075" width="17.28515625" style="181" customWidth="1"/>
    <col min="13076" max="13076" width="13.85546875" style="181" customWidth="1"/>
    <col min="13077" max="13077" width="22.140625" style="181" customWidth="1"/>
    <col min="13078" max="13078" width="13.85546875" style="181" customWidth="1"/>
    <col min="13079" max="13079" width="23.42578125" style="181" customWidth="1"/>
    <col min="13080" max="13080" width="13.85546875" style="181" customWidth="1"/>
    <col min="13081" max="13081" width="22.5703125" style="181" customWidth="1"/>
    <col min="13082" max="13312" width="11.42578125" style="181"/>
    <col min="13313" max="13313" width="64.7109375" style="181" customWidth="1"/>
    <col min="13314" max="13314" width="28.28515625" style="181" customWidth="1"/>
    <col min="13315" max="13316" width="13.85546875" style="181" customWidth="1"/>
    <col min="13317" max="13317" width="20.42578125" style="181" customWidth="1"/>
    <col min="13318" max="13319" width="13.85546875" style="181" customWidth="1"/>
    <col min="13320" max="13320" width="24" style="181" customWidth="1"/>
    <col min="13321" max="13328" width="13.85546875" style="181" customWidth="1"/>
    <col min="13329" max="13329" width="23.5703125" style="181" customWidth="1"/>
    <col min="13330" max="13330" width="13.85546875" style="181" customWidth="1"/>
    <col min="13331" max="13331" width="17.28515625" style="181" customWidth="1"/>
    <col min="13332" max="13332" width="13.85546875" style="181" customWidth="1"/>
    <col min="13333" max="13333" width="22.140625" style="181" customWidth="1"/>
    <col min="13334" max="13334" width="13.85546875" style="181" customWidth="1"/>
    <col min="13335" max="13335" width="23.42578125" style="181" customWidth="1"/>
    <col min="13336" max="13336" width="13.85546875" style="181" customWidth="1"/>
    <col min="13337" max="13337" width="22.5703125" style="181" customWidth="1"/>
    <col min="13338" max="13568" width="11.42578125" style="181"/>
    <col min="13569" max="13569" width="64.7109375" style="181" customWidth="1"/>
    <col min="13570" max="13570" width="28.28515625" style="181" customWidth="1"/>
    <col min="13571" max="13572" width="13.85546875" style="181" customWidth="1"/>
    <col min="13573" max="13573" width="20.42578125" style="181" customWidth="1"/>
    <col min="13574" max="13575" width="13.85546875" style="181" customWidth="1"/>
    <col min="13576" max="13576" width="24" style="181" customWidth="1"/>
    <col min="13577" max="13584" width="13.85546875" style="181" customWidth="1"/>
    <col min="13585" max="13585" width="23.5703125" style="181" customWidth="1"/>
    <col min="13586" max="13586" width="13.85546875" style="181" customWidth="1"/>
    <col min="13587" max="13587" width="17.28515625" style="181" customWidth="1"/>
    <col min="13588" max="13588" width="13.85546875" style="181" customWidth="1"/>
    <col min="13589" max="13589" width="22.140625" style="181" customWidth="1"/>
    <col min="13590" max="13590" width="13.85546875" style="181" customWidth="1"/>
    <col min="13591" max="13591" width="23.42578125" style="181" customWidth="1"/>
    <col min="13592" max="13592" width="13.85546875" style="181" customWidth="1"/>
    <col min="13593" max="13593" width="22.5703125" style="181" customWidth="1"/>
    <col min="13594" max="13824" width="11.42578125" style="181"/>
    <col min="13825" max="13825" width="64.7109375" style="181" customWidth="1"/>
    <col min="13826" max="13826" width="28.28515625" style="181" customWidth="1"/>
    <col min="13827" max="13828" width="13.85546875" style="181" customWidth="1"/>
    <col min="13829" max="13829" width="20.42578125" style="181" customWidth="1"/>
    <col min="13830" max="13831" width="13.85546875" style="181" customWidth="1"/>
    <col min="13832" max="13832" width="24" style="181" customWidth="1"/>
    <col min="13833" max="13840" width="13.85546875" style="181" customWidth="1"/>
    <col min="13841" max="13841" width="23.5703125" style="181" customWidth="1"/>
    <col min="13842" max="13842" width="13.85546875" style="181" customWidth="1"/>
    <col min="13843" max="13843" width="17.28515625" style="181" customWidth="1"/>
    <col min="13844" max="13844" width="13.85546875" style="181" customWidth="1"/>
    <col min="13845" max="13845" width="22.140625" style="181" customWidth="1"/>
    <col min="13846" max="13846" width="13.85546875" style="181" customWidth="1"/>
    <col min="13847" max="13847" width="23.42578125" style="181" customWidth="1"/>
    <col min="13848" max="13848" width="13.85546875" style="181" customWidth="1"/>
    <col min="13849" max="13849" width="22.5703125" style="181" customWidth="1"/>
    <col min="13850" max="14080" width="11.42578125" style="181"/>
    <col min="14081" max="14081" width="64.7109375" style="181" customWidth="1"/>
    <col min="14082" max="14082" width="28.28515625" style="181" customWidth="1"/>
    <col min="14083" max="14084" width="13.85546875" style="181" customWidth="1"/>
    <col min="14085" max="14085" width="20.42578125" style="181" customWidth="1"/>
    <col min="14086" max="14087" width="13.85546875" style="181" customWidth="1"/>
    <col min="14088" max="14088" width="24" style="181" customWidth="1"/>
    <col min="14089" max="14096" width="13.85546875" style="181" customWidth="1"/>
    <col min="14097" max="14097" width="23.5703125" style="181" customWidth="1"/>
    <col min="14098" max="14098" width="13.85546875" style="181" customWidth="1"/>
    <col min="14099" max="14099" width="17.28515625" style="181" customWidth="1"/>
    <col min="14100" max="14100" width="13.85546875" style="181" customWidth="1"/>
    <col min="14101" max="14101" width="22.140625" style="181" customWidth="1"/>
    <col min="14102" max="14102" width="13.85546875" style="181" customWidth="1"/>
    <col min="14103" max="14103" width="23.42578125" style="181" customWidth="1"/>
    <col min="14104" max="14104" width="13.85546875" style="181" customWidth="1"/>
    <col min="14105" max="14105" width="22.5703125" style="181" customWidth="1"/>
    <col min="14106" max="14336" width="11.42578125" style="181"/>
    <col min="14337" max="14337" width="64.7109375" style="181" customWidth="1"/>
    <col min="14338" max="14338" width="28.28515625" style="181" customWidth="1"/>
    <col min="14339" max="14340" width="13.85546875" style="181" customWidth="1"/>
    <col min="14341" max="14341" width="20.42578125" style="181" customWidth="1"/>
    <col min="14342" max="14343" width="13.85546875" style="181" customWidth="1"/>
    <col min="14344" max="14344" width="24" style="181" customWidth="1"/>
    <col min="14345" max="14352" width="13.85546875" style="181" customWidth="1"/>
    <col min="14353" max="14353" width="23.5703125" style="181" customWidth="1"/>
    <col min="14354" max="14354" width="13.85546875" style="181" customWidth="1"/>
    <col min="14355" max="14355" width="17.28515625" style="181" customWidth="1"/>
    <col min="14356" max="14356" width="13.85546875" style="181" customWidth="1"/>
    <col min="14357" max="14357" width="22.140625" style="181" customWidth="1"/>
    <col min="14358" max="14358" width="13.85546875" style="181" customWidth="1"/>
    <col min="14359" max="14359" width="23.42578125" style="181" customWidth="1"/>
    <col min="14360" max="14360" width="13.85546875" style="181" customWidth="1"/>
    <col min="14361" max="14361" width="22.5703125" style="181" customWidth="1"/>
    <col min="14362" max="14592" width="11.42578125" style="181"/>
    <col min="14593" max="14593" width="64.7109375" style="181" customWidth="1"/>
    <col min="14594" max="14594" width="28.28515625" style="181" customWidth="1"/>
    <col min="14595" max="14596" width="13.85546875" style="181" customWidth="1"/>
    <col min="14597" max="14597" width="20.42578125" style="181" customWidth="1"/>
    <col min="14598" max="14599" width="13.85546875" style="181" customWidth="1"/>
    <col min="14600" max="14600" width="24" style="181" customWidth="1"/>
    <col min="14601" max="14608" width="13.85546875" style="181" customWidth="1"/>
    <col min="14609" max="14609" width="23.5703125" style="181" customWidth="1"/>
    <col min="14610" max="14610" width="13.85546875" style="181" customWidth="1"/>
    <col min="14611" max="14611" width="17.28515625" style="181" customWidth="1"/>
    <col min="14612" max="14612" width="13.85546875" style="181" customWidth="1"/>
    <col min="14613" max="14613" width="22.140625" style="181" customWidth="1"/>
    <col min="14614" max="14614" width="13.85546875" style="181" customWidth="1"/>
    <col min="14615" max="14615" width="23.42578125" style="181" customWidth="1"/>
    <col min="14616" max="14616" width="13.85546875" style="181" customWidth="1"/>
    <col min="14617" max="14617" width="22.5703125" style="181" customWidth="1"/>
    <col min="14618" max="14848" width="11.42578125" style="181"/>
    <col min="14849" max="14849" width="64.7109375" style="181" customWidth="1"/>
    <col min="14850" max="14850" width="28.28515625" style="181" customWidth="1"/>
    <col min="14851" max="14852" width="13.85546875" style="181" customWidth="1"/>
    <col min="14853" max="14853" width="20.42578125" style="181" customWidth="1"/>
    <col min="14854" max="14855" width="13.85546875" style="181" customWidth="1"/>
    <col min="14856" max="14856" width="24" style="181" customWidth="1"/>
    <col min="14857" max="14864" width="13.85546875" style="181" customWidth="1"/>
    <col min="14865" max="14865" width="23.5703125" style="181" customWidth="1"/>
    <col min="14866" max="14866" width="13.85546875" style="181" customWidth="1"/>
    <col min="14867" max="14867" width="17.28515625" style="181" customWidth="1"/>
    <col min="14868" max="14868" width="13.85546875" style="181" customWidth="1"/>
    <col min="14869" max="14869" width="22.140625" style="181" customWidth="1"/>
    <col min="14870" max="14870" width="13.85546875" style="181" customWidth="1"/>
    <col min="14871" max="14871" width="23.42578125" style="181" customWidth="1"/>
    <col min="14872" max="14872" width="13.85546875" style="181" customWidth="1"/>
    <col min="14873" max="14873" width="22.5703125" style="181" customWidth="1"/>
    <col min="14874" max="15104" width="11.42578125" style="181"/>
    <col min="15105" max="15105" width="64.7109375" style="181" customWidth="1"/>
    <col min="15106" max="15106" width="28.28515625" style="181" customWidth="1"/>
    <col min="15107" max="15108" width="13.85546875" style="181" customWidth="1"/>
    <col min="15109" max="15109" width="20.42578125" style="181" customWidth="1"/>
    <col min="15110" max="15111" width="13.85546875" style="181" customWidth="1"/>
    <col min="15112" max="15112" width="24" style="181" customWidth="1"/>
    <col min="15113" max="15120" width="13.85546875" style="181" customWidth="1"/>
    <col min="15121" max="15121" width="23.5703125" style="181" customWidth="1"/>
    <col min="15122" max="15122" width="13.85546875" style="181" customWidth="1"/>
    <col min="15123" max="15123" width="17.28515625" style="181" customWidth="1"/>
    <col min="15124" max="15124" width="13.85546875" style="181" customWidth="1"/>
    <col min="15125" max="15125" width="22.140625" style="181" customWidth="1"/>
    <col min="15126" max="15126" width="13.85546875" style="181" customWidth="1"/>
    <col min="15127" max="15127" width="23.42578125" style="181" customWidth="1"/>
    <col min="15128" max="15128" width="13.85546875" style="181" customWidth="1"/>
    <col min="15129" max="15129" width="22.5703125" style="181" customWidth="1"/>
    <col min="15130" max="15360" width="11.42578125" style="181"/>
    <col min="15361" max="15361" width="64.7109375" style="181" customWidth="1"/>
    <col min="15362" max="15362" width="28.28515625" style="181" customWidth="1"/>
    <col min="15363" max="15364" width="13.85546875" style="181" customWidth="1"/>
    <col min="15365" max="15365" width="20.42578125" style="181" customWidth="1"/>
    <col min="15366" max="15367" width="13.85546875" style="181" customWidth="1"/>
    <col min="15368" max="15368" width="24" style="181" customWidth="1"/>
    <col min="15369" max="15376" width="13.85546875" style="181" customWidth="1"/>
    <col min="15377" max="15377" width="23.5703125" style="181" customWidth="1"/>
    <col min="15378" max="15378" width="13.85546875" style="181" customWidth="1"/>
    <col min="15379" max="15379" width="17.28515625" style="181" customWidth="1"/>
    <col min="15380" max="15380" width="13.85546875" style="181" customWidth="1"/>
    <col min="15381" max="15381" width="22.140625" style="181" customWidth="1"/>
    <col min="15382" max="15382" width="13.85546875" style="181" customWidth="1"/>
    <col min="15383" max="15383" width="23.42578125" style="181" customWidth="1"/>
    <col min="15384" max="15384" width="13.85546875" style="181" customWidth="1"/>
    <col min="15385" max="15385" width="22.5703125" style="181" customWidth="1"/>
    <col min="15386" max="15616" width="11.42578125" style="181"/>
    <col min="15617" max="15617" width="64.7109375" style="181" customWidth="1"/>
    <col min="15618" max="15618" width="28.28515625" style="181" customWidth="1"/>
    <col min="15619" max="15620" width="13.85546875" style="181" customWidth="1"/>
    <col min="15621" max="15621" width="20.42578125" style="181" customWidth="1"/>
    <col min="15622" max="15623" width="13.85546875" style="181" customWidth="1"/>
    <col min="15624" max="15624" width="24" style="181" customWidth="1"/>
    <col min="15625" max="15632" width="13.85546875" style="181" customWidth="1"/>
    <col min="15633" max="15633" width="23.5703125" style="181" customWidth="1"/>
    <col min="15634" max="15634" width="13.85546875" style="181" customWidth="1"/>
    <col min="15635" max="15635" width="17.28515625" style="181" customWidth="1"/>
    <col min="15636" max="15636" width="13.85546875" style="181" customWidth="1"/>
    <col min="15637" max="15637" width="22.140625" style="181" customWidth="1"/>
    <col min="15638" max="15638" width="13.85546875" style="181" customWidth="1"/>
    <col min="15639" max="15639" width="23.42578125" style="181" customWidth="1"/>
    <col min="15640" max="15640" width="13.85546875" style="181" customWidth="1"/>
    <col min="15641" max="15641" width="22.5703125" style="181" customWidth="1"/>
    <col min="15642" max="15872" width="11.42578125" style="181"/>
    <col min="15873" max="15873" width="64.7109375" style="181" customWidth="1"/>
    <col min="15874" max="15874" width="28.28515625" style="181" customWidth="1"/>
    <col min="15875" max="15876" width="13.85546875" style="181" customWidth="1"/>
    <col min="15877" max="15877" width="20.42578125" style="181" customWidth="1"/>
    <col min="15878" max="15879" width="13.85546875" style="181" customWidth="1"/>
    <col min="15880" max="15880" width="24" style="181" customWidth="1"/>
    <col min="15881" max="15888" width="13.85546875" style="181" customWidth="1"/>
    <col min="15889" max="15889" width="23.5703125" style="181" customWidth="1"/>
    <col min="15890" max="15890" width="13.85546875" style="181" customWidth="1"/>
    <col min="15891" max="15891" width="17.28515625" style="181" customWidth="1"/>
    <col min="15892" max="15892" width="13.85546875" style="181" customWidth="1"/>
    <col min="15893" max="15893" width="22.140625" style="181" customWidth="1"/>
    <col min="15894" max="15894" width="13.85546875" style="181" customWidth="1"/>
    <col min="15895" max="15895" width="23.42578125" style="181" customWidth="1"/>
    <col min="15896" max="15896" width="13.85546875" style="181" customWidth="1"/>
    <col min="15897" max="15897" width="22.5703125" style="181" customWidth="1"/>
    <col min="15898" max="16128" width="11.42578125" style="181"/>
    <col min="16129" max="16129" width="64.7109375" style="181" customWidth="1"/>
    <col min="16130" max="16130" width="28.28515625" style="181" customWidth="1"/>
    <col min="16131" max="16132" width="13.85546875" style="181" customWidth="1"/>
    <col min="16133" max="16133" width="20.42578125" style="181" customWidth="1"/>
    <col min="16134" max="16135" width="13.85546875" style="181" customWidth="1"/>
    <col min="16136" max="16136" width="24" style="181" customWidth="1"/>
    <col min="16137" max="16144" width="13.85546875" style="181" customWidth="1"/>
    <col min="16145" max="16145" width="23.5703125" style="181" customWidth="1"/>
    <col min="16146" max="16146" width="13.85546875" style="181" customWidth="1"/>
    <col min="16147" max="16147" width="17.28515625" style="181" customWidth="1"/>
    <col min="16148" max="16148" width="13.85546875" style="181" customWidth="1"/>
    <col min="16149" max="16149" width="22.140625" style="181" customWidth="1"/>
    <col min="16150" max="16150" width="13.85546875" style="181" customWidth="1"/>
    <col min="16151" max="16151" width="23.42578125" style="181" customWidth="1"/>
    <col min="16152" max="16152" width="13.85546875" style="181" customWidth="1"/>
    <col min="16153" max="16153" width="22.5703125" style="181" customWidth="1"/>
    <col min="16154" max="16384" width="11.42578125" style="181"/>
  </cols>
  <sheetData>
    <row r="1" spans="1:25">
      <c r="A1" s="339" t="s">
        <v>606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</row>
    <row r="2" spans="1:25">
      <c r="A2" s="132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5" hidden="1">
      <c r="A3" s="132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</row>
    <row r="4" spans="1:25" hidden="1">
      <c r="A4" s="132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</row>
    <row r="5" spans="1:25" hidden="1">
      <c r="A5" s="340" t="s">
        <v>491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</row>
    <row r="6" spans="1:25" s="185" customFormat="1" ht="86.45" customHeight="1">
      <c r="A6" s="333" t="s">
        <v>433</v>
      </c>
      <c r="B6" s="333" t="s">
        <v>492</v>
      </c>
      <c r="C6" s="333" t="s">
        <v>493</v>
      </c>
      <c r="D6" s="333"/>
      <c r="E6" s="333" t="s">
        <v>494</v>
      </c>
      <c r="F6" s="333" t="s">
        <v>495</v>
      </c>
      <c r="G6" s="333"/>
      <c r="H6" s="338" t="s">
        <v>496</v>
      </c>
      <c r="I6" s="333" t="s">
        <v>497</v>
      </c>
      <c r="J6" s="333"/>
      <c r="K6" s="333" t="s">
        <v>498</v>
      </c>
      <c r="L6" s="333"/>
      <c r="M6" s="333" t="s">
        <v>499</v>
      </c>
      <c r="N6" s="333"/>
      <c r="O6" s="333" t="s">
        <v>500</v>
      </c>
      <c r="P6" s="333"/>
      <c r="Q6" s="338" t="s">
        <v>501</v>
      </c>
      <c r="R6" s="333" t="s">
        <v>502</v>
      </c>
      <c r="S6" s="333"/>
      <c r="T6" s="333"/>
      <c r="U6" s="338" t="s">
        <v>503</v>
      </c>
      <c r="V6" s="333" t="s">
        <v>504</v>
      </c>
      <c r="W6" s="333"/>
      <c r="X6" s="333" t="s">
        <v>505</v>
      </c>
      <c r="Y6" s="333"/>
    </row>
    <row r="7" spans="1:25" s="193" customFormat="1" ht="47.25">
      <c r="A7" s="333"/>
      <c r="B7" s="333"/>
      <c r="C7" s="192" t="s">
        <v>401</v>
      </c>
      <c r="D7" s="186" t="s">
        <v>506</v>
      </c>
      <c r="E7" s="333"/>
      <c r="F7" s="192" t="s">
        <v>401</v>
      </c>
      <c r="G7" s="186" t="s">
        <v>506</v>
      </c>
      <c r="H7" s="338"/>
      <c r="I7" s="192" t="s">
        <v>401</v>
      </c>
      <c r="J7" s="186" t="s">
        <v>506</v>
      </c>
      <c r="K7" s="192" t="s">
        <v>401</v>
      </c>
      <c r="L7" s="186" t="s">
        <v>506</v>
      </c>
      <c r="M7" s="192" t="s">
        <v>401</v>
      </c>
      <c r="N7" s="186" t="s">
        <v>506</v>
      </c>
      <c r="O7" s="192" t="s">
        <v>401</v>
      </c>
      <c r="P7" s="186" t="s">
        <v>506</v>
      </c>
      <c r="Q7" s="338"/>
      <c r="R7" s="192" t="s">
        <v>401</v>
      </c>
      <c r="S7" s="192" t="s">
        <v>507</v>
      </c>
      <c r="T7" s="186" t="s">
        <v>506</v>
      </c>
      <c r="U7" s="338"/>
      <c r="V7" s="192" t="s">
        <v>401</v>
      </c>
      <c r="W7" s="186" t="s">
        <v>508</v>
      </c>
      <c r="X7" s="192" t="s">
        <v>401</v>
      </c>
      <c r="Y7" s="186" t="s">
        <v>509</v>
      </c>
    </row>
    <row r="8" spans="1:25" s="193" customFormat="1">
      <c r="A8" s="140" t="s">
        <v>368</v>
      </c>
      <c r="B8" s="194">
        <v>3871509666.9899998</v>
      </c>
      <c r="C8" s="194">
        <v>4114269.4209753997</v>
      </c>
      <c r="D8" s="194">
        <v>0</v>
      </c>
      <c r="E8" s="194">
        <v>22947.32</v>
      </c>
      <c r="F8" s="194">
        <v>764614.66904109577</v>
      </c>
      <c r="G8" s="194">
        <v>0</v>
      </c>
      <c r="H8" s="194">
        <v>405840.55</v>
      </c>
      <c r="I8" s="194">
        <v>380666.74628029997</v>
      </c>
      <c r="J8" s="194">
        <v>0</v>
      </c>
      <c r="K8" s="194">
        <v>0</v>
      </c>
      <c r="L8" s="194">
        <v>0</v>
      </c>
      <c r="M8" s="194">
        <v>1581668.1374384002</v>
      </c>
      <c r="N8" s="194">
        <v>0</v>
      </c>
      <c r="O8" s="194">
        <v>1237165.5706938929</v>
      </c>
      <c r="P8" s="194">
        <v>0</v>
      </c>
      <c r="Q8" s="194">
        <v>-68631</v>
      </c>
      <c r="R8" s="194">
        <v>0</v>
      </c>
      <c r="S8" s="194">
        <v>0</v>
      </c>
      <c r="T8" s="194">
        <v>0</v>
      </c>
      <c r="U8" s="194">
        <v>0</v>
      </c>
      <c r="V8" s="194">
        <v>20642.397760194199</v>
      </c>
      <c r="W8" s="194">
        <v>0</v>
      </c>
      <c r="X8" s="194">
        <v>280625.53748519422</v>
      </c>
      <c r="Y8" s="194">
        <v>0</v>
      </c>
    </row>
    <row r="9" spans="1:25" s="193" customFormat="1" ht="47.25">
      <c r="A9" s="140" t="s">
        <v>285</v>
      </c>
      <c r="B9" s="194">
        <v>0</v>
      </c>
      <c r="C9" s="194">
        <v>71441.88</v>
      </c>
      <c r="D9" s="194">
        <v>0</v>
      </c>
      <c r="E9" s="194">
        <v>576.92999999999995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0</v>
      </c>
      <c r="L9" s="194">
        <v>0</v>
      </c>
      <c r="M9" s="194">
        <v>0</v>
      </c>
      <c r="N9" s="194">
        <v>0</v>
      </c>
      <c r="O9" s="194">
        <v>100604.25</v>
      </c>
      <c r="P9" s="194">
        <v>0</v>
      </c>
      <c r="Q9" s="194">
        <v>0</v>
      </c>
      <c r="R9" s="194">
        <v>0</v>
      </c>
      <c r="S9" s="194">
        <v>0</v>
      </c>
      <c r="T9" s="194">
        <v>0</v>
      </c>
      <c r="U9" s="194">
        <v>0</v>
      </c>
      <c r="V9" s="194">
        <v>17996.877760194198</v>
      </c>
      <c r="W9" s="194">
        <v>0</v>
      </c>
      <c r="X9" s="194">
        <v>-4.3655745685100555E-11</v>
      </c>
      <c r="Y9" s="194">
        <v>0</v>
      </c>
    </row>
    <row r="10" spans="1:25" s="193" customFormat="1">
      <c r="A10" s="140" t="s">
        <v>369</v>
      </c>
      <c r="B10" s="194">
        <v>105320026.2</v>
      </c>
      <c r="C10" s="194">
        <v>1389449.9439999997</v>
      </c>
      <c r="D10" s="194">
        <v>0</v>
      </c>
      <c r="E10" s="194">
        <v>0</v>
      </c>
      <c r="F10" s="194">
        <v>355209.17000000004</v>
      </c>
      <c r="G10" s="194">
        <v>0</v>
      </c>
      <c r="H10" s="194">
        <v>0</v>
      </c>
      <c r="I10" s="194">
        <v>225606.62</v>
      </c>
      <c r="J10" s="194">
        <v>0</v>
      </c>
      <c r="K10" s="194">
        <v>0</v>
      </c>
      <c r="L10" s="194">
        <v>0</v>
      </c>
      <c r="M10" s="194">
        <v>762536.72</v>
      </c>
      <c r="N10" s="194">
        <v>0</v>
      </c>
      <c r="O10" s="194">
        <v>125571.94</v>
      </c>
      <c r="P10" s="194">
        <v>0</v>
      </c>
      <c r="Q10" s="194">
        <v>0</v>
      </c>
      <c r="R10" s="194">
        <v>0</v>
      </c>
      <c r="S10" s="194">
        <v>0</v>
      </c>
      <c r="T10" s="194">
        <v>0</v>
      </c>
      <c r="U10" s="194">
        <v>0</v>
      </c>
      <c r="V10" s="194">
        <v>5192.1000000000004</v>
      </c>
      <c r="W10" s="194">
        <v>0</v>
      </c>
      <c r="X10" s="194">
        <v>275575.21000000002</v>
      </c>
      <c r="Y10" s="194">
        <v>0</v>
      </c>
    </row>
    <row r="11" spans="1:25" s="193" customFormat="1" ht="31.5">
      <c r="A11" s="140" t="s">
        <v>370</v>
      </c>
      <c r="B11" s="194">
        <v>404494744.19998032</v>
      </c>
      <c r="C11" s="194">
        <v>80234250.94807896</v>
      </c>
      <c r="D11" s="194">
        <v>3215.96</v>
      </c>
      <c r="E11" s="194">
        <v>68164.98</v>
      </c>
      <c r="F11" s="194">
        <v>37641818.626068965</v>
      </c>
      <c r="G11" s="194">
        <v>0</v>
      </c>
      <c r="H11" s="194">
        <v>0</v>
      </c>
      <c r="I11" s="194">
        <v>23384381.504919071</v>
      </c>
      <c r="J11" s="194">
        <v>0</v>
      </c>
      <c r="K11" s="194">
        <v>150586.69</v>
      </c>
      <c r="L11" s="194">
        <v>0</v>
      </c>
      <c r="M11" s="194">
        <v>45957838.00782875</v>
      </c>
      <c r="N11" s="194">
        <v>0</v>
      </c>
      <c r="O11" s="194">
        <v>21273890.617668837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240837.81236902476</v>
      </c>
      <c r="W11" s="194">
        <v>196480.41</v>
      </c>
      <c r="X11" s="194">
        <v>476644.29999999993</v>
      </c>
      <c r="Y11" s="194">
        <v>0</v>
      </c>
    </row>
    <row r="12" spans="1:25" s="193" customFormat="1">
      <c r="A12" s="140" t="s">
        <v>371</v>
      </c>
      <c r="B12" s="194">
        <v>70861413.944036603</v>
      </c>
      <c r="C12" s="194">
        <v>2478131.5256125</v>
      </c>
      <c r="D12" s="194">
        <v>514447.81000000006</v>
      </c>
      <c r="E12" s="194">
        <v>0</v>
      </c>
      <c r="F12" s="194">
        <v>828784.88872862537</v>
      </c>
      <c r="G12" s="194">
        <v>115255.85</v>
      </c>
      <c r="H12" s="194">
        <v>0</v>
      </c>
      <c r="I12" s="194">
        <v>496989.39</v>
      </c>
      <c r="J12" s="194">
        <v>112554.19</v>
      </c>
      <c r="K12" s="194">
        <v>29001.670000000002</v>
      </c>
      <c r="L12" s="194">
        <v>9769.84</v>
      </c>
      <c r="M12" s="194">
        <v>1095268.8599999999</v>
      </c>
      <c r="N12" s="194">
        <v>519206.55</v>
      </c>
      <c r="O12" s="194">
        <v>3114800.83</v>
      </c>
      <c r="P12" s="194">
        <v>1460213.72</v>
      </c>
      <c r="Q12" s="194">
        <v>0</v>
      </c>
      <c r="R12" s="194">
        <v>0</v>
      </c>
      <c r="S12" s="194">
        <v>0</v>
      </c>
      <c r="T12" s="194">
        <v>0</v>
      </c>
      <c r="U12" s="194">
        <v>0</v>
      </c>
      <c r="V12" s="194">
        <v>100099.31305102029</v>
      </c>
      <c r="W12" s="194">
        <v>0</v>
      </c>
      <c r="X12" s="194">
        <v>855339.99774000002</v>
      </c>
      <c r="Y12" s="194">
        <v>0</v>
      </c>
    </row>
    <row r="13" spans="1:25" s="193" customFormat="1">
      <c r="A13" s="140" t="s">
        <v>372</v>
      </c>
      <c r="B13" s="194">
        <v>865234992.22000003</v>
      </c>
      <c r="C13" s="194">
        <v>6032389.3520363253</v>
      </c>
      <c r="D13" s="194">
        <v>0</v>
      </c>
      <c r="E13" s="194">
        <v>0</v>
      </c>
      <c r="F13" s="194">
        <v>2131426.4631534196</v>
      </c>
      <c r="G13" s="194">
        <v>0</v>
      </c>
      <c r="H13" s="194">
        <v>0</v>
      </c>
      <c r="I13" s="194">
        <v>359498.24743574578</v>
      </c>
      <c r="J13" s="194">
        <v>0</v>
      </c>
      <c r="K13" s="194">
        <v>0</v>
      </c>
      <c r="L13" s="194">
        <v>0</v>
      </c>
      <c r="M13" s="194">
        <v>3963889.25</v>
      </c>
      <c r="N13" s="194">
        <v>0</v>
      </c>
      <c r="O13" s="194">
        <v>738730.92250827502</v>
      </c>
      <c r="P13" s="194">
        <v>0</v>
      </c>
      <c r="Q13" s="194">
        <v>0</v>
      </c>
      <c r="R13" s="194">
        <v>604337.86394394306</v>
      </c>
      <c r="S13" s="194">
        <v>604337.86394394306</v>
      </c>
      <c r="T13" s="194">
        <v>0</v>
      </c>
      <c r="U13" s="194">
        <v>0</v>
      </c>
      <c r="V13" s="194">
        <v>66435.77</v>
      </c>
      <c r="W13" s="194">
        <v>0</v>
      </c>
      <c r="X13" s="194">
        <v>588679.10000000009</v>
      </c>
      <c r="Y13" s="194">
        <v>0</v>
      </c>
    </row>
    <row r="14" spans="1:25" s="193" customFormat="1">
      <c r="A14" s="140" t="s">
        <v>373</v>
      </c>
      <c r="B14" s="194">
        <v>242125706.77000001</v>
      </c>
      <c r="C14" s="194">
        <v>1430198.3464027648</v>
      </c>
      <c r="D14" s="194">
        <v>0</v>
      </c>
      <c r="E14" s="194">
        <v>0</v>
      </c>
      <c r="F14" s="194">
        <v>337280.16104921087</v>
      </c>
      <c r="G14" s="194">
        <v>0</v>
      </c>
      <c r="H14" s="194">
        <v>0</v>
      </c>
      <c r="I14" s="194">
        <v>176906.66615631527</v>
      </c>
      <c r="J14" s="194">
        <v>0</v>
      </c>
      <c r="K14" s="194">
        <v>431</v>
      </c>
      <c r="L14" s="194">
        <v>0</v>
      </c>
      <c r="M14" s="194">
        <v>197825.95</v>
      </c>
      <c r="N14" s="194">
        <v>0</v>
      </c>
      <c r="O14" s="194">
        <v>1875603.1376998078</v>
      </c>
      <c r="P14" s="194">
        <v>0</v>
      </c>
      <c r="Q14" s="194">
        <v>0</v>
      </c>
      <c r="R14" s="194">
        <v>0</v>
      </c>
      <c r="S14" s="194">
        <v>0</v>
      </c>
      <c r="T14" s="194">
        <v>0</v>
      </c>
      <c r="U14" s="194">
        <v>0</v>
      </c>
      <c r="V14" s="194">
        <v>-175.03657776999671</v>
      </c>
      <c r="W14" s="194">
        <v>0</v>
      </c>
      <c r="X14" s="194">
        <v>-19725.940000000024</v>
      </c>
      <c r="Y14" s="194">
        <v>0</v>
      </c>
    </row>
    <row r="15" spans="1:25" s="193" customFormat="1">
      <c r="A15" s="140" t="s">
        <v>374</v>
      </c>
      <c r="B15" s="194">
        <v>534869146.99000001</v>
      </c>
      <c r="C15" s="194">
        <v>5792626.971322258</v>
      </c>
      <c r="D15" s="194">
        <v>0</v>
      </c>
      <c r="E15" s="194">
        <v>0</v>
      </c>
      <c r="F15" s="194">
        <v>588175.53595013765</v>
      </c>
      <c r="G15" s="194">
        <v>0</v>
      </c>
      <c r="H15" s="194">
        <v>0</v>
      </c>
      <c r="I15" s="194">
        <v>1113635.9300432322</v>
      </c>
      <c r="J15" s="194">
        <v>0</v>
      </c>
      <c r="K15" s="194">
        <v>34240.160000000003</v>
      </c>
      <c r="L15" s="194">
        <v>0</v>
      </c>
      <c r="M15" s="194">
        <v>728059.43131679995</v>
      </c>
      <c r="N15" s="194">
        <v>0</v>
      </c>
      <c r="O15" s="194">
        <v>2352397.3942769137</v>
      </c>
      <c r="P15" s="194">
        <v>0</v>
      </c>
      <c r="Q15" s="194">
        <v>0</v>
      </c>
      <c r="R15" s="194">
        <v>0</v>
      </c>
      <c r="S15" s="194">
        <v>0</v>
      </c>
      <c r="T15" s="194">
        <v>0</v>
      </c>
      <c r="U15" s="194">
        <v>0</v>
      </c>
      <c r="V15" s="194">
        <v>113136.5495392087</v>
      </c>
      <c r="W15" s="194">
        <v>2411.42</v>
      </c>
      <c r="X15" s="194">
        <v>378874.57</v>
      </c>
      <c r="Y15" s="194">
        <v>65276.6</v>
      </c>
    </row>
    <row r="16" spans="1:25" s="193" customFormat="1">
      <c r="A16" s="140" t="s">
        <v>375</v>
      </c>
      <c r="B16" s="194">
        <v>26319763328.170296</v>
      </c>
      <c r="C16" s="194">
        <v>126518610.50288253</v>
      </c>
      <c r="D16" s="194">
        <v>3231654.8799999994</v>
      </c>
      <c r="E16" s="194">
        <v>660081.82999999996</v>
      </c>
      <c r="F16" s="194">
        <v>35402536.713086329</v>
      </c>
      <c r="G16" s="194">
        <v>1476664</v>
      </c>
      <c r="H16" s="194">
        <v>0</v>
      </c>
      <c r="I16" s="194">
        <v>18024758.104204178</v>
      </c>
      <c r="J16" s="194">
        <v>197941.78</v>
      </c>
      <c r="K16" s="194">
        <v>74686.66</v>
      </c>
      <c r="L16" s="194">
        <v>0</v>
      </c>
      <c r="M16" s="194">
        <v>32051846.519529115</v>
      </c>
      <c r="N16" s="194">
        <v>180259.75</v>
      </c>
      <c r="O16" s="194">
        <v>113004786.98449624</v>
      </c>
      <c r="P16" s="194">
        <v>6104.25</v>
      </c>
      <c r="Q16" s="194">
        <v>0</v>
      </c>
      <c r="R16" s="194">
        <v>637428.87</v>
      </c>
      <c r="S16" s="194">
        <v>637428.87</v>
      </c>
      <c r="T16" s="194">
        <v>0</v>
      </c>
      <c r="U16" s="194">
        <v>0</v>
      </c>
      <c r="V16" s="194">
        <v>6429063.8988633957</v>
      </c>
      <c r="W16" s="194">
        <v>1335931.98</v>
      </c>
      <c r="X16" s="194">
        <v>33521901.933631279</v>
      </c>
      <c r="Y16" s="194">
        <v>22768736.464429375</v>
      </c>
    </row>
    <row r="17" spans="1:35" s="193" customFormat="1">
      <c r="A17" s="142" t="s">
        <v>286</v>
      </c>
      <c r="B17" s="194">
        <v>20220709450.416847</v>
      </c>
      <c r="C17" s="194">
        <v>97890921.04746303</v>
      </c>
      <c r="D17" s="194">
        <v>3221565.3899999997</v>
      </c>
      <c r="E17" s="194">
        <v>327978.67</v>
      </c>
      <c r="F17" s="194">
        <v>27785115.868501343</v>
      </c>
      <c r="G17" s="194">
        <v>1476664</v>
      </c>
      <c r="H17" s="194">
        <v>0</v>
      </c>
      <c r="I17" s="194">
        <v>12953707.520128934</v>
      </c>
      <c r="J17" s="194">
        <v>194666.58000000002</v>
      </c>
      <c r="K17" s="194">
        <v>74686.66</v>
      </c>
      <c r="L17" s="194">
        <v>0</v>
      </c>
      <c r="M17" s="194">
        <v>20900769.410249114</v>
      </c>
      <c r="N17" s="194">
        <v>180259.75</v>
      </c>
      <c r="O17" s="194">
        <v>75472280.271481916</v>
      </c>
      <c r="P17" s="194">
        <v>6104.25</v>
      </c>
      <c r="Q17" s="194">
        <v>0</v>
      </c>
      <c r="R17" s="194">
        <v>637428.87</v>
      </c>
      <c r="S17" s="194">
        <v>637428.87</v>
      </c>
      <c r="T17" s="194">
        <v>0</v>
      </c>
      <c r="U17" s="194">
        <v>0</v>
      </c>
      <c r="V17" s="194">
        <v>5128803.7329205573</v>
      </c>
      <c r="W17" s="194">
        <v>1026863.57</v>
      </c>
      <c r="X17" s="194">
        <v>34573271.553554922</v>
      </c>
      <c r="Y17" s="194">
        <v>22075100.129429374</v>
      </c>
    </row>
    <row r="18" spans="1:35" s="193" customFormat="1">
      <c r="A18" s="142" t="s">
        <v>287</v>
      </c>
      <c r="B18" s="194">
        <v>4626956492.8346548</v>
      </c>
      <c r="C18" s="194">
        <v>22392936.973897822</v>
      </c>
      <c r="D18" s="194">
        <v>0</v>
      </c>
      <c r="E18" s="194">
        <v>283583.27</v>
      </c>
      <c r="F18" s="194">
        <v>5720974.4149146918</v>
      </c>
      <c r="G18" s="194">
        <v>0</v>
      </c>
      <c r="H18" s="194">
        <v>0</v>
      </c>
      <c r="I18" s="194">
        <v>3720682.5290550007</v>
      </c>
      <c r="J18" s="194">
        <v>0</v>
      </c>
      <c r="K18" s="194">
        <v>0</v>
      </c>
      <c r="L18" s="194">
        <v>0</v>
      </c>
      <c r="M18" s="194">
        <v>5400568.5714921774</v>
      </c>
      <c r="N18" s="194">
        <v>0</v>
      </c>
      <c r="O18" s="194">
        <v>34461406.357190631</v>
      </c>
      <c r="P18" s="194">
        <v>0</v>
      </c>
      <c r="Q18" s="194">
        <v>0</v>
      </c>
      <c r="R18" s="194">
        <v>0</v>
      </c>
      <c r="S18" s="194">
        <v>0</v>
      </c>
      <c r="T18" s="194">
        <v>0</v>
      </c>
      <c r="U18" s="194">
        <v>0</v>
      </c>
      <c r="V18" s="194">
        <v>213354.88895883763</v>
      </c>
      <c r="W18" s="194">
        <v>10625.21</v>
      </c>
      <c r="X18" s="194">
        <v>-1425101.5349999995</v>
      </c>
      <c r="Y18" s="194">
        <v>179317.24499999994</v>
      </c>
    </row>
    <row r="19" spans="1:35" s="193" customFormat="1">
      <c r="A19" s="142" t="s">
        <v>288</v>
      </c>
      <c r="B19" s="194">
        <v>1472097384.9187903</v>
      </c>
      <c r="C19" s="194">
        <v>5252187.4518179046</v>
      </c>
      <c r="D19" s="194">
        <v>10089.49</v>
      </c>
      <c r="E19" s="194">
        <v>48519.890000000007</v>
      </c>
      <c r="F19" s="194">
        <v>1633454.7781820782</v>
      </c>
      <c r="G19" s="194">
        <v>0</v>
      </c>
      <c r="H19" s="194">
        <v>0</v>
      </c>
      <c r="I19" s="194">
        <v>1298181.9596077467</v>
      </c>
      <c r="J19" s="194">
        <v>3275.2</v>
      </c>
      <c r="K19" s="194">
        <v>0</v>
      </c>
      <c r="L19" s="194">
        <v>0</v>
      </c>
      <c r="M19" s="194">
        <v>1091190.8124396354</v>
      </c>
      <c r="N19" s="194">
        <v>0</v>
      </c>
      <c r="O19" s="194">
        <v>2701986.5580032477</v>
      </c>
      <c r="P19" s="194">
        <v>0</v>
      </c>
      <c r="Q19" s="194">
        <v>0</v>
      </c>
      <c r="R19" s="194">
        <v>0</v>
      </c>
      <c r="S19" s="194">
        <v>0</v>
      </c>
      <c r="T19" s="194">
        <v>0</v>
      </c>
      <c r="U19" s="194">
        <v>0</v>
      </c>
      <c r="V19" s="194">
        <v>613646.45698400005</v>
      </c>
      <c r="W19" s="194">
        <v>298443.2</v>
      </c>
      <c r="X19" s="194">
        <v>638896.81863599992</v>
      </c>
      <c r="Y19" s="194">
        <v>514319.08999999991</v>
      </c>
    </row>
    <row r="20" spans="1:35" s="193" customFormat="1">
      <c r="A20" s="142" t="s">
        <v>289</v>
      </c>
      <c r="B20" s="194">
        <v>0</v>
      </c>
      <c r="C20" s="194">
        <v>982565.0297038001</v>
      </c>
      <c r="D20" s="194">
        <v>0</v>
      </c>
      <c r="E20" s="194">
        <v>0</v>
      </c>
      <c r="F20" s="194">
        <v>262991.65148822922</v>
      </c>
      <c r="G20" s="194">
        <v>0</v>
      </c>
      <c r="H20" s="194">
        <v>0</v>
      </c>
      <c r="I20" s="194">
        <v>52186.095412499992</v>
      </c>
      <c r="J20" s="194">
        <v>0</v>
      </c>
      <c r="K20" s="194">
        <v>0</v>
      </c>
      <c r="L20" s="194">
        <v>0</v>
      </c>
      <c r="M20" s="194">
        <v>4659317.7253481857</v>
      </c>
      <c r="N20" s="194">
        <v>0</v>
      </c>
      <c r="O20" s="194">
        <v>369113.79782043467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473258.82</v>
      </c>
      <c r="W20" s="194">
        <v>0</v>
      </c>
      <c r="X20" s="194">
        <v>-265164.90355964523</v>
      </c>
      <c r="Y20" s="194">
        <v>0</v>
      </c>
    </row>
    <row r="21" spans="1:35" s="193" customFormat="1">
      <c r="A21" s="140" t="s">
        <v>376</v>
      </c>
      <c r="B21" s="194">
        <v>1351457881.3000002</v>
      </c>
      <c r="C21" s="194">
        <v>3681277.0362837235</v>
      </c>
      <c r="D21" s="194">
        <v>0</v>
      </c>
      <c r="E21" s="194">
        <v>26427.35</v>
      </c>
      <c r="F21" s="194">
        <v>964618.05595189251</v>
      </c>
      <c r="G21" s="194">
        <v>0</v>
      </c>
      <c r="H21" s="194">
        <v>0</v>
      </c>
      <c r="I21" s="194">
        <v>1001600.0361640333</v>
      </c>
      <c r="J21" s="194">
        <v>0</v>
      </c>
      <c r="K21" s="194">
        <v>0</v>
      </c>
      <c r="L21" s="194">
        <v>0</v>
      </c>
      <c r="M21" s="194">
        <v>461791.89752499998</v>
      </c>
      <c r="N21" s="194">
        <v>0</v>
      </c>
      <c r="O21" s="194">
        <v>2245018.4410513337</v>
      </c>
      <c r="P21" s="194">
        <v>0</v>
      </c>
      <c r="Q21" s="194">
        <v>0</v>
      </c>
      <c r="R21" s="194">
        <v>0</v>
      </c>
      <c r="S21" s="194">
        <v>0</v>
      </c>
      <c r="T21" s="194">
        <v>0</v>
      </c>
      <c r="U21" s="194">
        <v>0</v>
      </c>
      <c r="V21" s="194">
        <v>41285.719250000009</v>
      </c>
      <c r="W21" s="194">
        <v>0</v>
      </c>
      <c r="X21" s="194">
        <v>133745.86355964534</v>
      </c>
      <c r="Y21" s="194">
        <v>113068.19</v>
      </c>
    </row>
    <row r="22" spans="1:35" s="193" customFormat="1">
      <c r="A22" s="142" t="s">
        <v>290</v>
      </c>
      <c r="B22" s="194">
        <v>1351457881.3000002</v>
      </c>
      <c r="C22" s="194">
        <v>3664875.1962837237</v>
      </c>
      <c r="D22" s="194">
        <v>0</v>
      </c>
      <c r="E22" s="194">
        <v>26427.35</v>
      </c>
      <c r="F22" s="194">
        <v>964618.05595189251</v>
      </c>
      <c r="G22" s="194">
        <v>0</v>
      </c>
      <c r="H22" s="194">
        <v>0</v>
      </c>
      <c r="I22" s="194">
        <v>1001600.0361640333</v>
      </c>
      <c r="J22" s="194">
        <v>0</v>
      </c>
      <c r="K22" s="194">
        <v>0</v>
      </c>
      <c r="L22" s="194">
        <v>0</v>
      </c>
      <c r="M22" s="194">
        <v>461791.89752499998</v>
      </c>
      <c r="N22" s="194">
        <v>0</v>
      </c>
      <c r="O22" s="194">
        <v>2245018.4410513337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94">
        <v>0</v>
      </c>
      <c r="V22" s="194">
        <v>41285.719250000009</v>
      </c>
      <c r="W22" s="194">
        <v>0</v>
      </c>
      <c r="X22" s="194">
        <v>130409.81000000001</v>
      </c>
      <c r="Y22" s="194">
        <v>113068.19</v>
      </c>
    </row>
    <row r="23" spans="1:35" s="193" customFormat="1">
      <c r="A23" s="142" t="s">
        <v>291</v>
      </c>
      <c r="B23" s="194">
        <v>0</v>
      </c>
      <c r="C23" s="194">
        <v>16401.84</v>
      </c>
      <c r="D23" s="194">
        <v>0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3336.0535596453283</v>
      </c>
      <c r="Y23" s="194">
        <v>0</v>
      </c>
    </row>
    <row r="24" spans="1:35" s="193" customFormat="1" ht="31.5">
      <c r="A24" s="140" t="s">
        <v>292</v>
      </c>
      <c r="B24" s="194">
        <v>1194011274.9499993</v>
      </c>
      <c r="C24" s="194">
        <v>383295535.6225481</v>
      </c>
      <c r="D24" s="194">
        <v>0</v>
      </c>
      <c r="E24" s="194">
        <v>41411.14</v>
      </c>
      <c r="F24" s="194">
        <v>158611486.720256</v>
      </c>
      <c r="G24" s="194">
        <v>0</v>
      </c>
      <c r="H24" s="194">
        <v>6735627.7400000002</v>
      </c>
      <c r="I24" s="194">
        <v>94951819.5161331</v>
      </c>
      <c r="J24" s="194">
        <v>0</v>
      </c>
      <c r="K24" s="194">
        <v>-979882.5</v>
      </c>
      <c r="L24" s="194">
        <v>0</v>
      </c>
      <c r="M24" s="194">
        <v>290970496.98307198</v>
      </c>
      <c r="N24" s="194">
        <v>0</v>
      </c>
      <c r="O24" s="194">
        <v>681763806.28834164</v>
      </c>
      <c r="P24" s="194">
        <v>0</v>
      </c>
      <c r="Q24" s="194">
        <v>22316798.039999999</v>
      </c>
      <c r="R24" s="194">
        <v>0</v>
      </c>
      <c r="S24" s="194">
        <v>0</v>
      </c>
      <c r="T24" s="194">
        <v>0</v>
      </c>
      <c r="U24" s="194">
        <v>0</v>
      </c>
      <c r="V24" s="194">
        <v>16998275.420000002</v>
      </c>
      <c r="W24" s="194">
        <v>13659551.66</v>
      </c>
      <c r="X24" s="194">
        <v>20573628.664741497</v>
      </c>
      <c r="Y24" s="194">
        <v>19428883.449999999</v>
      </c>
    </row>
    <row r="25" spans="1:35" s="193" customFormat="1">
      <c r="A25" s="140" t="s">
        <v>293</v>
      </c>
      <c r="B25" s="194">
        <v>0</v>
      </c>
      <c r="C25" s="194">
        <v>380612137.34235197</v>
      </c>
      <c r="D25" s="194">
        <v>0</v>
      </c>
      <c r="E25" s="194">
        <v>41411.14</v>
      </c>
      <c r="F25" s="194">
        <v>157811871.35147429</v>
      </c>
      <c r="G25" s="194">
        <v>0</v>
      </c>
      <c r="H25" s="194">
        <v>6735627.7400000002</v>
      </c>
      <c r="I25" s="194">
        <v>94085036.114600927</v>
      </c>
      <c r="J25" s="194">
        <v>0</v>
      </c>
      <c r="K25" s="194">
        <v>-1007069.97</v>
      </c>
      <c r="L25" s="194">
        <v>0</v>
      </c>
      <c r="M25" s="194">
        <v>289212907.91096866</v>
      </c>
      <c r="N25" s="194">
        <v>0</v>
      </c>
      <c r="O25" s="194">
        <v>670407607.12121999</v>
      </c>
      <c r="P25" s="194">
        <v>0</v>
      </c>
      <c r="Q25" s="194">
        <v>22316798.039999999</v>
      </c>
      <c r="R25" s="194">
        <v>0</v>
      </c>
      <c r="S25" s="194">
        <v>0</v>
      </c>
      <c r="T25" s="194">
        <v>0</v>
      </c>
      <c r="U25" s="194">
        <v>0</v>
      </c>
      <c r="V25" s="194">
        <v>16434300.34</v>
      </c>
      <c r="W25" s="194">
        <v>13563502.24</v>
      </c>
      <c r="X25" s="194">
        <v>19707766.774741501</v>
      </c>
      <c r="Y25" s="194">
        <v>18820076.550000001</v>
      </c>
    </row>
    <row r="26" spans="1:35" s="193" customFormat="1">
      <c r="A26" s="140" t="s">
        <v>294</v>
      </c>
      <c r="B26" s="194">
        <v>0</v>
      </c>
      <c r="C26" s="194">
        <v>51002.385275588327</v>
      </c>
      <c r="D26" s="194">
        <v>0</v>
      </c>
      <c r="E26" s="194">
        <v>0</v>
      </c>
      <c r="F26" s="194">
        <v>0</v>
      </c>
      <c r="G26" s="194">
        <v>0</v>
      </c>
      <c r="H26" s="194">
        <v>0</v>
      </c>
      <c r="I26" s="194">
        <v>4749.338162729422</v>
      </c>
      <c r="J26" s="194">
        <v>0</v>
      </c>
      <c r="K26" s="194">
        <v>0</v>
      </c>
      <c r="L26" s="194">
        <v>0</v>
      </c>
      <c r="M26" s="194">
        <v>438688.12111133605</v>
      </c>
      <c r="N26" s="194">
        <v>0</v>
      </c>
      <c r="O26" s="194">
        <v>2567938.5387287675</v>
      </c>
      <c r="P26" s="194">
        <v>0</v>
      </c>
      <c r="Q26" s="194">
        <v>0</v>
      </c>
      <c r="R26" s="194">
        <v>0</v>
      </c>
      <c r="S26" s="194">
        <v>0</v>
      </c>
      <c r="T26" s="194">
        <v>0</v>
      </c>
      <c r="U26" s="194">
        <v>0</v>
      </c>
      <c r="V26" s="194">
        <v>38704.300000000003</v>
      </c>
      <c r="W26" s="194">
        <v>0</v>
      </c>
      <c r="X26" s="194">
        <v>0</v>
      </c>
      <c r="Y26" s="194">
        <v>0</v>
      </c>
    </row>
    <row r="27" spans="1:35" s="151" customFormat="1">
      <c r="A27" s="140" t="s">
        <v>295</v>
      </c>
      <c r="B27" s="194">
        <v>0</v>
      </c>
      <c r="C27" s="194">
        <v>17501.277861924998</v>
      </c>
      <c r="D27" s="194">
        <v>0</v>
      </c>
      <c r="E27" s="194">
        <v>0</v>
      </c>
      <c r="F27" s="194">
        <v>285802.83491200197</v>
      </c>
      <c r="G27" s="194">
        <v>0</v>
      </c>
      <c r="H27" s="194">
        <v>0</v>
      </c>
      <c r="I27" s="194">
        <v>1629.7171052719998</v>
      </c>
      <c r="J27" s="194">
        <v>0</v>
      </c>
      <c r="K27" s="194">
        <v>0</v>
      </c>
      <c r="L27" s="194">
        <v>0</v>
      </c>
      <c r="M27" s="194">
        <v>2019.3789919906139</v>
      </c>
      <c r="N27" s="194">
        <v>0</v>
      </c>
      <c r="O27" s="194">
        <v>5353478.3007629979</v>
      </c>
      <c r="P27" s="194">
        <v>0</v>
      </c>
      <c r="Q27" s="194">
        <v>0</v>
      </c>
      <c r="R27" s="194">
        <v>0</v>
      </c>
      <c r="S27" s="194">
        <v>0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</row>
    <row r="28" spans="1:35" s="193" customFormat="1">
      <c r="A28" s="140" t="s">
        <v>296</v>
      </c>
      <c r="B28" s="194">
        <v>1194011274.9499993</v>
      </c>
      <c r="C28" s="194">
        <v>2614894.6170585584</v>
      </c>
      <c r="D28" s="194">
        <v>0</v>
      </c>
      <c r="E28" s="194">
        <v>0</v>
      </c>
      <c r="F28" s="194">
        <v>513812.53386969131</v>
      </c>
      <c r="G28" s="194">
        <v>0</v>
      </c>
      <c r="H28" s="194">
        <v>0</v>
      </c>
      <c r="I28" s="194">
        <v>860404.34626415384</v>
      </c>
      <c r="J28" s="194">
        <v>0</v>
      </c>
      <c r="K28" s="194">
        <v>27187.47</v>
      </c>
      <c r="L28" s="194">
        <v>0</v>
      </c>
      <c r="M28" s="194">
        <v>1316881.5719999999</v>
      </c>
      <c r="N28" s="194">
        <v>0</v>
      </c>
      <c r="O28" s="194">
        <v>3434782.327629887</v>
      </c>
      <c r="P28" s="194">
        <v>0</v>
      </c>
      <c r="Q28" s="194">
        <v>0</v>
      </c>
      <c r="R28" s="194">
        <v>0</v>
      </c>
      <c r="S28" s="194">
        <v>0</v>
      </c>
      <c r="T28" s="194">
        <v>0</v>
      </c>
      <c r="U28" s="194">
        <v>0</v>
      </c>
      <c r="V28" s="194">
        <v>525270.77999999991</v>
      </c>
      <c r="W28" s="194">
        <v>96049.42</v>
      </c>
      <c r="X28" s="194">
        <v>865861.89</v>
      </c>
      <c r="Y28" s="194">
        <v>608806.9</v>
      </c>
    </row>
    <row r="29" spans="1:35" s="193" customFormat="1" ht="31.5">
      <c r="A29" s="140" t="s">
        <v>377</v>
      </c>
      <c r="B29" s="194">
        <v>341602000</v>
      </c>
      <c r="C29" s="194">
        <v>3551184.4460799997</v>
      </c>
      <c r="D29" s="194">
        <v>0</v>
      </c>
      <c r="E29" s="194">
        <v>0</v>
      </c>
      <c r="F29" s="194">
        <v>1752402.9429726971</v>
      </c>
      <c r="G29" s="194">
        <v>0</v>
      </c>
      <c r="H29" s="194">
        <v>0</v>
      </c>
      <c r="I29" s="194">
        <v>170782.60375057609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38683.281996999998</v>
      </c>
      <c r="P29" s="194">
        <v>0</v>
      </c>
      <c r="Q29" s="194">
        <v>0</v>
      </c>
      <c r="R29" s="194">
        <v>61382.009571699004</v>
      </c>
      <c r="S29" s="194">
        <v>61382.009571699004</v>
      </c>
      <c r="T29" s="194">
        <v>0</v>
      </c>
      <c r="U29" s="194">
        <v>0</v>
      </c>
      <c r="V29" s="194">
        <v>17994.579999999998</v>
      </c>
      <c r="W29" s="194">
        <v>0</v>
      </c>
      <c r="X29" s="194">
        <v>-85119.25</v>
      </c>
      <c r="Y29" s="194">
        <v>0</v>
      </c>
    </row>
    <row r="30" spans="1:35" s="193" customFormat="1" ht="31.5">
      <c r="A30" s="140" t="s">
        <v>378</v>
      </c>
      <c r="B30" s="194">
        <v>7432154</v>
      </c>
      <c r="C30" s="194">
        <v>40615.613407299999</v>
      </c>
      <c r="D30" s="194">
        <v>0</v>
      </c>
      <c r="E30" s="194">
        <v>1343.38</v>
      </c>
      <c r="F30" s="194">
        <v>9125.3374178456652</v>
      </c>
      <c r="G30" s="194">
        <v>0</v>
      </c>
      <c r="H30" s="194">
        <v>0</v>
      </c>
      <c r="I30" s="194">
        <v>6224.5972999999994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15980.921489417333</v>
      </c>
      <c r="P30" s="194">
        <v>0</v>
      </c>
      <c r="Q30" s="194">
        <v>0</v>
      </c>
      <c r="R30" s="194">
        <v>0</v>
      </c>
      <c r="S30" s="194">
        <v>0</v>
      </c>
      <c r="T30" s="194">
        <v>0</v>
      </c>
      <c r="U30" s="194">
        <v>0</v>
      </c>
      <c r="V30" s="194">
        <v>-396.89</v>
      </c>
      <c r="W30" s="194">
        <v>0</v>
      </c>
      <c r="X30" s="194">
        <v>3298.08</v>
      </c>
      <c r="Y30" s="194">
        <v>0</v>
      </c>
    </row>
    <row r="31" spans="1:35" s="193" customFormat="1" ht="31.5">
      <c r="A31" s="140" t="s">
        <v>379</v>
      </c>
      <c r="B31" s="194">
        <v>2350016755.5209432</v>
      </c>
      <c r="C31" s="194">
        <v>13399777.351084234</v>
      </c>
      <c r="D31" s="194">
        <v>0</v>
      </c>
      <c r="E31" s="194">
        <v>70135.08</v>
      </c>
      <c r="F31" s="194">
        <v>5065381.4223852679</v>
      </c>
      <c r="G31" s="194">
        <v>0</v>
      </c>
      <c r="H31" s="194">
        <v>0</v>
      </c>
      <c r="I31" s="194">
        <v>2602670.5911489804</v>
      </c>
      <c r="J31" s="194">
        <v>0</v>
      </c>
      <c r="K31" s="194">
        <v>69738.819999999992</v>
      </c>
      <c r="L31" s="194">
        <v>0</v>
      </c>
      <c r="M31" s="194">
        <v>2097271.7786200899</v>
      </c>
      <c r="N31" s="194">
        <v>0</v>
      </c>
      <c r="O31" s="194">
        <v>11296365.071449963</v>
      </c>
      <c r="P31" s="194">
        <v>0</v>
      </c>
      <c r="Q31" s="194">
        <v>0</v>
      </c>
      <c r="R31" s="194">
        <v>0</v>
      </c>
      <c r="S31" s="194">
        <v>0</v>
      </c>
      <c r="T31" s="194">
        <v>0</v>
      </c>
      <c r="U31" s="194">
        <v>0</v>
      </c>
      <c r="V31" s="194">
        <v>458094.19613425247</v>
      </c>
      <c r="W31" s="194">
        <v>0</v>
      </c>
      <c r="X31" s="194">
        <v>774023.04287100025</v>
      </c>
      <c r="Y31" s="194">
        <v>0</v>
      </c>
    </row>
    <row r="32" spans="1:35" s="193" customFormat="1">
      <c r="A32" s="140" t="s">
        <v>380</v>
      </c>
      <c r="B32" s="194">
        <v>403446506.19499999</v>
      </c>
      <c r="C32" s="194">
        <v>2430782.56</v>
      </c>
      <c r="D32" s="194">
        <v>0</v>
      </c>
      <c r="E32" s="194">
        <v>0</v>
      </c>
      <c r="F32" s="194">
        <v>605599.67000000004</v>
      </c>
      <c r="G32" s="194">
        <v>0</v>
      </c>
      <c r="H32" s="194">
        <v>0</v>
      </c>
      <c r="I32" s="194">
        <v>729231.77</v>
      </c>
      <c r="J32" s="194">
        <v>0</v>
      </c>
      <c r="K32" s="194">
        <v>0</v>
      </c>
      <c r="L32" s="194">
        <v>0</v>
      </c>
      <c r="M32" s="194">
        <v>1100304</v>
      </c>
      <c r="N32" s="194">
        <v>0</v>
      </c>
      <c r="O32" s="194">
        <v>655181.63</v>
      </c>
      <c r="P32" s="194">
        <v>0</v>
      </c>
      <c r="Q32" s="194">
        <v>0</v>
      </c>
      <c r="R32" s="194">
        <v>0</v>
      </c>
      <c r="S32" s="194">
        <v>0</v>
      </c>
      <c r="T32" s="194">
        <v>0</v>
      </c>
      <c r="U32" s="194">
        <v>0</v>
      </c>
      <c r="V32" s="194">
        <v>12822.74</v>
      </c>
      <c r="W32" s="194">
        <v>12822.74</v>
      </c>
      <c r="X32" s="194">
        <v>5883.67</v>
      </c>
      <c r="Y32" s="194">
        <v>0</v>
      </c>
    </row>
    <row r="33" spans="1:25" s="193" customFormat="1">
      <c r="A33" s="140" t="s">
        <v>381</v>
      </c>
      <c r="B33" s="194">
        <v>0</v>
      </c>
      <c r="C33" s="194">
        <v>6807735</v>
      </c>
      <c r="D33" s="194">
        <v>0</v>
      </c>
      <c r="E33" s="194">
        <v>0</v>
      </c>
      <c r="F33" s="194">
        <v>11699762</v>
      </c>
      <c r="G33" s="194">
        <v>0</v>
      </c>
      <c r="H33" s="194">
        <v>0</v>
      </c>
      <c r="I33" s="194">
        <v>107710</v>
      </c>
      <c r="J33" s="194">
        <v>0</v>
      </c>
      <c r="K33" s="194">
        <v>0</v>
      </c>
      <c r="L33" s="194">
        <v>0</v>
      </c>
      <c r="M33" s="194">
        <v>867399</v>
      </c>
      <c r="N33" s="194">
        <v>0</v>
      </c>
      <c r="O33" s="194">
        <v>21210960.280000001</v>
      </c>
      <c r="P33" s="194">
        <v>0</v>
      </c>
      <c r="Q33" s="194">
        <v>0</v>
      </c>
      <c r="R33" s="194">
        <v>0</v>
      </c>
      <c r="S33" s="194">
        <v>0</v>
      </c>
      <c r="T33" s="194">
        <v>0</v>
      </c>
      <c r="U33" s="194">
        <v>0</v>
      </c>
      <c r="V33" s="194">
        <v>0</v>
      </c>
      <c r="W33" s="194">
        <v>0</v>
      </c>
      <c r="X33" s="194">
        <v>0</v>
      </c>
      <c r="Y33" s="194">
        <v>0</v>
      </c>
    </row>
    <row r="34" spans="1:25" s="193" customFormat="1">
      <c r="A34" s="140" t="s">
        <v>382</v>
      </c>
      <c r="B34" s="194">
        <v>717859536.7299999</v>
      </c>
      <c r="C34" s="194">
        <v>257075.92999999996</v>
      </c>
      <c r="D34" s="194">
        <v>0</v>
      </c>
      <c r="E34" s="194">
        <v>9925.84</v>
      </c>
      <c r="F34" s="194">
        <v>35526.140475560904</v>
      </c>
      <c r="G34" s="194">
        <v>0</v>
      </c>
      <c r="H34" s="194">
        <v>0</v>
      </c>
      <c r="I34" s="194">
        <v>24915.93</v>
      </c>
      <c r="J34" s="194">
        <v>0</v>
      </c>
      <c r="K34" s="194">
        <v>0</v>
      </c>
      <c r="L34" s="194">
        <v>0</v>
      </c>
      <c r="M34" s="194">
        <v>9107.6</v>
      </c>
      <c r="N34" s="194">
        <v>0</v>
      </c>
      <c r="O34" s="194">
        <v>55895.042238273112</v>
      </c>
      <c r="P34" s="194">
        <v>0</v>
      </c>
      <c r="Q34" s="194">
        <v>0</v>
      </c>
      <c r="R34" s="194">
        <v>0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</row>
    <row r="35" spans="1:25" s="193" customFormat="1">
      <c r="A35" s="140" t="s">
        <v>383</v>
      </c>
      <c r="B35" s="194">
        <v>0</v>
      </c>
      <c r="C35" s="194">
        <v>0</v>
      </c>
      <c r="D35" s="194">
        <v>0</v>
      </c>
      <c r="E35" s="194">
        <v>0</v>
      </c>
      <c r="F35" s="194">
        <v>0</v>
      </c>
      <c r="G35" s="194">
        <v>0</v>
      </c>
      <c r="H35" s="194">
        <v>0</v>
      </c>
      <c r="I35" s="194">
        <v>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4">
        <v>0</v>
      </c>
      <c r="P35" s="194">
        <v>0</v>
      </c>
      <c r="Q35" s="194">
        <v>0</v>
      </c>
      <c r="R35" s="194">
        <v>0</v>
      </c>
      <c r="S35" s="194">
        <v>0</v>
      </c>
      <c r="T35" s="194">
        <v>0</v>
      </c>
      <c r="U35" s="194">
        <v>0</v>
      </c>
      <c r="V35" s="194">
        <v>0</v>
      </c>
      <c r="W35" s="194">
        <v>0</v>
      </c>
      <c r="X35" s="194">
        <v>0</v>
      </c>
      <c r="Y35" s="194">
        <v>0</v>
      </c>
    </row>
    <row r="36" spans="1:25" s="193" customFormat="1">
      <c r="A36" s="140" t="s">
        <v>384</v>
      </c>
      <c r="B36" s="194">
        <v>0</v>
      </c>
      <c r="C36" s="194">
        <v>1096759.99</v>
      </c>
      <c r="D36" s="194">
        <v>0</v>
      </c>
      <c r="E36" s="194">
        <v>0</v>
      </c>
      <c r="F36" s="194">
        <v>147067.28887432037</v>
      </c>
      <c r="G36" s="194">
        <v>0</v>
      </c>
      <c r="H36" s="194">
        <v>0</v>
      </c>
      <c r="I36" s="194">
        <v>68953.790937599988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413.8876910854683</v>
      </c>
      <c r="P36" s="194">
        <v>0</v>
      </c>
      <c r="Q36" s="194">
        <v>0</v>
      </c>
      <c r="R36" s="194">
        <v>0</v>
      </c>
      <c r="S36" s="194">
        <v>0</v>
      </c>
      <c r="T36" s="194">
        <v>0</v>
      </c>
      <c r="U36" s="194">
        <v>0</v>
      </c>
      <c r="V36" s="194">
        <v>2807.43</v>
      </c>
      <c r="W36" s="194">
        <v>0</v>
      </c>
      <c r="X36" s="194">
        <v>0</v>
      </c>
      <c r="Y36" s="194">
        <v>0</v>
      </c>
    </row>
    <row r="37" spans="1:25" s="193" customFormat="1">
      <c r="A37" s="153" t="s">
        <v>46</v>
      </c>
      <c r="B37" s="195">
        <v>38780005134.18026</v>
      </c>
      <c r="C37" s="195">
        <v>642550670.56071413</v>
      </c>
      <c r="D37" s="195">
        <v>3749318.6499999994</v>
      </c>
      <c r="E37" s="195">
        <v>900436.91999999981</v>
      </c>
      <c r="F37" s="195">
        <v>256940815.8054114</v>
      </c>
      <c r="G37" s="195">
        <v>1591919.85</v>
      </c>
      <c r="H37" s="195">
        <v>7141468.29</v>
      </c>
      <c r="I37" s="195">
        <v>143826352.04447311</v>
      </c>
      <c r="J37" s="195">
        <v>310495.97000000003</v>
      </c>
      <c r="K37" s="195">
        <v>-621197.5</v>
      </c>
      <c r="L37" s="195">
        <v>9769.84</v>
      </c>
      <c r="M37" s="195">
        <v>381845304.1353302</v>
      </c>
      <c r="N37" s="195">
        <v>699466.3</v>
      </c>
      <c r="O37" s="195">
        <v>861005252.24160266</v>
      </c>
      <c r="P37" s="195">
        <v>1466317.97</v>
      </c>
      <c r="Q37" s="195">
        <v>22248167.039999999</v>
      </c>
      <c r="R37" s="195">
        <v>1303148.7435156419</v>
      </c>
      <c r="S37" s="195">
        <v>1303148.7435156419</v>
      </c>
      <c r="T37" s="195">
        <v>0</v>
      </c>
      <c r="U37" s="195">
        <v>0</v>
      </c>
      <c r="V37" s="195">
        <v>24506116.000389326</v>
      </c>
      <c r="W37" s="195">
        <v>15207198.210000001</v>
      </c>
      <c r="X37" s="195">
        <v>57763374.780028619</v>
      </c>
      <c r="Y37" s="195">
        <v>42375964.704429373</v>
      </c>
    </row>
    <row r="38" spans="1:25">
      <c r="A38" s="232" t="s">
        <v>560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</row>
    <row r="39" spans="1:25">
      <c r="A39" s="233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</row>
    <row r="40" spans="1: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</row>
    <row r="41" spans="1:25">
      <c r="A41" s="198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</row>
    <row r="42" spans="1:25">
      <c r="A42" s="198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</row>
    <row r="43" spans="1:25">
      <c r="A43" s="198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</row>
    <row r="44" spans="1:25">
      <c r="A44" s="198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</row>
    <row r="45" spans="1:25"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</row>
    <row r="46" spans="1:25">
      <c r="I46" s="199"/>
      <c r="J46" s="199"/>
    </row>
    <row r="47" spans="1:25">
      <c r="B47" s="197"/>
      <c r="C47" s="197"/>
    </row>
  </sheetData>
  <mergeCells count="17">
    <mergeCell ref="A1:X1"/>
    <mergeCell ref="U6:U7"/>
    <mergeCell ref="V6:W6"/>
    <mergeCell ref="A5:Y5"/>
    <mergeCell ref="A6:A7"/>
    <mergeCell ref="B6:B7"/>
    <mergeCell ref="C6:D6"/>
    <mergeCell ref="E6:E7"/>
    <mergeCell ref="F6:G6"/>
    <mergeCell ref="H6:H7"/>
    <mergeCell ref="I6:J6"/>
    <mergeCell ref="K6:L6"/>
    <mergeCell ref="X6:Y6"/>
    <mergeCell ref="M6:N6"/>
    <mergeCell ref="O6:P6"/>
    <mergeCell ref="Q6:Q7"/>
    <mergeCell ref="R6:T6"/>
  </mergeCells>
  <printOptions horizontalCentered="1" verticalCentered="1"/>
  <pageMargins left="0.23622047244094491" right="0.23622047244094491" top="0.31496062992125984" bottom="0.47244094488188981" header="0.19685039370078741" footer="0.23622047244094491"/>
  <pageSetup paperSize="9" scale="40" orientation="landscape" horizontalDpi="300" verticalDpi="300" r:id="rId1"/>
  <headerFooter alignWithMargins="0">
    <oddHeader xml:space="preserve">&amp;C&amp;"Times New Roman,Regular"
</oddHeader>
    <oddFooter xml:space="preserve">&amp;C&amp;"Times New Roman,Regular"
</oddFooter>
  </headerFooter>
  <colBreaks count="1" manualBreakCount="1">
    <brk id="16" max="3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39"/>
  <sheetViews>
    <sheetView view="pageBreakPreview" zoomScaleNormal="100" zoomScaleSheetLayoutView="100" workbookViewId="0">
      <selection sqref="A1:V1"/>
    </sheetView>
  </sheetViews>
  <sheetFormatPr defaultColWidth="8.7109375" defaultRowHeight="12.75"/>
  <cols>
    <col min="1" max="1" width="64" style="200" customWidth="1"/>
    <col min="2" max="2" width="12.28515625" style="200" customWidth="1"/>
    <col min="3" max="3" width="28.42578125" style="200" customWidth="1"/>
    <col min="4" max="4" width="15.28515625" style="200" customWidth="1"/>
    <col min="5" max="5" width="28.5703125" style="200" customWidth="1"/>
    <col min="6" max="6" width="12.85546875" style="200" customWidth="1"/>
    <col min="7" max="7" width="29.42578125" style="200" customWidth="1"/>
    <col min="8" max="8" width="17" style="200" customWidth="1"/>
    <col min="9" max="9" width="24.28515625" style="200" customWidth="1"/>
    <col min="10" max="10" width="16.140625" style="200" customWidth="1"/>
    <col min="11" max="11" width="20.140625" style="200" customWidth="1"/>
    <col min="12" max="12" width="26.42578125" style="200" customWidth="1"/>
    <col min="13" max="13" width="22.7109375" style="200" customWidth="1"/>
    <col min="14" max="14" width="23.5703125" style="200" customWidth="1"/>
    <col min="15" max="15" width="13.140625" style="200" customWidth="1"/>
    <col min="16" max="16" width="32.140625" style="200" customWidth="1"/>
    <col min="17" max="17" width="14" style="200" customWidth="1"/>
    <col min="18" max="18" width="35.140625" style="200" customWidth="1"/>
    <col min="19" max="19" width="13.7109375" style="200" customWidth="1"/>
    <col min="20" max="20" width="32" style="200" customWidth="1"/>
    <col min="21" max="22" width="18" style="200" customWidth="1"/>
    <col min="23" max="256" width="8.7109375" style="200"/>
    <col min="257" max="257" width="64" style="200" customWidth="1"/>
    <col min="258" max="258" width="12.28515625" style="200" customWidth="1"/>
    <col min="259" max="259" width="28.42578125" style="200" customWidth="1"/>
    <col min="260" max="260" width="13" style="200" customWidth="1"/>
    <col min="261" max="261" width="28.5703125" style="200" customWidth="1"/>
    <col min="262" max="262" width="12.85546875" style="200" customWidth="1"/>
    <col min="263" max="263" width="29.42578125" style="200" customWidth="1"/>
    <col min="264" max="264" width="17" style="200" customWidth="1"/>
    <col min="265" max="265" width="24.28515625" style="200" customWidth="1"/>
    <col min="266" max="266" width="16.140625" style="200" customWidth="1"/>
    <col min="267" max="267" width="20.140625" style="200" customWidth="1"/>
    <col min="268" max="268" width="26.42578125" style="200" customWidth="1"/>
    <col min="269" max="269" width="22.7109375" style="200" customWidth="1"/>
    <col min="270" max="270" width="23.5703125" style="200" customWidth="1"/>
    <col min="271" max="271" width="13.140625" style="200" customWidth="1"/>
    <col min="272" max="272" width="32.140625" style="200" customWidth="1"/>
    <col min="273" max="273" width="14" style="200" customWidth="1"/>
    <col min="274" max="274" width="35.140625" style="200" customWidth="1"/>
    <col min="275" max="275" width="13.7109375" style="200" customWidth="1"/>
    <col min="276" max="276" width="32" style="200" customWidth="1"/>
    <col min="277" max="278" width="18" style="200" customWidth="1"/>
    <col min="279" max="512" width="8.7109375" style="200"/>
    <col min="513" max="513" width="64" style="200" customWidth="1"/>
    <col min="514" max="514" width="12.28515625" style="200" customWidth="1"/>
    <col min="515" max="515" width="28.42578125" style="200" customWidth="1"/>
    <col min="516" max="516" width="13" style="200" customWidth="1"/>
    <col min="517" max="517" width="28.5703125" style="200" customWidth="1"/>
    <col min="518" max="518" width="12.85546875" style="200" customWidth="1"/>
    <col min="519" max="519" width="29.42578125" style="200" customWidth="1"/>
    <col min="520" max="520" width="17" style="200" customWidth="1"/>
    <col min="521" max="521" width="24.28515625" style="200" customWidth="1"/>
    <col min="522" max="522" width="16.140625" style="200" customWidth="1"/>
    <col min="523" max="523" width="20.140625" style="200" customWidth="1"/>
    <col min="524" max="524" width="26.42578125" style="200" customWidth="1"/>
    <col min="525" max="525" width="22.7109375" style="200" customWidth="1"/>
    <col min="526" max="526" width="23.5703125" style="200" customWidth="1"/>
    <col min="527" max="527" width="13.140625" style="200" customWidth="1"/>
    <col min="528" max="528" width="32.140625" style="200" customWidth="1"/>
    <col min="529" max="529" width="14" style="200" customWidth="1"/>
    <col min="530" max="530" width="35.140625" style="200" customWidth="1"/>
    <col min="531" max="531" width="13.7109375" style="200" customWidth="1"/>
    <col min="532" max="532" width="32" style="200" customWidth="1"/>
    <col min="533" max="534" width="18" style="200" customWidth="1"/>
    <col min="535" max="768" width="8.7109375" style="200"/>
    <col min="769" max="769" width="64" style="200" customWidth="1"/>
    <col min="770" max="770" width="12.28515625" style="200" customWidth="1"/>
    <col min="771" max="771" width="28.42578125" style="200" customWidth="1"/>
    <col min="772" max="772" width="13" style="200" customWidth="1"/>
    <col min="773" max="773" width="28.5703125" style="200" customWidth="1"/>
    <col min="774" max="774" width="12.85546875" style="200" customWidth="1"/>
    <col min="775" max="775" width="29.42578125" style="200" customWidth="1"/>
    <col min="776" max="776" width="17" style="200" customWidth="1"/>
    <col min="777" max="777" width="24.28515625" style="200" customWidth="1"/>
    <col min="778" max="778" width="16.140625" style="200" customWidth="1"/>
    <col min="779" max="779" width="20.140625" style="200" customWidth="1"/>
    <col min="780" max="780" width="26.42578125" style="200" customWidth="1"/>
    <col min="781" max="781" width="22.7109375" style="200" customWidth="1"/>
    <col min="782" max="782" width="23.5703125" style="200" customWidth="1"/>
    <col min="783" max="783" width="13.140625" style="200" customWidth="1"/>
    <col min="784" max="784" width="32.140625" style="200" customWidth="1"/>
    <col min="785" max="785" width="14" style="200" customWidth="1"/>
    <col min="786" max="786" width="35.140625" style="200" customWidth="1"/>
    <col min="787" max="787" width="13.7109375" style="200" customWidth="1"/>
    <col min="788" max="788" width="32" style="200" customWidth="1"/>
    <col min="789" max="790" width="18" style="200" customWidth="1"/>
    <col min="791" max="1024" width="8.7109375" style="200"/>
    <col min="1025" max="1025" width="64" style="200" customWidth="1"/>
    <col min="1026" max="1026" width="12.28515625" style="200" customWidth="1"/>
    <col min="1027" max="1027" width="28.42578125" style="200" customWidth="1"/>
    <col min="1028" max="1028" width="13" style="200" customWidth="1"/>
    <col min="1029" max="1029" width="28.5703125" style="200" customWidth="1"/>
    <col min="1030" max="1030" width="12.85546875" style="200" customWidth="1"/>
    <col min="1031" max="1031" width="29.42578125" style="200" customWidth="1"/>
    <col min="1032" max="1032" width="17" style="200" customWidth="1"/>
    <col min="1033" max="1033" width="24.28515625" style="200" customWidth="1"/>
    <col min="1034" max="1034" width="16.140625" style="200" customWidth="1"/>
    <col min="1035" max="1035" width="20.140625" style="200" customWidth="1"/>
    <col min="1036" max="1036" width="26.42578125" style="200" customWidth="1"/>
    <col min="1037" max="1037" width="22.7109375" style="200" customWidth="1"/>
    <col min="1038" max="1038" width="23.5703125" style="200" customWidth="1"/>
    <col min="1039" max="1039" width="13.140625" style="200" customWidth="1"/>
    <col min="1040" max="1040" width="32.140625" style="200" customWidth="1"/>
    <col min="1041" max="1041" width="14" style="200" customWidth="1"/>
    <col min="1042" max="1042" width="35.140625" style="200" customWidth="1"/>
    <col min="1043" max="1043" width="13.7109375" style="200" customWidth="1"/>
    <col min="1044" max="1044" width="32" style="200" customWidth="1"/>
    <col min="1045" max="1046" width="18" style="200" customWidth="1"/>
    <col min="1047" max="1280" width="8.7109375" style="200"/>
    <col min="1281" max="1281" width="64" style="200" customWidth="1"/>
    <col min="1282" max="1282" width="12.28515625" style="200" customWidth="1"/>
    <col min="1283" max="1283" width="28.42578125" style="200" customWidth="1"/>
    <col min="1284" max="1284" width="13" style="200" customWidth="1"/>
    <col min="1285" max="1285" width="28.5703125" style="200" customWidth="1"/>
    <col min="1286" max="1286" width="12.85546875" style="200" customWidth="1"/>
    <col min="1287" max="1287" width="29.42578125" style="200" customWidth="1"/>
    <col min="1288" max="1288" width="17" style="200" customWidth="1"/>
    <col min="1289" max="1289" width="24.28515625" style="200" customWidth="1"/>
    <col min="1290" max="1290" width="16.140625" style="200" customWidth="1"/>
    <col min="1291" max="1291" width="20.140625" style="200" customWidth="1"/>
    <col min="1292" max="1292" width="26.42578125" style="200" customWidth="1"/>
    <col min="1293" max="1293" width="22.7109375" style="200" customWidth="1"/>
    <col min="1294" max="1294" width="23.5703125" style="200" customWidth="1"/>
    <col min="1295" max="1295" width="13.140625" style="200" customWidth="1"/>
    <col min="1296" max="1296" width="32.140625" style="200" customWidth="1"/>
    <col min="1297" max="1297" width="14" style="200" customWidth="1"/>
    <col min="1298" max="1298" width="35.140625" style="200" customWidth="1"/>
    <col min="1299" max="1299" width="13.7109375" style="200" customWidth="1"/>
    <col min="1300" max="1300" width="32" style="200" customWidth="1"/>
    <col min="1301" max="1302" width="18" style="200" customWidth="1"/>
    <col min="1303" max="1536" width="8.7109375" style="200"/>
    <col min="1537" max="1537" width="64" style="200" customWidth="1"/>
    <col min="1538" max="1538" width="12.28515625" style="200" customWidth="1"/>
    <col min="1539" max="1539" width="28.42578125" style="200" customWidth="1"/>
    <col min="1540" max="1540" width="13" style="200" customWidth="1"/>
    <col min="1541" max="1541" width="28.5703125" style="200" customWidth="1"/>
    <col min="1542" max="1542" width="12.85546875" style="200" customWidth="1"/>
    <col min="1543" max="1543" width="29.42578125" style="200" customWidth="1"/>
    <col min="1544" max="1544" width="17" style="200" customWidth="1"/>
    <col min="1545" max="1545" width="24.28515625" style="200" customWidth="1"/>
    <col min="1546" max="1546" width="16.140625" style="200" customWidth="1"/>
    <col min="1547" max="1547" width="20.140625" style="200" customWidth="1"/>
    <col min="1548" max="1548" width="26.42578125" style="200" customWidth="1"/>
    <col min="1549" max="1549" width="22.7109375" style="200" customWidth="1"/>
    <col min="1550" max="1550" width="23.5703125" style="200" customWidth="1"/>
    <col min="1551" max="1551" width="13.140625" style="200" customWidth="1"/>
    <col min="1552" max="1552" width="32.140625" style="200" customWidth="1"/>
    <col min="1553" max="1553" width="14" style="200" customWidth="1"/>
    <col min="1554" max="1554" width="35.140625" style="200" customWidth="1"/>
    <col min="1555" max="1555" width="13.7109375" style="200" customWidth="1"/>
    <col min="1556" max="1556" width="32" style="200" customWidth="1"/>
    <col min="1557" max="1558" width="18" style="200" customWidth="1"/>
    <col min="1559" max="1792" width="8.7109375" style="200"/>
    <col min="1793" max="1793" width="64" style="200" customWidth="1"/>
    <col min="1794" max="1794" width="12.28515625" style="200" customWidth="1"/>
    <col min="1795" max="1795" width="28.42578125" style="200" customWidth="1"/>
    <col min="1796" max="1796" width="13" style="200" customWidth="1"/>
    <col min="1797" max="1797" width="28.5703125" style="200" customWidth="1"/>
    <col min="1798" max="1798" width="12.85546875" style="200" customWidth="1"/>
    <col min="1799" max="1799" width="29.42578125" style="200" customWidth="1"/>
    <col min="1800" max="1800" width="17" style="200" customWidth="1"/>
    <col min="1801" max="1801" width="24.28515625" style="200" customWidth="1"/>
    <col min="1802" max="1802" width="16.140625" style="200" customWidth="1"/>
    <col min="1803" max="1803" width="20.140625" style="200" customWidth="1"/>
    <col min="1804" max="1804" width="26.42578125" style="200" customWidth="1"/>
    <col min="1805" max="1805" width="22.7109375" style="200" customWidth="1"/>
    <col min="1806" max="1806" width="23.5703125" style="200" customWidth="1"/>
    <col min="1807" max="1807" width="13.140625" style="200" customWidth="1"/>
    <col min="1808" max="1808" width="32.140625" style="200" customWidth="1"/>
    <col min="1809" max="1809" width="14" style="200" customWidth="1"/>
    <col min="1810" max="1810" width="35.140625" style="200" customWidth="1"/>
    <col min="1811" max="1811" width="13.7109375" style="200" customWidth="1"/>
    <col min="1812" max="1812" width="32" style="200" customWidth="1"/>
    <col min="1813" max="1814" width="18" style="200" customWidth="1"/>
    <col min="1815" max="2048" width="8.7109375" style="200"/>
    <col min="2049" max="2049" width="64" style="200" customWidth="1"/>
    <col min="2050" max="2050" width="12.28515625" style="200" customWidth="1"/>
    <col min="2051" max="2051" width="28.42578125" style="200" customWidth="1"/>
    <col min="2052" max="2052" width="13" style="200" customWidth="1"/>
    <col min="2053" max="2053" width="28.5703125" style="200" customWidth="1"/>
    <col min="2054" max="2054" width="12.85546875" style="200" customWidth="1"/>
    <col min="2055" max="2055" width="29.42578125" style="200" customWidth="1"/>
    <col min="2056" max="2056" width="17" style="200" customWidth="1"/>
    <col min="2057" max="2057" width="24.28515625" style="200" customWidth="1"/>
    <col min="2058" max="2058" width="16.140625" style="200" customWidth="1"/>
    <col min="2059" max="2059" width="20.140625" style="200" customWidth="1"/>
    <col min="2060" max="2060" width="26.42578125" style="200" customWidth="1"/>
    <col min="2061" max="2061" width="22.7109375" style="200" customWidth="1"/>
    <col min="2062" max="2062" width="23.5703125" style="200" customWidth="1"/>
    <col min="2063" max="2063" width="13.140625" style="200" customWidth="1"/>
    <col min="2064" max="2064" width="32.140625" style="200" customWidth="1"/>
    <col min="2065" max="2065" width="14" style="200" customWidth="1"/>
    <col min="2066" max="2066" width="35.140625" style="200" customWidth="1"/>
    <col min="2067" max="2067" width="13.7109375" style="200" customWidth="1"/>
    <col min="2068" max="2068" width="32" style="200" customWidth="1"/>
    <col min="2069" max="2070" width="18" style="200" customWidth="1"/>
    <col min="2071" max="2304" width="8.7109375" style="200"/>
    <col min="2305" max="2305" width="64" style="200" customWidth="1"/>
    <col min="2306" max="2306" width="12.28515625" style="200" customWidth="1"/>
    <col min="2307" max="2307" width="28.42578125" style="200" customWidth="1"/>
    <col min="2308" max="2308" width="13" style="200" customWidth="1"/>
    <col min="2309" max="2309" width="28.5703125" style="200" customWidth="1"/>
    <col min="2310" max="2310" width="12.85546875" style="200" customWidth="1"/>
    <col min="2311" max="2311" width="29.42578125" style="200" customWidth="1"/>
    <col min="2312" max="2312" width="17" style="200" customWidth="1"/>
    <col min="2313" max="2313" width="24.28515625" style="200" customWidth="1"/>
    <col min="2314" max="2314" width="16.140625" style="200" customWidth="1"/>
    <col min="2315" max="2315" width="20.140625" style="200" customWidth="1"/>
    <col min="2316" max="2316" width="26.42578125" style="200" customWidth="1"/>
    <col min="2317" max="2317" width="22.7109375" style="200" customWidth="1"/>
    <col min="2318" max="2318" width="23.5703125" style="200" customWidth="1"/>
    <col min="2319" max="2319" width="13.140625" style="200" customWidth="1"/>
    <col min="2320" max="2320" width="32.140625" style="200" customWidth="1"/>
    <col min="2321" max="2321" width="14" style="200" customWidth="1"/>
    <col min="2322" max="2322" width="35.140625" style="200" customWidth="1"/>
    <col min="2323" max="2323" width="13.7109375" style="200" customWidth="1"/>
    <col min="2324" max="2324" width="32" style="200" customWidth="1"/>
    <col min="2325" max="2326" width="18" style="200" customWidth="1"/>
    <col min="2327" max="2560" width="8.7109375" style="200"/>
    <col min="2561" max="2561" width="64" style="200" customWidth="1"/>
    <col min="2562" max="2562" width="12.28515625" style="200" customWidth="1"/>
    <col min="2563" max="2563" width="28.42578125" style="200" customWidth="1"/>
    <col min="2564" max="2564" width="13" style="200" customWidth="1"/>
    <col min="2565" max="2565" width="28.5703125" style="200" customWidth="1"/>
    <col min="2566" max="2566" width="12.85546875" style="200" customWidth="1"/>
    <col min="2567" max="2567" width="29.42578125" style="200" customWidth="1"/>
    <col min="2568" max="2568" width="17" style="200" customWidth="1"/>
    <col min="2569" max="2569" width="24.28515625" style="200" customWidth="1"/>
    <col min="2570" max="2570" width="16.140625" style="200" customWidth="1"/>
    <col min="2571" max="2571" width="20.140625" style="200" customWidth="1"/>
    <col min="2572" max="2572" width="26.42578125" style="200" customWidth="1"/>
    <col min="2573" max="2573" width="22.7109375" style="200" customWidth="1"/>
    <col min="2574" max="2574" width="23.5703125" style="200" customWidth="1"/>
    <col min="2575" max="2575" width="13.140625" style="200" customWidth="1"/>
    <col min="2576" max="2576" width="32.140625" style="200" customWidth="1"/>
    <col min="2577" max="2577" width="14" style="200" customWidth="1"/>
    <col min="2578" max="2578" width="35.140625" style="200" customWidth="1"/>
    <col min="2579" max="2579" width="13.7109375" style="200" customWidth="1"/>
    <col min="2580" max="2580" width="32" style="200" customWidth="1"/>
    <col min="2581" max="2582" width="18" style="200" customWidth="1"/>
    <col min="2583" max="2816" width="8.7109375" style="200"/>
    <col min="2817" max="2817" width="64" style="200" customWidth="1"/>
    <col min="2818" max="2818" width="12.28515625" style="200" customWidth="1"/>
    <col min="2819" max="2819" width="28.42578125" style="200" customWidth="1"/>
    <col min="2820" max="2820" width="13" style="200" customWidth="1"/>
    <col min="2821" max="2821" width="28.5703125" style="200" customWidth="1"/>
    <col min="2822" max="2822" width="12.85546875" style="200" customWidth="1"/>
    <col min="2823" max="2823" width="29.42578125" style="200" customWidth="1"/>
    <col min="2824" max="2824" width="17" style="200" customWidth="1"/>
    <col min="2825" max="2825" width="24.28515625" style="200" customWidth="1"/>
    <col min="2826" max="2826" width="16.140625" style="200" customWidth="1"/>
    <col min="2827" max="2827" width="20.140625" style="200" customWidth="1"/>
    <col min="2828" max="2828" width="26.42578125" style="200" customWidth="1"/>
    <col min="2829" max="2829" width="22.7109375" style="200" customWidth="1"/>
    <col min="2830" max="2830" width="23.5703125" style="200" customWidth="1"/>
    <col min="2831" max="2831" width="13.140625" style="200" customWidth="1"/>
    <col min="2832" max="2832" width="32.140625" style="200" customWidth="1"/>
    <col min="2833" max="2833" width="14" style="200" customWidth="1"/>
    <col min="2834" max="2834" width="35.140625" style="200" customWidth="1"/>
    <col min="2835" max="2835" width="13.7109375" style="200" customWidth="1"/>
    <col min="2836" max="2836" width="32" style="200" customWidth="1"/>
    <col min="2837" max="2838" width="18" style="200" customWidth="1"/>
    <col min="2839" max="3072" width="8.7109375" style="200"/>
    <col min="3073" max="3073" width="64" style="200" customWidth="1"/>
    <col min="3074" max="3074" width="12.28515625" style="200" customWidth="1"/>
    <col min="3075" max="3075" width="28.42578125" style="200" customWidth="1"/>
    <col min="3076" max="3076" width="13" style="200" customWidth="1"/>
    <col min="3077" max="3077" width="28.5703125" style="200" customWidth="1"/>
    <col min="3078" max="3078" width="12.85546875" style="200" customWidth="1"/>
    <col min="3079" max="3079" width="29.42578125" style="200" customWidth="1"/>
    <col min="3080" max="3080" width="17" style="200" customWidth="1"/>
    <col min="3081" max="3081" width="24.28515625" style="200" customWidth="1"/>
    <col min="3082" max="3082" width="16.140625" style="200" customWidth="1"/>
    <col min="3083" max="3083" width="20.140625" style="200" customWidth="1"/>
    <col min="3084" max="3084" width="26.42578125" style="200" customWidth="1"/>
    <col min="3085" max="3085" width="22.7109375" style="200" customWidth="1"/>
    <col min="3086" max="3086" width="23.5703125" style="200" customWidth="1"/>
    <col min="3087" max="3087" width="13.140625" style="200" customWidth="1"/>
    <col min="3088" max="3088" width="32.140625" style="200" customWidth="1"/>
    <col min="3089" max="3089" width="14" style="200" customWidth="1"/>
    <col min="3090" max="3090" width="35.140625" style="200" customWidth="1"/>
    <col min="3091" max="3091" width="13.7109375" style="200" customWidth="1"/>
    <col min="3092" max="3092" width="32" style="200" customWidth="1"/>
    <col min="3093" max="3094" width="18" style="200" customWidth="1"/>
    <col min="3095" max="3328" width="8.7109375" style="200"/>
    <col min="3329" max="3329" width="64" style="200" customWidth="1"/>
    <col min="3330" max="3330" width="12.28515625" style="200" customWidth="1"/>
    <col min="3331" max="3331" width="28.42578125" style="200" customWidth="1"/>
    <col min="3332" max="3332" width="13" style="200" customWidth="1"/>
    <col min="3333" max="3333" width="28.5703125" style="200" customWidth="1"/>
    <col min="3334" max="3334" width="12.85546875" style="200" customWidth="1"/>
    <col min="3335" max="3335" width="29.42578125" style="200" customWidth="1"/>
    <col min="3336" max="3336" width="17" style="200" customWidth="1"/>
    <col min="3337" max="3337" width="24.28515625" style="200" customWidth="1"/>
    <col min="3338" max="3338" width="16.140625" style="200" customWidth="1"/>
    <col min="3339" max="3339" width="20.140625" style="200" customWidth="1"/>
    <col min="3340" max="3340" width="26.42578125" style="200" customWidth="1"/>
    <col min="3341" max="3341" width="22.7109375" style="200" customWidth="1"/>
    <col min="3342" max="3342" width="23.5703125" style="200" customWidth="1"/>
    <col min="3343" max="3343" width="13.140625" style="200" customWidth="1"/>
    <col min="3344" max="3344" width="32.140625" style="200" customWidth="1"/>
    <col min="3345" max="3345" width="14" style="200" customWidth="1"/>
    <col min="3346" max="3346" width="35.140625" style="200" customWidth="1"/>
    <col min="3347" max="3347" width="13.7109375" style="200" customWidth="1"/>
    <col min="3348" max="3348" width="32" style="200" customWidth="1"/>
    <col min="3349" max="3350" width="18" style="200" customWidth="1"/>
    <col min="3351" max="3584" width="8.7109375" style="200"/>
    <col min="3585" max="3585" width="64" style="200" customWidth="1"/>
    <col min="3586" max="3586" width="12.28515625" style="200" customWidth="1"/>
    <col min="3587" max="3587" width="28.42578125" style="200" customWidth="1"/>
    <col min="3588" max="3588" width="13" style="200" customWidth="1"/>
    <col min="3589" max="3589" width="28.5703125" style="200" customWidth="1"/>
    <col min="3590" max="3590" width="12.85546875" style="200" customWidth="1"/>
    <col min="3591" max="3591" width="29.42578125" style="200" customWidth="1"/>
    <col min="3592" max="3592" width="17" style="200" customWidth="1"/>
    <col min="3593" max="3593" width="24.28515625" style="200" customWidth="1"/>
    <col min="3594" max="3594" width="16.140625" style="200" customWidth="1"/>
    <col min="3595" max="3595" width="20.140625" style="200" customWidth="1"/>
    <col min="3596" max="3596" width="26.42578125" style="200" customWidth="1"/>
    <col min="3597" max="3597" width="22.7109375" style="200" customWidth="1"/>
    <col min="3598" max="3598" width="23.5703125" style="200" customWidth="1"/>
    <col min="3599" max="3599" width="13.140625" style="200" customWidth="1"/>
    <col min="3600" max="3600" width="32.140625" style="200" customWidth="1"/>
    <col min="3601" max="3601" width="14" style="200" customWidth="1"/>
    <col min="3602" max="3602" width="35.140625" style="200" customWidth="1"/>
    <col min="3603" max="3603" width="13.7109375" style="200" customWidth="1"/>
    <col min="3604" max="3604" width="32" style="200" customWidth="1"/>
    <col min="3605" max="3606" width="18" style="200" customWidth="1"/>
    <col min="3607" max="3840" width="8.7109375" style="200"/>
    <col min="3841" max="3841" width="64" style="200" customWidth="1"/>
    <col min="3842" max="3842" width="12.28515625" style="200" customWidth="1"/>
    <col min="3843" max="3843" width="28.42578125" style="200" customWidth="1"/>
    <col min="3844" max="3844" width="13" style="200" customWidth="1"/>
    <col min="3845" max="3845" width="28.5703125" style="200" customWidth="1"/>
    <col min="3846" max="3846" width="12.85546875" style="200" customWidth="1"/>
    <col min="3847" max="3847" width="29.42578125" style="200" customWidth="1"/>
    <col min="3848" max="3848" width="17" style="200" customWidth="1"/>
    <col min="3849" max="3849" width="24.28515625" style="200" customWidth="1"/>
    <col min="3850" max="3850" width="16.140625" style="200" customWidth="1"/>
    <col min="3851" max="3851" width="20.140625" style="200" customWidth="1"/>
    <col min="3852" max="3852" width="26.42578125" style="200" customWidth="1"/>
    <col min="3853" max="3853" width="22.7109375" style="200" customWidth="1"/>
    <col min="3854" max="3854" width="23.5703125" style="200" customWidth="1"/>
    <col min="3855" max="3855" width="13.140625" style="200" customWidth="1"/>
    <col min="3856" max="3856" width="32.140625" style="200" customWidth="1"/>
    <col min="3857" max="3857" width="14" style="200" customWidth="1"/>
    <col min="3858" max="3858" width="35.140625" style="200" customWidth="1"/>
    <col min="3859" max="3859" width="13.7109375" style="200" customWidth="1"/>
    <col min="3860" max="3860" width="32" style="200" customWidth="1"/>
    <col min="3861" max="3862" width="18" style="200" customWidth="1"/>
    <col min="3863" max="4096" width="8.7109375" style="200"/>
    <col min="4097" max="4097" width="64" style="200" customWidth="1"/>
    <col min="4098" max="4098" width="12.28515625" style="200" customWidth="1"/>
    <col min="4099" max="4099" width="28.42578125" style="200" customWidth="1"/>
    <col min="4100" max="4100" width="13" style="200" customWidth="1"/>
    <col min="4101" max="4101" width="28.5703125" style="200" customWidth="1"/>
    <col min="4102" max="4102" width="12.85546875" style="200" customWidth="1"/>
    <col min="4103" max="4103" width="29.42578125" style="200" customWidth="1"/>
    <col min="4104" max="4104" width="17" style="200" customWidth="1"/>
    <col min="4105" max="4105" width="24.28515625" style="200" customWidth="1"/>
    <col min="4106" max="4106" width="16.140625" style="200" customWidth="1"/>
    <col min="4107" max="4107" width="20.140625" style="200" customWidth="1"/>
    <col min="4108" max="4108" width="26.42578125" style="200" customWidth="1"/>
    <col min="4109" max="4109" width="22.7109375" style="200" customWidth="1"/>
    <col min="4110" max="4110" width="23.5703125" style="200" customWidth="1"/>
    <col min="4111" max="4111" width="13.140625" style="200" customWidth="1"/>
    <col min="4112" max="4112" width="32.140625" style="200" customWidth="1"/>
    <col min="4113" max="4113" width="14" style="200" customWidth="1"/>
    <col min="4114" max="4114" width="35.140625" style="200" customWidth="1"/>
    <col min="4115" max="4115" width="13.7109375" style="200" customWidth="1"/>
    <col min="4116" max="4116" width="32" style="200" customWidth="1"/>
    <col min="4117" max="4118" width="18" style="200" customWidth="1"/>
    <col min="4119" max="4352" width="8.7109375" style="200"/>
    <col min="4353" max="4353" width="64" style="200" customWidth="1"/>
    <col min="4354" max="4354" width="12.28515625" style="200" customWidth="1"/>
    <col min="4355" max="4355" width="28.42578125" style="200" customWidth="1"/>
    <col min="4356" max="4356" width="13" style="200" customWidth="1"/>
    <col min="4357" max="4357" width="28.5703125" style="200" customWidth="1"/>
    <col min="4358" max="4358" width="12.85546875" style="200" customWidth="1"/>
    <col min="4359" max="4359" width="29.42578125" style="200" customWidth="1"/>
    <col min="4360" max="4360" width="17" style="200" customWidth="1"/>
    <col min="4361" max="4361" width="24.28515625" style="200" customWidth="1"/>
    <col min="4362" max="4362" width="16.140625" style="200" customWidth="1"/>
    <col min="4363" max="4363" width="20.140625" style="200" customWidth="1"/>
    <col min="4364" max="4364" width="26.42578125" style="200" customWidth="1"/>
    <col min="4365" max="4365" width="22.7109375" style="200" customWidth="1"/>
    <col min="4366" max="4366" width="23.5703125" style="200" customWidth="1"/>
    <col min="4367" max="4367" width="13.140625" style="200" customWidth="1"/>
    <col min="4368" max="4368" width="32.140625" style="200" customWidth="1"/>
    <col min="4369" max="4369" width="14" style="200" customWidth="1"/>
    <col min="4370" max="4370" width="35.140625" style="200" customWidth="1"/>
    <col min="4371" max="4371" width="13.7109375" style="200" customWidth="1"/>
    <col min="4372" max="4372" width="32" style="200" customWidth="1"/>
    <col min="4373" max="4374" width="18" style="200" customWidth="1"/>
    <col min="4375" max="4608" width="8.7109375" style="200"/>
    <col min="4609" max="4609" width="64" style="200" customWidth="1"/>
    <col min="4610" max="4610" width="12.28515625" style="200" customWidth="1"/>
    <col min="4611" max="4611" width="28.42578125" style="200" customWidth="1"/>
    <col min="4612" max="4612" width="13" style="200" customWidth="1"/>
    <col min="4613" max="4613" width="28.5703125" style="200" customWidth="1"/>
    <col min="4614" max="4614" width="12.85546875" style="200" customWidth="1"/>
    <col min="4615" max="4615" width="29.42578125" style="200" customWidth="1"/>
    <col min="4616" max="4616" width="17" style="200" customWidth="1"/>
    <col min="4617" max="4617" width="24.28515625" style="200" customWidth="1"/>
    <col min="4618" max="4618" width="16.140625" style="200" customWidth="1"/>
    <col min="4619" max="4619" width="20.140625" style="200" customWidth="1"/>
    <col min="4620" max="4620" width="26.42578125" style="200" customWidth="1"/>
    <col min="4621" max="4621" width="22.7109375" style="200" customWidth="1"/>
    <col min="4622" max="4622" width="23.5703125" style="200" customWidth="1"/>
    <col min="4623" max="4623" width="13.140625" style="200" customWidth="1"/>
    <col min="4624" max="4624" width="32.140625" style="200" customWidth="1"/>
    <col min="4625" max="4625" width="14" style="200" customWidth="1"/>
    <col min="4626" max="4626" width="35.140625" style="200" customWidth="1"/>
    <col min="4627" max="4627" width="13.7109375" style="200" customWidth="1"/>
    <col min="4628" max="4628" width="32" style="200" customWidth="1"/>
    <col min="4629" max="4630" width="18" style="200" customWidth="1"/>
    <col min="4631" max="4864" width="8.7109375" style="200"/>
    <col min="4865" max="4865" width="64" style="200" customWidth="1"/>
    <col min="4866" max="4866" width="12.28515625" style="200" customWidth="1"/>
    <col min="4867" max="4867" width="28.42578125" style="200" customWidth="1"/>
    <col min="4868" max="4868" width="13" style="200" customWidth="1"/>
    <col min="4869" max="4869" width="28.5703125" style="200" customWidth="1"/>
    <col min="4870" max="4870" width="12.85546875" style="200" customWidth="1"/>
    <col min="4871" max="4871" width="29.42578125" style="200" customWidth="1"/>
    <col min="4872" max="4872" width="17" style="200" customWidth="1"/>
    <col min="4873" max="4873" width="24.28515625" style="200" customWidth="1"/>
    <col min="4874" max="4874" width="16.140625" style="200" customWidth="1"/>
    <col min="4875" max="4875" width="20.140625" style="200" customWidth="1"/>
    <col min="4876" max="4876" width="26.42578125" style="200" customWidth="1"/>
    <col min="4877" max="4877" width="22.7109375" style="200" customWidth="1"/>
    <col min="4878" max="4878" width="23.5703125" style="200" customWidth="1"/>
    <col min="4879" max="4879" width="13.140625" style="200" customWidth="1"/>
    <col min="4880" max="4880" width="32.140625" style="200" customWidth="1"/>
    <col min="4881" max="4881" width="14" style="200" customWidth="1"/>
    <col min="4882" max="4882" width="35.140625" style="200" customWidth="1"/>
    <col min="4883" max="4883" width="13.7109375" style="200" customWidth="1"/>
    <col min="4884" max="4884" width="32" style="200" customWidth="1"/>
    <col min="4885" max="4886" width="18" style="200" customWidth="1"/>
    <col min="4887" max="5120" width="8.7109375" style="200"/>
    <col min="5121" max="5121" width="64" style="200" customWidth="1"/>
    <col min="5122" max="5122" width="12.28515625" style="200" customWidth="1"/>
    <col min="5123" max="5123" width="28.42578125" style="200" customWidth="1"/>
    <col min="5124" max="5124" width="13" style="200" customWidth="1"/>
    <col min="5125" max="5125" width="28.5703125" style="200" customWidth="1"/>
    <col min="5126" max="5126" width="12.85546875" style="200" customWidth="1"/>
    <col min="5127" max="5127" width="29.42578125" style="200" customWidth="1"/>
    <col min="5128" max="5128" width="17" style="200" customWidth="1"/>
    <col min="5129" max="5129" width="24.28515625" style="200" customWidth="1"/>
    <col min="5130" max="5130" width="16.140625" style="200" customWidth="1"/>
    <col min="5131" max="5131" width="20.140625" style="200" customWidth="1"/>
    <col min="5132" max="5132" width="26.42578125" style="200" customWidth="1"/>
    <col min="5133" max="5133" width="22.7109375" style="200" customWidth="1"/>
    <col min="5134" max="5134" width="23.5703125" style="200" customWidth="1"/>
    <col min="5135" max="5135" width="13.140625" style="200" customWidth="1"/>
    <col min="5136" max="5136" width="32.140625" style="200" customWidth="1"/>
    <col min="5137" max="5137" width="14" style="200" customWidth="1"/>
    <col min="5138" max="5138" width="35.140625" style="200" customWidth="1"/>
    <col min="5139" max="5139" width="13.7109375" style="200" customWidth="1"/>
    <col min="5140" max="5140" width="32" style="200" customWidth="1"/>
    <col min="5141" max="5142" width="18" style="200" customWidth="1"/>
    <col min="5143" max="5376" width="8.7109375" style="200"/>
    <col min="5377" max="5377" width="64" style="200" customWidth="1"/>
    <col min="5378" max="5378" width="12.28515625" style="200" customWidth="1"/>
    <col min="5379" max="5379" width="28.42578125" style="200" customWidth="1"/>
    <col min="5380" max="5380" width="13" style="200" customWidth="1"/>
    <col min="5381" max="5381" width="28.5703125" style="200" customWidth="1"/>
    <col min="5382" max="5382" width="12.85546875" style="200" customWidth="1"/>
    <col min="5383" max="5383" width="29.42578125" style="200" customWidth="1"/>
    <col min="5384" max="5384" width="17" style="200" customWidth="1"/>
    <col min="5385" max="5385" width="24.28515625" style="200" customWidth="1"/>
    <col min="5386" max="5386" width="16.140625" style="200" customWidth="1"/>
    <col min="5387" max="5387" width="20.140625" style="200" customWidth="1"/>
    <col min="5388" max="5388" width="26.42578125" style="200" customWidth="1"/>
    <col min="5389" max="5389" width="22.7109375" style="200" customWidth="1"/>
    <col min="5390" max="5390" width="23.5703125" style="200" customWidth="1"/>
    <col min="5391" max="5391" width="13.140625" style="200" customWidth="1"/>
    <col min="5392" max="5392" width="32.140625" style="200" customWidth="1"/>
    <col min="5393" max="5393" width="14" style="200" customWidth="1"/>
    <col min="5394" max="5394" width="35.140625" style="200" customWidth="1"/>
    <col min="5395" max="5395" width="13.7109375" style="200" customWidth="1"/>
    <col min="5396" max="5396" width="32" style="200" customWidth="1"/>
    <col min="5397" max="5398" width="18" style="200" customWidth="1"/>
    <col min="5399" max="5632" width="8.7109375" style="200"/>
    <col min="5633" max="5633" width="64" style="200" customWidth="1"/>
    <col min="5634" max="5634" width="12.28515625" style="200" customWidth="1"/>
    <col min="5635" max="5635" width="28.42578125" style="200" customWidth="1"/>
    <col min="5636" max="5636" width="13" style="200" customWidth="1"/>
    <col min="5637" max="5637" width="28.5703125" style="200" customWidth="1"/>
    <col min="5638" max="5638" width="12.85546875" style="200" customWidth="1"/>
    <col min="5639" max="5639" width="29.42578125" style="200" customWidth="1"/>
    <col min="5640" max="5640" width="17" style="200" customWidth="1"/>
    <col min="5641" max="5641" width="24.28515625" style="200" customWidth="1"/>
    <col min="5642" max="5642" width="16.140625" style="200" customWidth="1"/>
    <col min="5643" max="5643" width="20.140625" style="200" customWidth="1"/>
    <col min="5644" max="5644" width="26.42578125" style="200" customWidth="1"/>
    <col min="5645" max="5645" width="22.7109375" style="200" customWidth="1"/>
    <col min="5646" max="5646" width="23.5703125" style="200" customWidth="1"/>
    <col min="5647" max="5647" width="13.140625" style="200" customWidth="1"/>
    <col min="5648" max="5648" width="32.140625" style="200" customWidth="1"/>
    <col min="5649" max="5649" width="14" style="200" customWidth="1"/>
    <col min="5650" max="5650" width="35.140625" style="200" customWidth="1"/>
    <col min="5651" max="5651" width="13.7109375" style="200" customWidth="1"/>
    <col min="5652" max="5652" width="32" style="200" customWidth="1"/>
    <col min="5653" max="5654" width="18" style="200" customWidth="1"/>
    <col min="5655" max="5888" width="8.7109375" style="200"/>
    <col min="5889" max="5889" width="64" style="200" customWidth="1"/>
    <col min="5890" max="5890" width="12.28515625" style="200" customWidth="1"/>
    <col min="5891" max="5891" width="28.42578125" style="200" customWidth="1"/>
    <col min="5892" max="5892" width="13" style="200" customWidth="1"/>
    <col min="5893" max="5893" width="28.5703125" style="200" customWidth="1"/>
    <col min="5894" max="5894" width="12.85546875" style="200" customWidth="1"/>
    <col min="5895" max="5895" width="29.42578125" style="200" customWidth="1"/>
    <col min="5896" max="5896" width="17" style="200" customWidth="1"/>
    <col min="5897" max="5897" width="24.28515625" style="200" customWidth="1"/>
    <col min="5898" max="5898" width="16.140625" style="200" customWidth="1"/>
    <col min="5899" max="5899" width="20.140625" style="200" customWidth="1"/>
    <col min="5900" max="5900" width="26.42578125" style="200" customWidth="1"/>
    <col min="5901" max="5901" width="22.7109375" style="200" customWidth="1"/>
    <col min="5902" max="5902" width="23.5703125" style="200" customWidth="1"/>
    <col min="5903" max="5903" width="13.140625" style="200" customWidth="1"/>
    <col min="5904" max="5904" width="32.140625" style="200" customWidth="1"/>
    <col min="5905" max="5905" width="14" style="200" customWidth="1"/>
    <col min="5906" max="5906" width="35.140625" style="200" customWidth="1"/>
    <col min="5907" max="5907" width="13.7109375" style="200" customWidth="1"/>
    <col min="5908" max="5908" width="32" style="200" customWidth="1"/>
    <col min="5909" max="5910" width="18" style="200" customWidth="1"/>
    <col min="5911" max="6144" width="8.7109375" style="200"/>
    <col min="6145" max="6145" width="64" style="200" customWidth="1"/>
    <col min="6146" max="6146" width="12.28515625" style="200" customWidth="1"/>
    <col min="6147" max="6147" width="28.42578125" style="200" customWidth="1"/>
    <col min="6148" max="6148" width="13" style="200" customWidth="1"/>
    <col min="6149" max="6149" width="28.5703125" style="200" customWidth="1"/>
    <col min="6150" max="6150" width="12.85546875" style="200" customWidth="1"/>
    <col min="6151" max="6151" width="29.42578125" style="200" customWidth="1"/>
    <col min="6152" max="6152" width="17" style="200" customWidth="1"/>
    <col min="6153" max="6153" width="24.28515625" style="200" customWidth="1"/>
    <col min="6154" max="6154" width="16.140625" style="200" customWidth="1"/>
    <col min="6155" max="6155" width="20.140625" style="200" customWidth="1"/>
    <col min="6156" max="6156" width="26.42578125" style="200" customWidth="1"/>
    <col min="6157" max="6157" width="22.7109375" style="200" customWidth="1"/>
    <col min="6158" max="6158" width="23.5703125" style="200" customWidth="1"/>
    <col min="6159" max="6159" width="13.140625" style="200" customWidth="1"/>
    <col min="6160" max="6160" width="32.140625" style="200" customWidth="1"/>
    <col min="6161" max="6161" width="14" style="200" customWidth="1"/>
    <col min="6162" max="6162" width="35.140625" style="200" customWidth="1"/>
    <col min="6163" max="6163" width="13.7109375" style="200" customWidth="1"/>
    <col min="6164" max="6164" width="32" style="200" customWidth="1"/>
    <col min="6165" max="6166" width="18" style="200" customWidth="1"/>
    <col min="6167" max="6400" width="8.7109375" style="200"/>
    <col min="6401" max="6401" width="64" style="200" customWidth="1"/>
    <col min="6402" max="6402" width="12.28515625" style="200" customWidth="1"/>
    <col min="6403" max="6403" width="28.42578125" style="200" customWidth="1"/>
    <col min="6404" max="6404" width="13" style="200" customWidth="1"/>
    <col min="6405" max="6405" width="28.5703125" style="200" customWidth="1"/>
    <col min="6406" max="6406" width="12.85546875" style="200" customWidth="1"/>
    <col min="6407" max="6407" width="29.42578125" style="200" customWidth="1"/>
    <col min="6408" max="6408" width="17" style="200" customWidth="1"/>
    <col min="6409" max="6409" width="24.28515625" style="200" customWidth="1"/>
    <col min="6410" max="6410" width="16.140625" style="200" customWidth="1"/>
    <col min="6411" max="6411" width="20.140625" style="200" customWidth="1"/>
    <col min="6412" max="6412" width="26.42578125" style="200" customWidth="1"/>
    <col min="6413" max="6413" width="22.7109375" style="200" customWidth="1"/>
    <col min="6414" max="6414" width="23.5703125" style="200" customWidth="1"/>
    <col min="6415" max="6415" width="13.140625" style="200" customWidth="1"/>
    <col min="6416" max="6416" width="32.140625" style="200" customWidth="1"/>
    <col min="6417" max="6417" width="14" style="200" customWidth="1"/>
    <col min="6418" max="6418" width="35.140625" style="200" customWidth="1"/>
    <col min="6419" max="6419" width="13.7109375" style="200" customWidth="1"/>
    <col min="6420" max="6420" width="32" style="200" customWidth="1"/>
    <col min="6421" max="6422" width="18" style="200" customWidth="1"/>
    <col min="6423" max="6656" width="8.7109375" style="200"/>
    <col min="6657" max="6657" width="64" style="200" customWidth="1"/>
    <col min="6658" max="6658" width="12.28515625" style="200" customWidth="1"/>
    <col min="6659" max="6659" width="28.42578125" style="200" customWidth="1"/>
    <col min="6660" max="6660" width="13" style="200" customWidth="1"/>
    <col min="6661" max="6661" width="28.5703125" style="200" customWidth="1"/>
    <col min="6662" max="6662" width="12.85546875" style="200" customWidth="1"/>
    <col min="6663" max="6663" width="29.42578125" style="200" customWidth="1"/>
    <col min="6664" max="6664" width="17" style="200" customWidth="1"/>
    <col min="6665" max="6665" width="24.28515625" style="200" customWidth="1"/>
    <col min="6666" max="6666" width="16.140625" style="200" customWidth="1"/>
    <col min="6667" max="6667" width="20.140625" style="200" customWidth="1"/>
    <col min="6668" max="6668" width="26.42578125" style="200" customWidth="1"/>
    <col min="6669" max="6669" width="22.7109375" style="200" customWidth="1"/>
    <col min="6670" max="6670" width="23.5703125" style="200" customWidth="1"/>
    <col min="6671" max="6671" width="13.140625" style="200" customWidth="1"/>
    <col min="6672" max="6672" width="32.140625" style="200" customWidth="1"/>
    <col min="6673" max="6673" width="14" style="200" customWidth="1"/>
    <col min="6674" max="6674" width="35.140625" style="200" customWidth="1"/>
    <col min="6675" max="6675" width="13.7109375" style="200" customWidth="1"/>
    <col min="6676" max="6676" width="32" style="200" customWidth="1"/>
    <col min="6677" max="6678" width="18" style="200" customWidth="1"/>
    <col min="6679" max="6912" width="8.7109375" style="200"/>
    <col min="6913" max="6913" width="64" style="200" customWidth="1"/>
    <col min="6914" max="6914" width="12.28515625" style="200" customWidth="1"/>
    <col min="6915" max="6915" width="28.42578125" style="200" customWidth="1"/>
    <col min="6916" max="6916" width="13" style="200" customWidth="1"/>
    <col min="6917" max="6917" width="28.5703125" style="200" customWidth="1"/>
    <col min="6918" max="6918" width="12.85546875" style="200" customWidth="1"/>
    <col min="6919" max="6919" width="29.42578125" style="200" customWidth="1"/>
    <col min="6920" max="6920" width="17" style="200" customWidth="1"/>
    <col min="6921" max="6921" width="24.28515625" style="200" customWidth="1"/>
    <col min="6922" max="6922" width="16.140625" style="200" customWidth="1"/>
    <col min="6923" max="6923" width="20.140625" style="200" customWidth="1"/>
    <col min="6924" max="6924" width="26.42578125" style="200" customWidth="1"/>
    <col min="6925" max="6925" width="22.7109375" style="200" customWidth="1"/>
    <col min="6926" max="6926" width="23.5703125" style="200" customWidth="1"/>
    <col min="6927" max="6927" width="13.140625" style="200" customWidth="1"/>
    <col min="6928" max="6928" width="32.140625" style="200" customWidth="1"/>
    <col min="6929" max="6929" width="14" style="200" customWidth="1"/>
    <col min="6930" max="6930" width="35.140625" style="200" customWidth="1"/>
    <col min="6931" max="6931" width="13.7109375" style="200" customWidth="1"/>
    <col min="6932" max="6932" width="32" style="200" customWidth="1"/>
    <col min="6933" max="6934" width="18" style="200" customWidth="1"/>
    <col min="6935" max="7168" width="8.7109375" style="200"/>
    <col min="7169" max="7169" width="64" style="200" customWidth="1"/>
    <col min="7170" max="7170" width="12.28515625" style="200" customWidth="1"/>
    <col min="7171" max="7171" width="28.42578125" style="200" customWidth="1"/>
    <col min="7172" max="7172" width="13" style="200" customWidth="1"/>
    <col min="7173" max="7173" width="28.5703125" style="200" customWidth="1"/>
    <col min="7174" max="7174" width="12.85546875" style="200" customWidth="1"/>
    <col min="7175" max="7175" width="29.42578125" style="200" customWidth="1"/>
    <col min="7176" max="7176" width="17" style="200" customWidth="1"/>
    <col min="7177" max="7177" width="24.28515625" style="200" customWidth="1"/>
    <col min="7178" max="7178" width="16.140625" style="200" customWidth="1"/>
    <col min="7179" max="7179" width="20.140625" style="200" customWidth="1"/>
    <col min="7180" max="7180" width="26.42578125" style="200" customWidth="1"/>
    <col min="7181" max="7181" width="22.7109375" style="200" customWidth="1"/>
    <col min="7182" max="7182" width="23.5703125" style="200" customWidth="1"/>
    <col min="7183" max="7183" width="13.140625" style="200" customWidth="1"/>
    <col min="7184" max="7184" width="32.140625" style="200" customWidth="1"/>
    <col min="7185" max="7185" width="14" style="200" customWidth="1"/>
    <col min="7186" max="7186" width="35.140625" style="200" customWidth="1"/>
    <col min="7187" max="7187" width="13.7109375" style="200" customWidth="1"/>
    <col min="7188" max="7188" width="32" style="200" customWidth="1"/>
    <col min="7189" max="7190" width="18" style="200" customWidth="1"/>
    <col min="7191" max="7424" width="8.7109375" style="200"/>
    <col min="7425" max="7425" width="64" style="200" customWidth="1"/>
    <col min="7426" max="7426" width="12.28515625" style="200" customWidth="1"/>
    <col min="7427" max="7427" width="28.42578125" style="200" customWidth="1"/>
    <col min="7428" max="7428" width="13" style="200" customWidth="1"/>
    <col min="7429" max="7429" width="28.5703125" style="200" customWidth="1"/>
    <col min="7430" max="7430" width="12.85546875" style="200" customWidth="1"/>
    <col min="7431" max="7431" width="29.42578125" style="200" customWidth="1"/>
    <col min="7432" max="7432" width="17" style="200" customWidth="1"/>
    <col min="7433" max="7433" width="24.28515625" style="200" customWidth="1"/>
    <col min="7434" max="7434" width="16.140625" style="200" customWidth="1"/>
    <col min="7435" max="7435" width="20.140625" style="200" customWidth="1"/>
    <col min="7436" max="7436" width="26.42578125" style="200" customWidth="1"/>
    <col min="7437" max="7437" width="22.7109375" style="200" customWidth="1"/>
    <col min="7438" max="7438" width="23.5703125" style="200" customWidth="1"/>
    <col min="7439" max="7439" width="13.140625" style="200" customWidth="1"/>
    <col min="7440" max="7440" width="32.140625" style="200" customWidth="1"/>
    <col min="7441" max="7441" width="14" style="200" customWidth="1"/>
    <col min="7442" max="7442" width="35.140625" style="200" customWidth="1"/>
    <col min="7443" max="7443" width="13.7109375" style="200" customWidth="1"/>
    <col min="7444" max="7444" width="32" style="200" customWidth="1"/>
    <col min="7445" max="7446" width="18" style="200" customWidth="1"/>
    <col min="7447" max="7680" width="8.7109375" style="200"/>
    <col min="7681" max="7681" width="64" style="200" customWidth="1"/>
    <col min="7682" max="7682" width="12.28515625" style="200" customWidth="1"/>
    <col min="7683" max="7683" width="28.42578125" style="200" customWidth="1"/>
    <col min="7684" max="7684" width="13" style="200" customWidth="1"/>
    <col min="7685" max="7685" width="28.5703125" style="200" customWidth="1"/>
    <col min="7686" max="7686" width="12.85546875" style="200" customWidth="1"/>
    <col min="7687" max="7687" width="29.42578125" style="200" customWidth="1"/>
    <col min="7688" max="7688" width="17" style="200" customWidth="1"/>
    <col min="7689" max="7689" width="24.28515625" style="200" customWidth="1"/>
    <col min="7690" max="7690" width="16.140625" style="200" customWidth="1"/>
    <col min="7691" max="7691" width="20.140625" style="200" customWidth="1"/>
    <col min="7692" max="7692" width="26.42578125" style="200" customWidth="1"/>
    <col min="7693" max="7693" width="22.7109375" style="200" customWidth="1"/>
    <col min="7694" max="7694" width="23.5703125" style="200" customWidth="1"/>
    <col min="7695" max="7695" width="13.140625" style="200" customWidth="1"/>
    <col min="7696" max="7696" width="32.140625" style="200" customWidth="1"/>
    <col min="7697" max="7697" width="14" style="200" customWidth="1"/>
    <col min="7698" max="7698" width="35.140625" style="200" customWidth="1"/>
    <col min="7699" max="7699" width="13.7109375" style="200" customWidth="1"/>
    <col min="7700" max="7700" width="32" style="200" customWidth="1"/>
    <col min="7701" max="7702" width="18" style="200" customWidth="1"/>
    <col min="7703" max="7936" width="8.7109375" style="200"/>
    <col min="7937" max="7937" width="64" style="200" customWidth="1"/>
    <col min="7938" max="7938" width="12.28515625" style="200" customWidth="1"/>
    <col min="7939" max="7939" width="28.42578125" style="200" customWidth="1"/>
    <col min="7940" max="7940" width="13" style="200" customWidth="1"/>
    <col min="7941" max="7941" width="28.5703125" style="200" customWidth="1"/>
    <col min="7942" max="7942" width="12.85546875" style="200" customWidth="1"/>
    <col min="7943" max="7943" width="29.42578125" style="200" customWidth="1"/>
    <col min="7944" max="7944" width="17" style="200" customWidth="1"/>
    <col min="7945" max="7945" width="24.28515625" style="200" customWidth="1"/>
    <col min="7946" max="7946" width="16.140625" style="200" customWidth="1"/>
    <col min="7947" max="7947" width="20.140625" style="200" customWidth="1"/>
    <col min="7948" max="7948" width="26.42578125" style="200" customWidth="1"/>
    <col min="7949" max="7949" width="22.7109375" style="200" customWidth="1"/>
    <col min="7950" max="7950" width="23.5703125" style="200" customWidth="1"/>
    <col min="7951" max="7951" width="13.140625" style="200" customWidth="1"/>
    <col min="7952" max="7952" width="32.140625" style="200" customWidth="1"/>
    <col min="7953" max="7953" width="14" style="200" customWidth="1"/>
    <col min="7954" max="7954" width="35.140625" style="200" customWidth="1"/>
    <col min="7955" max="7955" width="13.7109375" style="200" customWidth="1"/>
    <col min="7956" max="7956" width="32" style="200" customWidth="1"/>
    <col min="7957" max="7958" width="18" style="200" customWidth="1"/>
    <col min="7959" max="8192" width="8.7109375" style="200"/>
    <col min="8193" max="8193" width="64" style="200" customWidth="1"/>
    <col min="8194" max="8194" width="12.28515625" style="200" customWidth="1"/>
    <col min="8195" max="8195" width="28.42578125" style="200" customWidth="1"/>
    <col min="8196" max="8196" width="13" style="200" customWidth="1"/>
    <col min="8197" max="8197" width="28.5703125" style="200" customWidth="1"/>
    <col min="8198" max="8198" width="12.85546875" style="200" customWidth="1"/>
    <col min="8199" max="8199" width="29.42578125" style="200" customWidth="1"/>
    <col min="8200" max="8200" width="17" style="200" customWidth="1"/>
    <col min="8201" max="8201" width="24.28515625" style="200" customWidth="1"/>
    <col min="8202" max="8202" width="16.140625" style="200" customWidth="1"/>
    <col min="8203" max="8203" width="20.140625" style="200" customWidth="1"/>
    <col min="8204" max="8204" width="26.42578125" style="200" customWidth="1"/>
    <col min="8205" max="8205" width="22.7109375" style="200" customWidth="1"/>
    <col min="8206" max="8206" width="23.5703125" style="200" customWidth="1"/>
    <col min="8207" max="8207" width="13.140625" style="200" customWidth="1"/>
    <col min="8208" max="8208" width="32.140625" style="200" customWidth="1"/>
    <col min="8209" max="8209" width="14" style="200" customWidth="1"/>
    <col min="8210" max="8210" width="35.140625" style="200" customWidth="1"/>
    <col min="8211" max="8211" width="13.7109375" style="200" customWidth="1"/>
    <col min="8212" max="8212" width="32" style="200" customWidth="1"/>
    <col min="8213" max="8214" width="18" style="200" customWidth="1"/>
    <col min="8215" max="8448" width="8.7109375" style="200"/>
    <col min="8449" max="8449" width="64" style="200" customWidth="1"/>
    <col min="8450" max="8450" width="12.28515625" style="200" customWidth="1"/>
    <col min="8451" max="8451" width="28.42578125" style="200" customWidth="1"/>
    <col min="8452" max="8452" width="13" style="200" customWidth="1"/>
    <col min="8453" max="8453" width="28.5703125" style="200" customWidth="1"/>
    <col min="8454" max="8454" width="12.85546875" style="200" customWidth="1"/>
    <col min="8455" max="8455" width="29.42578125" style="200" customWidth="1"/>
    <col min="8456" max="8456" width="17" style="200" customWidth="1"/>
    <col min="8457" max="8457" width="24.28515625" style="200" customWidth="1"/>
    <col min="8458" max="8458" width="16.140625" style="200" customWidth="1"/>
    <col min="8459" max="8459" width="20.140625" style="200" customWidth="1"/>
    <col min="8460" max="8460" width="26.42578125" style="200" customWidth="1"/>
    <col min="8461" max="8461" width="22.7109375" style="200" customWidth="1"/>
    <col min="8462" max="8462" width="23.5703125" style="200" customWidth="1"/>
    <col min="8463" max="8463" width="13.140625" style="200" customWidth="1"/>
    <col min="8464" max="8464" width="32.140625" style="200" customWidth="1"/>
    <col min="8465" max="8465" width="14" style="200" customWidth="1"/>
    <col min="8466" max="8466" width="35.140625" style="200" customWidth="1"/>
    <col min="8467" max="8467" width="13.7109375" style="200" customWidth="1"/>
    <col min="8468" max="8468" width="32" style="200" customWidth="1"/>
    <col min="8469" max="8470" width="18" style="200" customWidth="1"/>
    <col min="8471" max="8704" width="8.7109375" style="200"/>
    <col min="8705" max="8705" width="64" style="200" customWidth="1"/>
    <col min="8706" max="8706" width="12.28515625" style="200" customWidth="1"/>
    <col min="8707" max="8707" width="28.42578125" style="200" customWidth="1"/>
    <col min="8708" max="8708" width="13" style="200" customWidth="1"/>
    <col min="8709" max="8709" width="28.5703125" style="200" customWidth="1"/>
    <col min="8710" max="8710" width="12.85546875" style="200" customWidth="1"/>
    <col min="8711" max="8711" width="29.42578125" style="200" customWidth="1"/>
    <col min="8712" max="8712" width="17" style="200" customWidth="1"/>
    <col min="8713" max="8713" width="24.28515625" style="200" customWidth="1"/>
    <col min="8714" max="8714" width="16.140625" style="200" customWidth="1"/>
    <col min="8715" max="8715" width="20.140625" style="200" customWidth="1"/>
    <col min="8716" max="8716" width="26.42578125" style="200" customWidth="1"/>
    <col min="8717" max="8717" width="22.7109375" style="200" customWidth="1"/>
    <col min="8718" max="8718" width="23.5703125" style="200" customWidth="1"/>
    <col min="8719" max="8719" width="13.140625" style="200" customWidth="1"/>
    <col min="8720" max="8720" width="32.140625" style="200" customWidth="1"/>
    <col min="8721" max="8721" width="14" style="200" customWidth="1"/>
    <col min="8722" max="8722" width="35.140625" style="200" customWidth="1"/>
    <col min="8723" max="8723" width="13.7109375" style="200" customWidth="1"/>
    <col min="8724" max="8724" width="32" style="200" customWidth="1"/>
    <col min="8725" max="8726" width="18" style="200" customWidth="1"/>
    <col min="8727" max="8960" width="8.7109375" style="200"/>
    <col min="8961" max="8961" width="64" style="200" customWidth="1"/>
    <col min="8962" max="8962" width="12.28515625" style="200" customWidth="1"/>
    <col min="8963" max="8963" width="28.42578125" style="200" customWidth="1"/>
    <col min="8964" max="8964" width="13" style="200" customWidth="1"/>
    <col min="8965" max="8965" width="28.5703125" style="200" customWidth="1"/>
    <col min="8966" max="8966" width="12.85546875" style="200" customWidth="1"/>
    <col min="8967" max="8967" width="29.42578125" style="200" customWidth="1"/>
    <col min="8968" max="8968" width="17" style="200" customWidth="1"/>
    <col min="8969" max="8969" width="24.28515625" style="200" customWidth="1"/>
    <col min="8970" max="8970" width="16.140625" style="200" customWidth="1"/>
    <col min="8971" max="8971" width="20.140625" style="200" customWidth="1"/>
    <col min="8972" max="8972" width="26.42578125" style="200" customWidth="1"/>
    <col min="8973" max="8973" width="22.7109375" style="200" customWidth="1"/>
    <col min="8974" max="8974" width="23.5703125" style="200" customWidth="1"/>
    <col min="8975" max="8975" width="13.140625" style="200" customWidth="1"/>
    <col min="8976" max="8976" width="32.140625" style="200" customWidth="1"/>
    <col min="8977" max="8977" width="14" style="200" customWidth="1"/>
    <col min="8978" max="8978" width="35.140625" style="200" customWidth="1"/>
    <col min="8979" max="8979" width="13.7109375" style="200" customWidth="1"/>
    <col min="8980" max="8980" width="32" style="200" customWidth="1"/>
    <col min="8981" max="8982" width="18" style="200" customWidth="1"/>
    <col min="8983" max="9216" width="8.7109375" style="200"/>
    <col min="9217" max="9217" width="64" style="200" customWidth="1"/>
    <col min="9218" max="9218" width="12.28515625" style="200" customWidth="1"/>
    <col min="9219" max="9219" width="28.42578125" style="200" customWidth="1"/>
    <col min="9220" max="9220" width="13" style="200" customWidth="1"/>
    <col min="9221" max="9221" width="28.5703125" style="200" customWidth="1"/>
    <col min="9222" max="9222" width="12.85546875" style="200" customWidth="1"/>
    <col min="9223" max="9223" width="29.42578125" style="200" customWidth="1"/>
    <col min="9224" max="9224" width="17" style="200" customWidth="1"/>
    <col min="9225" max="9225" width="24.28515625" style="200" customWidth="1"/>
    <col min="9226" max="9226" width="16.140625" style="200" customWidth="1"/>
    <col min="9227" max="9227" width="20.140625" style="200" customWidth="1"/>
    <col min="9228" max="9228" width="26.42578125" style="200" customWidth="1"/>
    <col min="9229" max="9229" width="22.7109375" style="200" customWidth="1"/>
    <col min="9230" max="9230" width="23.5703125" style="200" customWidth="1"/>
    <col min="9231" max="9231" width="13.140625" style="200" customWidth="1"/>
    <col min="9232" max="9232" width="32.140625" style="200" customWidth="1"/>
    <col min="9233" max="9233" width="14" style="200" customWidth="1"/>
    <col min="9234" max="9234" width="35.140625" style="200" customWidth="1"/>
    <col min="9235" max="9235" width="13.7109375" style="200" customWidth="1"/>
    <col min="9236" max="9236" width="32" style="200" customWidth="1"/>
    <col min="9237" max="9238" width="18" style="200" customWidth="1"/>
    <col min="9239" max="9472" width="8.7109375" style="200"/>
    <col min="9473" max="9473" width="64" style="200" customWidth="1"/>
    <col min="9474" max="9474" width="12.28515625" style="200" customWidth="1"/>
    <col min="9475" max="9475" width="28.42578125" style="200" customWidth="1"/>
    <col min="9476" max="9476" width="13" style="200" customWidth="1"/>
    <col min="9477" max="9477" width="28.5703125" style="200" customWidth="1"/>
    <col min="9478" max="9478" width="12.85546875" style="200" customWidth="1"/>
    <col min="9479" max="9479" width="29.42578125" style="200" customWidth="1"/>
    <col min="9480" max="9480" width="17" style="200" customWidth="1"/>
    <col min="9481" max="9481" width="24.28515625" style="200" customWidth="1"/>
    <col min="9482" max="9482" width="16.140625" style="200" customWidth="1"/>
    <col min="9483" max="9483" width="20.140625" style="200" customWidth="1"/>
    <col min="9484" max="9484" width="26.42578125" style="200" customWidth="1"/>
    <col min="9485" max="9485" width="22.7109375" style="200" customWidth="1"/>
    <col min="9486" max="9486" width="23.5703125" style="200" customWidth="1"/>
    <col min="9487" max="9487" width="13.140625" style="200" customWidth="1"/>
    <col min="9488" max="9488" width="32.140625" style="200" customWidth="1"/>
    <col min="9489" max="9489" width="14" style="200" customWidth="1"/>
    <col min="9490" max="9490" width="35.140625" style="200" customWidth="1"/>
    <col min="9491" max="9491" width="13.7109375" style="200" customWidth="1"/>
    <col min="9492" max="9492" width="32" style="200" customWidth="1"/>
    <col min="9493" max="9494" width="18" style="200" customWidth="1"/>
    <col min="9495" max="9728" width="8.7109375" style="200"/>
    <col min="9729" max="9729" width="64" style="200" customWidth="1"/>
    <col min="9730" max="9730" width="12.28515625" style="200" customWidth="1"/>
    <col min="9731" max="9731" width="28.42578125" style="200" customWidth="1"/>
    <col min="9732" max="9732" width="13" style="200" customWidth="1"/>
    <col min="9733" max="9733" width="28.5703125" style="200" customWidth="1"/>
    <col min="9734" max="9734" width="12.85546875" style="200" customWidth="1"/>
    <col min="9735" max="9735" width="29.42578125" style="200" customWidth="1"/>
    <col min="9736" max="9736" width="17" style="200" customWidth="1"/>
    <col min="9737" max="9737" width="24.28515625" style="200" customWidth="1"/>
    <col min="9738" max="9738" width="16.140625" style="200" customWidth="1"/>
    <col min="9739" max="9739" width="20.140625" style="200" customWidth="1"/>
    <col min="9740" max="9740" width="26.42578125" style="200" customWidth="1"/>
    <col min="9741" max="9741" width="22.7109375" style="200" customWidth="1"/>
    <col min="9742" max="9742" width="23.5703125" style="200" customWidth="1"/>
    <col min="9743" max="9743" width="13.140625" style="200" customWidth="1"/>
    <col min="9744" max="9744" width="32.140625" style="200" customWidth="1"/>
    <col min="9745" max="9745" width="14" style="200" customWidth="1"/>
    <col min="9746" max="9746" width="35.140625" style="200" customWidth="1"/>
    <col min="9747" max="9747" width="13.7109375" style="200" customWidth="1"/>
    <col min="9748" max="9748" width="32" style="200" customWidth="1"/>
    <col min="9749" max="9750" width="18" style="200" customWidth="1"/>
    <col min="9751" max="9984" width="8.7109375" style="200"/>
    <col min="9985" max="9985" width="64" style="200" customWidth="1"/>
    <col min="9986" max="9986" width="12.28515625" style="200" customWidth="1"/>
    <col min="9987" max="9987" width="28.42578125" style="200" customWidth="1"/>
    <col min="9988" max="9988" width="13" style="200" customWidth="1"/>
    <col min="9989" max="9989" width="28.5703125" style="200" customWidth="1"/>
    <col min="9990" max="9990" width="12.85546875" style="200" customWidth="1"/>
    <col min="9991" max="9991" width="29.42578125" style="200" customWidth="1"/>
    <col min="9992" max="9992" width="17" style="200" customWidth="1"/>
    <col min="9993" max="9993" width="24.28515625" style="200" customWidth="1"/>
    <col min="9994" max="9994" width="16.140625" style="200" customWidth="1"/>
    <col min="9995" max="9995" width="20.140625" style="200" customWidth="1"/>
    <col min="9996" max="9996" width="26.42578125" style="200" customWidth="1"/>
    <col min="9997" max="9997" width="22.7109375" style="200" customWidth="1"/>
    <col min="9998" max="9998" width="23.5703125" style="200" customWidth="1"/>
    <col min="9999" max="9999" width="13.140625" style="200" customWidth="1"/>
    <col min="10000" max="10000" width="32.140625" style="200" customWidth="1"/>
    <col min="10001" max="10001" width="14" style="200" customWidth="1"/>
    <col min="10002" max="10002" width="35.140625" style="200" customWidth="1"/>
    <col min="10003" max="10003" width="13.7109375" style="200" customWidth="1"/>
    <col min="10004" max="10004" width="32" style="200" customWidth="1"/>
    <col min="10005" max="10006" width="18" style="200" customWidth="1"/>
    <col min="10007" max="10240" width="8.7109375" style="200"/>
    <col min="10241" max="10241" width="64" style="200" customWidth="1"/>
    <col min="10242" max="10242" width="12.28515625" style="200" customWidth="1"/>
    <col min="10243" max="10243" width="28.42578125" style="200" customWidth="1"/>
    <col min="10244" max="10244" width="13" style="200" customWidth="1"/>
    <col min="10245" max="10245" width="28.5703125" style="200" customWidth="1"/>
    <col min="10246" max="10246" width="12.85546875" style="200" customWidth="1"/>
    <col min="10247" max="10247" width="29.42578125" style="200" customWidth="1"/>
    <col min="10248" max="10248" width="17" style="200" customWidth="1"/>
    <col min="10249" max="10249" width="24.28515625" style="200" customWidth="1"/>
    <col min="10250" max="10250" width="16.140625" style="200" customWidth="1"/>
    <col min="10251" max="10251" width="20.140625" style="200" customWidth="1"/>
    <col min="10252" max="10252" width="26.42578125" style="200" customWidth="1"/>
    <col min="10253" max="10253" width="22.7109375" style="200" customWidth="1"/>
    <col min="10254" max="10254" width="23.5703125" style="200" customWidth="1"/>
    <col min="10255" max="10255" width="13.140625" style="200" customWidth="1"/>
    <col min="10256" max="10256" width="32.140625" style="200" customWidth="1"/>
    <col min="10257" max="10257" width="14" style="200" customWidth="1"/>
    <col min="10258" max="10258" width="35.140625" style="200" customWidth="1"/>
    <col min="10259" max="10259" width="13.7109375" style="200" customWidth="1"/>
    <col min="10260" max="10260" width="32" style="200" customWidth="1"/>
    <col min="10261" max="10262" width="18" style="200" customWidth="1"/>
    <col min="10263" max="10496" width="8.7109375" style="200"/>
    <col min="10497" max="10497" width="64" style="200" customWidth="1"/>
    <col min="10498" max="10498" width="12.28515625" style="200" customWidth="1"/>
    <col min="10499" max="10499" width="28.42578125" style="200" customWidth="1"/>
    <col min="10500" max="10500" width="13" style="200" customWidth="1"/>
    <col min="10501" max="10501" width="28.5703125" style="200" customWidth="1"/>
    <col min="10502" max="10502" width="12.85546875" style="200" customWidth="1"/>
    <col min="10503" max="10503" width="29.42578125" style="200" customWidth="1"/>
    <col min="10504" max="10504" width="17" style="200" customWidth="1"/>
    <col min="10505" max="10505" width="24.28515625" style="200" customWidth="1"/>
    <col min="10506" max="10506" width="16.140625" style="200" customWidth="1"/>
    <col min="10507" max="10507" width="20.140625" style="200" customWidth="1"/>
    <col min="10508" max="10508" width="26.42578125" style="200" customWidth="1"/>
    <col min="10509" max="10509" width="22.7109375" style="200" customWidth="1"/>
    <col min="10510" max="10510" width="23.5703125" style="200" customWidth="1"/>
    <col min="10511" max="10511" width="13.140625" style="200" customWidth="1"/>
    <col min="10512" max="10512" width="32.140625" style="200" customWidth="1"/>
    <col min="10513" max="10513" width="14" style="200" customWidth="1"/>
    <col min="10514" max="10514" width="35.140625" style="200" customWidth="1"/>
    <col min="10515" max="10515" width="13.7109375" style="200" customWidth="1"/>
    <col min="10516" max="10516" width="32" style="200" customWidth="1"/>
    <col min="10517" max="10518" width="18" style="200" customWidth="1"/>
    <col min="10519" max="10752" width="8.7109375" style="200"/>
    <col min="10753" max="10753" width="64" style="200" customWidth="1"/>
    <col min="10754" max="10754" width="12.28515625" style="200" customWidth="1"/>
    <col min="10755" max="10755" width="28.42578125" style="200" customWidth="1"/>
    <col min="10756" max="10756" width="13" style="200" customWidth="1"/>
    <col min="10757" max="10757" width="28.5703125" style="200" customWidth="1"/>
    <col min="10758" max="10758" width="12.85546875" style="200" customWidth="1"/>
    <col min="10759" max="10759" width="29.42578125" style="200" customWidth="1"/>
    <col min="10760" max="10760" width="17" style="200" customWidth="1"/>
    <col min="10761" max="10761" width="24.28515625" style="200" customWidth="1"/>
    <col min="10762" max="10762" width="16.140625" style="200" customWidth="1"/>
    <col min="10763" max="10763" width="20.140625" style="200" customWidth="1"/>
    <col min="10764" max="10764" width="26.42578125" style="200" customWidth="1"/>
    <col min="10765" max="10765" width="22.7109375" style="200" customWidth="1"/>
    <col min="10766" max="10766" width="23.5703125" style="200" customWidth="1"/>
    <col min="10767" max="10767" width="13.140625" style="200" customWidth="1"/>
    <col min="10768" max="10768" width="32.140625" style="200" customWidth="1"/>
    <col min="10769" max="10769" width="14" style="200" customWidth="1"/>
    <col min="10770" max="10770" width="35.140625" style="200" customWidth="1"/>
    <col min="10771" max="10771" width="13.7109375" style="200" customWidth="1"/>
    <col min="10772" max="10772" width="32" style="200" customWidth="1"/>
    <col min="10773" max="10774" width="18" style="200" customWidth="1"/>
    <col min="10775" max="11008" width="8.7109375" style="200"/>
    <col min="11009" max="11009" width="64" style="200" customWidth="1"/>
    <col min="11010" max="11010" width="12.28515625" style="200" customWidth="1"/>
    <col min="11011" max="11011" width="28.42578125" style="200" customWidth="1"/>
    <col min="11012" max="11012" width="13" style="200" customWidth="1"/>
    <col min="11013" max="11013" width="28.5703125" style="200" customWidth="1"/>
    <col min="11014" max="11014" width="12.85546875" style="200" customWidth="1"/>
    <col min="11015" max="11015" width="29.42578125" style="200" customWidth="1"/>
    <col min="11016" max="11016" width="17" style="200" customWidth="1"/>
    <col min="11017" max="11017" width="24.28515625" style="200" customWidth="1"/>
    <col min="11018" max="11018" width="16.140625" style="200" customWidth="1"/>
    <col min="11019" max="11019" width="20.140625" style="200" customWidth="1"/>
    <col min="11020" max="11020" width="26.42578125" style="200" customWidth="1"/>
    <col min="11021" max="11021" width="22.7109375" style="200" customWidth="1"/>
    <col min="11022" max="11022" width="23.5703125" style="200" customWidth="1"/>
    <col min="11023" max="11023" width="13.140625" style="200" customWidth="1"/>
    <col min="11024" max="11024" width="32.140625" style="200" customWidth="1"/>
    <col min="11025" max="11025" width="14" style="200" customWidth="1"/>
    <col min="11026" max="11026" width="35.140625" style="200" customWidth="1"/>
    <col min="11027" max="11027" width="13.7109375" style="200" customWidth="1"/>
    <col min="11028" max="11028" width="32" style="200" customWidth="1"/>
    <col min="11029" max="11030" width="18" style="200" customWidth="1"/>
    <col min="11031" max="11264" width="8.7109375" style="200"/>
    <col min="11265" max="11265" width="64" style="200" customWidth="1"/>
    <col min="11266" max="11266" width="12.28515625" style="200" customWidth="1"/>
    <col min="11267" max="11267" width="28.42578125" style="200" customWidth="1"/>
    <col min="11268" max="11268" width="13" style="200" customWidth="1"/>
    <col min="11269" max="11269" width="28.5703125" style="200" customWidth="1"/>
    <col min="11270" max="11270" width="12.85546875" style="200" customWidth="1"/>
    <col min="11271" max="11271" width="29.42578125" style="200" customWidth="1"/>
    <col min="11272" max="11272" width="17" style="200" customWidth="1"/>
    <col min="11273" max="11273" width="24.28515625" style="200" customWidth="1"/>
    <col min="11274" max="11274" width="16.140625" style="200" customWidth="1"/>
    <col min="11275" max="11275" width="20.140625" style="200" customWidth="1"/>
    <col min="11276" max="11276" width="26.42578125" style="200" customWidth="1"/>
    <col min="11277" max="11277" width="22.7109375" style="200" customWidth="1"/>
    <col min="11278" max="11278" width="23.5703125" style="200" customWidth="1"/>
    <col min="11279" max="11279" width="13.140625" style="200" customWidth="1"/>
    <col min="11280" max="11280" width="32.140625" style="200" customWidth="1"/>
    <col min="11281" max="11281" width="14" style="200" customWidth="1"/>
    <col min="11282" max="11282" width="35.140625" style="200" customWidth="1"/>
    <col min="11283" max="11283" width="13.7109375" style="200" customWidth="1"/>
    <col min="11284" max="11284" width="32" style="200" customWidth="1"/>
    <col min="11285" max="11286" width="18" style="200" customWidth="1"/>
    <col min="11287" max="11520" width="8.7109375" style="200"/>
    <col min="11521" max="11521" width="64" style="200" customWidth="1"/>
    <col min="11522" max="11522" width="12.28515625" style="200" customWidth="1"/>
    <col min="11523" max="11523" width="28.42578125" style="200" customWidth="1"/>
    <col min="11524" max="11524" width="13" style="200" customWidth="1"/>
    <col min="11525" max="11525" width="28.5703125" style="200" customWidth="1"/>
    <col min="11526" max="11526" width="12.85546875" style="200" customWidth="1"/>
    <col min="11527" max="11527" width="29.42578125" style="200" customWidth="1"/>
    <col min="11528" max="11528" width="17" style="200" customWidth="1"/>
    <col min="11529" max="11529" width="24.28515625" style="200" customWidth="1"/>
    <col min="11530" max="11530" width="16.140625" style="200" customWidth="1"/>
    <col min="11531" max="11531" width="20.140625" style="200" customWidth="1"/>
    <col min="11532" max="11532" width="26.42578125" style="200" customWidth="1"/>
    <col min="11533" max="11533" width="22.7109375" style="200" customWidth="1"/>
    <col min="11534" max="11534" width="23.5703125" style="200" customWidth="1"/>
    <col min="11535" max="11535" width="13.140625" style="200" customWidth="1"/>
    <col min="11536" max="11536" width="32.140625" style="200" customWidth="1"/>
    <col min="11537" max="11537" width="14" style="200" customWidth="1"/>
    <col min="11538" max="11538" width="35.140625" style="200" customWidth="1"/>
    <col min="11539" max="11539" width="13.7109375" style="200" customWidth="1"/>
    <col min="11540" max="11540" width="32" style="200" customWidth="1"/>
    <col min="11541" max="11542" width="18" style="200" customWidth="1"/>
    <col min="11543" max="11776" width="8.7109375" style="200"/>
    <col min="11777" max="11777" width="64" style="200" customWidth="1"/>
    <col min="11778" max="11778" width="12.28515625" style="200" customWidth="1"/>
    <col min="11779" max="11779" width="28.42578125" style="200" customWidth="1"/>
    <col min="11780" max="11780" width="13" style="200" customWidth="1"/>
    <col min="11781" max="11781" width="28.5703125" style="200" customWidth="1"/>
    <col min="11782" max="11782" width="12.85546875" style="200" customWidth="1"/>
    <col min="11783" max="11783" width="29.42578125" style="200" customWidth="1"/>
    <col min="11784" max="11784" width="17" style="200" customWidth="1"/>
    <col min="11785" max="11785" width="24.28515625" style="200" customWidth="1"/>
    <col min="11786" max="11786" width="16.140625" style="200" customWidth="1"/>
    <col min="11787" max="11787" width="20.140625" style="200" customWidth="1"/>
    <col min="11788" max="11788" width="26.42578125" style="200" customWidth="1"/>
    <col min="11789" max="11789" width="22.7109375" style="200" customWidth="1"/>
    <col min="11790" max="11790" width="23.5703125" style="200" customWidth="1"/>
    <col min="11791" max="11791" width="13.140625" style="200" customWidth="1"/>
    <col min="11792" max="11792" width="32.140625" style="200" customWidth="1"/>
    <col min="11793" max="11793" width="14" style="200" customWidth="1"/>
    <col min="11794" max="11794" width="35.140625" style="200" customWidth="1"/>
    <col min="11795" max="11795" width="13.7109375" style="200" customWidth="1"/>
    <col min="11796" max="11796" width="32" style="200" customWidth="1"/>
    <col min="11797" max="11798" width="18" style="200" customWidth="1"/>
    <col min="11799" max="12032" width="8.7109375" style="200"/>
    <col min="12033" max="12033" width="64" style="200" customWidth="1"/>
    <col min="12034" max="12034" width="12.28515625" style="200" customWidth="1"/>
    <col min="12035" max="12035" width="28.42578125" style="200" customWidth="1"/>
    <col min="12036" max="12036" width="13" style="200" customWidth="1"/>
    <col min="12037" max="12037" width="28.5703125" style="200" customWidth="1"/>
    <col min="12038" max="12038" width="12.85546875" style="200" customWidth="1"/>
    <col min="12039" max="12039" width="29.42578125" style="200" customWidth="1"/>
    <col min="12040" max="12040" width="17" style="200" customWidth="1"/>
    <col min="12041" max="12041" width="24.28515625" style="200" customWidth="1"/>
    <col min="12042" max="12042" width="16.140625" style="200" customWidth="1"/>
    <col min="12043" max="12043" width="20.140625" style="200" customWidth="1"/>
    <col min="12044" max="12044" width="26.42578125" style="200" customWidth="1"/>
    <col min="12045" max="12045" width="22.7109375" style="200" customWidth="1"/>
    <col min="12046" max="12046" width="23.5703125" style="200" customWidth="1"/>
    <col min="12047" max="12047" width="13.140625" style="200" customWidth="1"/>
    <col min="12048" max="12048" width="32.140625" style="200" customWidth="1"/>
    <col min="12049" max="12049" width="14" style="200" customWidth="1"/>
    <col min="12050" max="12050" width="35.140625" style="200" customWidth="1"/>
    <col min="12051" max="12051" width="13.7109375" style="200" customWidth="1"/>
    <col min="12052" max="12052" width="32" style="200" customWidth="1"/>
    <col min="12053" max="12054" width="18" style="200" customWidth="1"/>
    <col min="12055" max="12288" width="8.7109375" style="200"/>
    <col min="12289" max="12289" width="64" style="200" customWidth="1"/>
    <col min="12290" max="12290" width="12.28515625" style="200" customWidth="1"/>
    <col min="12291" max="12291" width="28.42578125" style="200" customWidth="1"/>
    <col min="12292" max="12292" width="13" style="200" customWidth="1"/>
    <col min="12293" max="12293" width="28.5703125" style="200" customWidth="1"/>
    <col min="12294" max="12294" width="12.85546875" style="200" customWidth="1"/>
    <col min="12295" max="12295" width="29.42578125" style="200" customWidth="1"/>
    <col min="12296" max="12296" width="17" style="200" customWidth="1"/>
    <col min="12297" max="12297" width="24.28515625" style="200" customWidth="1"/>
    <col min="12298" max="12298" width="16.140625" style="200" customWidth="1"/>
    <col min="12299" max="12299" width="20.140625" style="200" customWidth="1"/>
    <col min="12300" max="12300" width="26.42578125" style="200" customWidth="1"/>
    <col min="12301" max="12301" width="22.7109375" style="200" customWidth="1"/>
    <col min="12302" max="12302" width="23.5703125" style="200" customWidth="1"/>
    <col min="12303" max="12303" width="13.140625" style="200" customWidth="1"/>
    <col min="12304" max="12304" width="32.140625" style="200" customWidth="1"/>
    <col min="12305" max="12305" width="14" style="200" customWidth="1"/>
    <col min="12306" max="12306" width="35.140625" style="200" customWidth="1"/>
    <col min="12307" max="12307" width="13.7109375" style="200" customWidth="1"/>
    <col min="12308" max="12308" width="32" style="200" customWidth="1"/>
    <col min="12309" max="12310" width="18" style="200" customWidth="1"/>
    <col min="12311" max="12544" width="8.7109375" style="200"/>
    <col min="12545" max="12545" width="64" style="200" customWidth="1"/>
    <col min="12546" max="12546" width="12.28515625" style="200" customWidth="1"/>
    <col min="12547" max="12547" width="28.42578125" style="200" customWidth="1"/>
    <col min="12548" max="12548" width="13" style="200" customWidth="1"/>
    <col min="12549" max="12549" width="28.5703125" style="200" customWidth="1"/>
    <col min="12550" max="12550" width="12.85546875" style="200" customWidth="1"/>
    <col min="12551" max="12551" width="29.42578125" style="200" customWidth="1"/>
    <col min="12552" max="12552" width="17" style="200" customWidth="1"/>
    <col min="12553" max="12553" width="24.28515625" style="200" customWidth="1"/>
    <col min="12554" max="12554" width="16.140625" style="200" customWidth="1"/>
    <col min="12555" max="12555" width="20.140625" style="200" customWidth="1"/>
    <col min="12556" max="12556" width="26.42578125" style="200" customWidth="1"/>
    <col min="12557" max="12557" width="22.7109375" style="200" customWidth="1"/>
    <col min="12558" max="12558" width="23.5703125" style="200" customWidth="1"/>
    <col min="12559" max="12559" width="13.140625" style="200" customWidth="1"/>
    <col min="12560" max="12560" width="32.140625" style="200" customWidth="1"/>
    <col min="12561" max="12561" width="14" style="200" customWidth="1"/>
    <col min="12562" max="12562" width="35.140625" style="200" customWidth="1"/>
    <col min="12563" max="12563" width="13.7109375" style="200" customWidth="1"/>
    <col min="12564" max="12564" width="32" style="200" customWidth="1"/>
    <col min="12565" max="12566" width="18" style="200" customWidth="1"/>
    <col min="12567" max="12800" width="8.7109375" style="200"/>
    <col min="12801" max="12801" width="64" style="200" customWidth="1"/>
    <col min="12802" max="12802" width="12.28515625" style="200" customWidth="1"/>
    <col min="12803" max="12803" width="28.42578125" style="200" customWidth="1"/>
    <col min="12804" max="12804" width="13" style="200" customWidth="1"/>
    <col min="12805" max="12805" width="28.5703125" style="200" customWidth="1"/>
    <col min="12806" max="12806" width="12.85546875" style="200" customWidth="1"/>
    <col min="12807" max="12807" width="29.42578125" style="200" customWidth="1"/>
    <col min="12808" max="12808" width="17" style="200" customWidth="1"/>
    <col min="12809" max="12809" width="24.28515625" style="200" customWidth="1"/>
    <col min="12810" max="12810" width="16.140625" style="200" customWidth="1"/>
    <col min="12811" max="12811" width="20.140625" style="200" customWidth="1"/>
    <col min="12812" max="12812" width="26.42578125" style="200" customWidth="1"/>
    <col min="12813" max="12813" width="22.7109375" style="200" customWidth="1"/>
    <col min="12814" max="12814" width="23.5703125" style="200" customWidth="1"/>
    <col min="12815" max="12815" width="13.140625" style="200" customWidth="1"/>
    <col min="12816" max="12816" width="32.140625" style="200" customWidth="1"/>
    <col min="12817" max="12817" width="14" style="200" customWidth="1"/>
    <col min="12818" max="12818" width="35.140625" style="200" customWidth="1"/>
    <col min="12819" max="12819" width="13.7109375" style="200" customWidth="1"/>
    <col min="12820" max="12820" width="32" style="200" customWidth="1"/>
    <col min="12821" max="12822" width="18" style="200" customWidth="1"/>
    <col min="12823" max="13056" width="8.7109375" style="200"/>
    <col min="13057" max="13057" width="64" style="200" customWidth="1"/>
    <col min="13058" max="13058" width="12.28515625" style="200" customWidth="1"/>
    <col min="13059" max="13059" width="28.42578125" style="200" customWidth="1"/>
    <col min="13060" max="13060" width="13" style="200" customWidth="1"/>
    <col min="13061" max="13061" width="28.5703125" style="200" customWidth="1"/>
    <col min="13062" max="13062" width="12.85546875" style="200" customWidth="1"/>
    <col min="13063" max="13063" width="29.42578125" style="200" customWidth="1"/>
    <col min="13064" max="13064" width="17" style="200" customWidth="1"/>
    <col min="13065" max="13065" width="24.28515625" style="200" customWidth="1"/>
    <col min="13066" max="13066" width="16.140625" style="200" customWidth="1"/>
    <col min="13067" max="13067" width="20.140625" style="200" customWidth="1"/>
    <col min="13068" max="13068" width="26.42578125" style="200" customWidth="1"/>
    <col min="13069" max="13069" width="22.7109375" style="200" customWidth="1"/>
    <col min="13070" max="13070" width="23.5703125" style="200" customWidth="1"/>
    <col min="13071" max="13071" width="13.140625" style="200" customWidth="1"/>
    <col min="13072" max="13072" width="32.140625" style="200" customWidth="1"/>
    <col min="13073" max="13073" width="14" style="200" customWidth="1"/>
    <col min="13074" max="13074" width="35.140625" style="200" customWidth="1"/>
    <col min="13075" max="13075" width="13.7109375" style="200" customWidth="1"/>
    <col min="13076" max="13076" width="32" style="200" customWidth="1"/>
    <col min="13077" max="13078" width="18" style="200" customWidth="1"/>
    <col min="13079" max="13312" width="8.7109375" style="200"/>
    <col min="13313" max="13313" width="64" style="200" customWidth="1"/>
    <col min="13314" max="13314" width="12.28515625" style="200" customWidth="1"/>
    <col min="13315" max="13315" width="28.42578125" style="200" customWidth="1"/>
    <col min="13316" max="13316" width="13" style="200" customWidth="1"/>
    <col min="13317" max="13317" width="28.5703125" style="200" customWidth="1"/>
    <col min="13318" max="13318" width="12.85546875" style="200" customWidth="1"/>
    <col min="13319" max="13319" width="29.42578125" style="200" customWidth="1"/>
    <col min="13320" max="13320" width="17" style="200" customWidth="1"/>
    <col min="13321" max="13321" width="24.28515625" style="200" customWidth="1"/>
    <col min="13322" max="13322" width="16.140625" style="200" customWidth="1"/>
    <col min="13323" max="13323" width="20.140625" style="200" customWidth="1"/>
    <col min="13324" max="13324" width="26.42578125" style="200" customWidth="1"/>
    <col min="13325" max="13325" width="22.7109375" style="200" customWidth="1"/>
    <col min="13326" max="13326" width="23.5703125" style="200" customWidth="1"/>
    <col min="13327" max="13327" width="13.140625" style="200" customWidth="1"/>
    <col min="13328" max="13328" width="32.140625" style="200" customWidth="1"/>
    <col min="13329" max="13329" width="14" style="200" customWidth="1"/>
    <col min="13330" max="13330" width="35.140625" style="200" customWidth="1"/>
    <col min="13331" max="13331" width="13.7109375" style="200" customWidth="1"/>
    <col min="13332" max="13332" width="32" style="200" customWidth="1"/>
    <col min="13333" max="13334" width="18" style="200" customWidth="1"/>
    <col min="13335" max="13568" width="8.7109375" style="200"/>
    <col min="13569" max="13569" width="64" style="200" customWidth="1"/>
    <col min="13570" max="13570" width="12.28515625" style="200" customWidth="1"/>
    <col min="13571" max="13571" width="28.42578125" style="200" customWidth="1"/>
    <col min="13572" max="13572" width="13" style="200" customWidth="1"/>
    <col min="13573" max="13573" width="28.5703125" style="200" customWidth="1"/>
    <col min="13574" max="13574" width="12.85546875" style="200" customWidth="1"/>
    <col min="13575" max="13575" width="29.42578125" style="200" customWidth="1"/>
    <col min="13576" max="13576" width="17" style="200" customWidth="1"/>
    <col min="13577" max="13577" width="24.28515625" style="200" customWidth="1"/>
    <col min="13578" max="13578" width="16.140625" style="200" customWidth="1"/>
    <col min="13579" max="13579" width="20.140625" style="200" customWidth="1"/>
    <col min="13580" max="13580" width="26.42578125" style="200" customWidth="1"/>
    <col min="13581" max="13581" width="22.7109375" style="200" customWidth="1"/>
    <col min="13582" max="13582" width="23.5703125" style="200" customWidth="1"/>
    <col min="13583" max="13583" width="13.140625" style="200" customWidth="1"/>
    <col min="13584" max="13584" width="32.140625" style="200" customWidth="1"/>
    <col min="13585" max="13585" width="14" style="200" customWidth="1"/>
    <col min="13586" max="13586" width="35.140625" style="200" customWidth="1"/>
    <col min="13587" max="13587" width="13.7109375" style="200" customWidth="1"/>
    <col min="13588" max="13588" width="32" style="200" customWidth="1"/>
    <col min="13589" max="13590" width="18" style="200" customWidth="1"/>
    <col min="13591" max="13824" width="8.7109375" style="200"/>
    <col min="13825" max="13825" width="64" style="200" customWidth="1"/>
    <col min="13826" max="13826" width="12.28515625" style="200" customWidth="1"/>
    <col min="13827" max="13827" width="28.42578125" style="200" customWidth="1"/>
    <col min="13828" max="13828" width="13" style="200" customWidth="1"/>
    <col min="13829" max="13829" width="28.5703125" style="200" customWidth="1"/>
    <col min="13830" max="13830" width="12.85546875" style="200" customWidth="1"/>
    <col min="13831" max="13831" width="29.42578125" style="200" customWidth="1"/>
    <col min="13832" max="13832" width="17" style="200" customWidth="1"/>
    <col min="13833" max="13833" width="24.28515625" style="200" customWidth="1"/>
    <col min="13834" max="13834" width="16.140625" style="200" customWidth="1"/>
    <col min="13835" max="13835" width="20.140625" style="200" customWidth="1"/>
    <col min="13836" max="13836" width="26.42578125" style="200" customWidth="1"/>
    <col min="13837" max="13837" width="22.7109375" style="200" customWidth="1"/>
    <col min="13838" max="13838" width="23.5703125" style="200" customWidth="1"/>
    <col min="13839" max="13839" width="13.140625" style="200" customWidth="1"/>
    <col min="13840" max="13840" width="32.140625" style="200" customWidth="1"/>
    <col min="13841" max="13841" width="14" style="200" customWidth="1"/>
    <col min="13842" max="13842" width="35.140625" style="200" customWidth="1"/>
    <col min="13843" max="13843" width="13.7109375" style="200" customWidth="1"/>
    <col min="13844" max="13844" width="32" style="200" customWidth="1"/>
    <col min="13845" max="13846" width="18" style="200" customWidth="1"/>
    <col min="13847" max="14080" width="8.7109375" style="200"/>
    <col min="14081" max="14081" width="64" style="200" customWidth="1"/>
    <col min="14082" max="14082" width="12.28515625" style="200" customWidth="1"/>
    <col min="14083" max="14083" width="28.42578125" style="200" customWidth="1"/>
    <col min="14084" max="14084" width="13" style="200" customWidth="1"/>
    <col min="14085" max="14085" width="28.5703125" style="200" customWidth="1"/>
    <col min="14086" max="14086" width="12.85546875" style="200" customWidth="1"/>
    <col min="14087" max="14087" width="29.42578125" style="200" customWidth="1"/>
    <col min="14088" max="14088" width="17" style="200" customWidth="1"/>
    <col min="14089" max="14089" width="24.28515625" style="200" customWidth="1"/>
    <col min="14090" max="14090" width="16.140625" style="200" customWidth="1"/>
    <col min="14091" max="14091" width="20.140625" style="200" customWidth="1"/>
    <col min="14092" max="14092" width="26.42578125" style="200" customWidth="1"/>
    <col min="14093" max="14093" width="22.7109375" style="200" customWidth="1"/>
    <col min="14094" max="14094" width="23.5703125" style="200" customWidth="1"/>
    <col min="14095" max="14095" width="13.140625" style="200" customWidth="1"/>
    <col min="14096" max="14096" width="32.140625" style="200" customWidth="1"/>
    <col min="14097" max="14097" width="14" style="200" customWidth="1"/>
    <col min="14098" max="14098" width="35.140625" style="200" customWidth="1"/>
    <col min="14099" max="14099" width="13.7109375" style="200" customWidth="1"/>
    <col min="14100" max="14100" width="32" style="200" customWidth="1"/>
    <col min="14101" max="14102" width="18" style="200" customWidth="1"/>
    <col min="14103" max="14336" width="8.7109375" style="200"/>
    <col min="14337" max="14337" width="64" style="200" customWidth="1"/>
    <col min="14338" max="14338" width="12.28515625" style="200" customWidth="1"/>
    <col min="14339" max="14339" width="28.42578125" style="200" customWidth="1"/>
    <col min="14340" max="14340" width="13" style="200" customWidth="1"/>
    <col min="14341" max="14341" width="28.5703125" style="200" customWidth="1"/>
    <col min="14342" max="14342" width="12.85546875" style="200" customWidth="1"/>
    <col min="14343" max="14343" width="29.42578125" style="200" customWidth="1"/>
    <col min="14344" max="14344" width="17" style="200" customWidth="1"/>
    <col min="14345" max="14345" width="24.28515625" style="200" customWidth="1"/>
    <col min="14346" max="14346" width="16.140625" style="200" customWidth="1"/>
    <col min="14347" max="14347" width="20.140625" style="200" customWidth="1"/>
    <col min="14348" max="14348" width="26.42578125" style="200" customWidth="1"/>
    <col min="14349" max="14349" width="22.7109375" style="200" customWidth="1"/>
    <col min="14350" max="14350" width="23.5703125" style="200" customWidth="1"/>
    <col min="14351" max="14351" width="13.140625" style="200" customWidth="1"/>
    <col min="14352" max="14352" width="32.140625" style="200" customWidth="1"/>
    <col min="14353" max="14353" width="14" style="200" customWidth="1"/>
    <col min="14354" max="14354" width="35.140625" style="200" customWidth="1"/>
    <col min="14355" max="14355" width="13.7109375" style="200" customWidth="1"/>
    <col min="14356" max="14356" width="32" style="200" customWidth="1"/>
    <col min="14357" max="14358" width="18" style="200" customWidth="1"/>
    <col min="14359" max="14592" width="8.7109375" style="200"/>
    <col min="14593" max="14593" width="64" style="200" customWidth="1"/>
    <col min="14594" max="14594" width="12.28515625" style="200" customWidth="1"/>
    <col min="14595" max="14595" width="28.42578125" style="200" customWidth="1"/>
    <col min="14596" max="14596" width="13" style="200" customWidth="1"/>
    <col min="14597" max="14597" width="28.5703125" style="200" customWidth="1"/>
    <col min="14598" max="14598" width="12.85546875" style="200" customWidth="1"/>
    <col min="14599" max="14599" width="29.42578125" style="200" customWidth="1"/>
    <col min="14600" max="14600" width="17" style="200" customWidth="1"/>
    <col min="14601" max="14601" width="24.28515625" style="200" customWidth="1"/>
    <col min="14602" max="14602" width="16.140625" style="200" customWidth="1"/>
    <col min="14603" max="14603" width="20.140625" style="200" customWidth="1"/>
    <col min="14604" max="14604" width="26.42578125" style="200" customWidth="1"/>
    <col min="14605" max="14605" width="22.7109375" style="200" customWidth="1"/>
    <col min="14606" max="14606" width="23.5703125" style="200" customWidth="1"/>
    <col min="14607" max="14607" width="13.140625" style="200" customWidth="1"/>
    <col min="14608" max="14608" width="32.140625" style="200" customWidth="1"/>
    <col min="14609" max="14609" width="14" style="200" customWidth="1"/>
    <col min="14610" max="14610" width="35.140625" style="200" customWidth="1"/>
    <col min="14611" max="14611" width="13.7109375" style="200" customWidth="1"/>
    <col min="14612" max="14612" width="32" style="200" customWidth="1"/>
    <col min="14613" max="14614" width="18" style="200" customWidth="1"/>
    <col min="14615" max="14848" width="8.7109375" style="200"/>
    <col min="14849" max="14849" width="64" style="200" customWidth="1"/>
    <col min="14850" max="14850" width="12.28515625" style="200" customWidth="1"/>
    <col min="14851" max="14851" width="28.42578125" style="200" customWidth="1"/>
    <col min="14852" max="14852" width="13" style="200" customWidth="1"/>
    <col min="14853" max="14853" width="28.5703125" style="200" customWidth="1"/>
    <col min="14854" max="14854" width="12.85546875" style="200" customWidth="1"/>
    <col min="14855" max="14855" width="29.42578125" style="200" customWidth="1"/>
    <col min="14856" max="14856" width="17" style="200" customWidth="1"/>
    <col min="14857" max="14857" width="24.28515625" style="200" customWidth="1"/>
    <col min="14858" max="14858" width="16.140625" style="200" customWidth="1"/>
    <col min="14859" max="14859" width="20.140625" style="200" customWidth="1"/>
    <col min="14860" max="14860" width="26.42578125" style="200" customWidth="1"/>
    <col min="14861" max="14861" width="22.7109375" style="200" customWidth="1"/>
    <col min="14862" max="14862" width="23.5703125" style="200" customWidth="1"/>
    <col min="14863" max="14863" width="13.140625" style="200" customWidth="1"/>
    <col min="14864" max="14864" width="32.140625" style="200" customWidth="1"/>
    <col min="14865" max="14865" width="14" style="200" customWidth="1"/>
    <col min="14866" max="14866" width="35.140625" style="200" customWidth="1"/>
    <col min="14867" max="14867" width="13.7109375" style="200" customWidth="1"/>
    <col min="14868" max="14868" width="32" style="200" customWidth="1"/>
    <col min="14869" max="14870" width="18" style="200" customWidth="1"/>
    <col min="14871" max="15104" width="8.7109375" style="200"/>
    <col min="15105" max="15105" width="64" style="200" customWidth="1"/>
    <col min="15106" max="15106" width="12.28515625" style="200" customWidth="1"/>
    <col min="15107" max="15107" width="28.42578125" style="200" customWidth="1"/>
    <col min="15108" max="15108" width="13" style="200" customWidth="1"/>
    <col min="15109" max="15109" width="28.5703125" style="200" customWidth="1"/>
    <col min="15110" max="15110" width="12.85546875" style="200" customWidth="1"/>
    <col min="15111" max="15111" width="29.42578125" style="200" customWidth="1"/>
    <col min="15112" max="15112" width="17" style="200" customWidth="1"/>
    <col min="15113" max="15113" width="24.28515625" style="200" customWidth="1"/>
    <col min="15114" max="15114" width="16.140625" style="200" customWidth="1"/>
    <col min="15115" max="15115" width="20.140625" style="200" customWidth="1"/>
    <col min="15116" max="15116" width="26.42578125" style="200" customWidth="1"/>
    <col min="15117" max="15117" width="22.7109375" style="200" customWidth="1"/>
    <col min="15118" max="15118" width="23.5703125" style="200" customWidth="1"/>
    <col min="15119" max="15119" width="13.140625" style="200" customWidth="1"/>
    <col min="15120" max="15120" width="32.140625" style="200" customWidth="1"/>
    <col min="15121" max="15121" width="14" style="200" customWidth="1"/>
    <col min="15122" max="15122" width="35.140625" style="200" customWidth="1"/>
    <col min="15123" max="15123" width="13.7109375" style="200" customWidth="1"/>
    <col min="15124" max="15124" width="32" style="200" customWidth="1"/>
    <col min="15125" max="15126" width="18" style="200" customWidth="1"/>
    <col min="15127" max="15360" width="8.7109375" style="200"/>
    <col min="15361" max="15361" width="64" style="200" customWidth="1"/>
    <col min="15362" max="15362" width="12.28515625" style="200" customWidth="1"/>
    <col min="15363" max="15363" width="28.42578125" style="200" customWidth="1"/>
    <col min="15364" max="15364" width="13" style="200" customWidth="1"/>
    <col min="15365" max="15365" width="28.5703125" style="200" customWidth="1"/>
    <col min="15366" max="15366" width="12.85546875" style="200" customWidth="1"/>
    <col min="15367" max="15367" width="29.42578125" style="200" customWidth="1"/>
    <col min="15368" max="15368" width="17" style="200" customWidth="1"/>
    <col min="15369" max="15369" width="24.28515625" style="200" customWidth="1"/>
    <col min="15370" max="15370" width="16.140625" style="200" customWidth="1"/>
    <col min="15371" max="15371" width="20.140625" style="200" customWidth="1"/>
    <col min="15372" max="15372" width="26.42578125" style="200" customWidth="1"/>
    <col min="15373" max="15373" width="22.7109375" style="200" customWidth="1"/>
    <col min="15374" max="15374" width="23.5703125" style="200" customWidth="1"/>
    <col min="15375" max="15375" width="13.140625" style="200" customWidth="1"/>
    <col min="15376" max="15376" width="32.140625" style="200" customWidth="1"/>
    <col min="15377" max="15377" width="14" style="200" customWidth="1"/>
    <col min="15378" max="15378" width="35.140625" style="200" customWidth="1"/>
    <col min="15379" max="15379" width="13.7109375" style="200" customWidth="1"/>
    <col min="15380" max="15380" width="32" style="200" customWidth="1"/>
    <col min="15381" max="15382" width="18" style="200" customWidth="1"/>
    <col min="15383" max="15616" width="8.7109375" style="200"/>
    <col min="15617" max="15617" width="64" style="200" customWidth="1"/>
    <col min="15618" max="15618" width="12.28515625" style="200" customWidth="1"/>
    <col min="15619" max="15619" width="28.42578125" style="200" customWidth="1"/>
    <col min="15620" max="15620" width="13" style="200" customWidth="1"/>
    <col min="15621" max="15621" width="28.5703125" style="200" customWidth="1"/>
    <col min="15622" max="15622" width="12.85546875" style="200" customWidth="1"/>
    <col min="15623" max="15623" width="29.42578125" style="200" customWidth="1"/>
    <col min="15624" max="15624" width="17" style="200" customWidth="1"/>
    <col min="15625" max="15625" width="24.28515625" style="200" customWidth="1"/>
    <col min="15626" max="15626" width="16.140625" style="200" customWidth="1"/>
    <col min="15627" max="15627" width="20.140625" style="200" customWidth="1"/>
    <col min="15628" max="15628" width="26.42578125" style="200" customWidth="1"/>
    <col min="15629" max="15629" width="22.7109375" style="200" customWidth="1"/>
    <col min="15630" max="15630" width="23.5703125" style="200" customWidth="1"/>
    <col min="15631" max="15631" width="13.140625" style="200" customWidth="1"/>
    <col min="15632" max="15632" width="32.140625" style="200" customWidth="1"/>
    <col min="15633" max="15633" width="14" style="200" customWidth="1"/>
    <col min="15634" max="15634" width="35.140625" style="200" customWidth="1"/>
    <col min="15635" max="15635" width="13.7109375" style="200" customWidth="1"/>
    <col min="15636" max="15636" width="32" style="200" customWidth="1"/>
    <col min="15637" max="15638" width="18" style="200" customWidth="1"/>
    <col min="15639" max="15872" width="8.7109375" style="200"/>
    <col min="15873" max="15873" width="64" style="200" customWidth="1"/>
    <col min="15874" max="15874" width="12.28515625" style="200" customWidth="1"/>
    <col min="15875" max="15875" width="28.42578125" style="200" customWidth="1"/>
    <col min="15876" max="15876" width="13" style="200" customWidth="1"/>
    <col min="15877" max="15877" width="28.5703125" style="200" customWidth="1"/>
    <col min="15878" max="15878" width="12.85546875" style="200" customWidth="1"/>
    <col min="15879" max="15879" width="29.42578125" style="200" customWidth="1"/>
    <col min="15880" max="15880" width="17" style="200" customWidth="1"/>
    <col min="15881" max="15881" width="24.28515625" style="200" customWidth="1"/>
    <col min="15882" max="15882" width="16.140625" style="200" customWidth="1"/>
    <col min="15883" max="15883" width="20.140625" style="200" customWidth="1"/>
    <col min="15884" max="15884" width="26.42578125" style="200" customWidth="1"/>
    <col min="15885" max="15885" width="22.7109375" style="200" customWidth="1"/>
    <col min="15886" max="15886" width="23.5703125" style="200" customWidth="1"/>
    <col min="15887" max="15887" width="13.140625" style="200" customWidth="1"/>
    <col min="15888" max="15888" width="32.140625" style="200" customWidth="1"/>
    <col min="15889" max="15889" width="14" style="200" customWidth="1"/>
    <col min="15890" max="15890" width="35.140625" style="200" customWidth="1"/>
    <col min="15891" max="15891" width="13.7109375" style="200" customWidth="1"/>
    <col min="15892" max="15892" width="32" style="200" customWidth="1"/>
    <col min="15893" max="15894" width="18" style="200" customWidth="1"/>
    <col min="15895" max="16128" width="8.7109375" style="200"/>
    <col min="16129" max="16129" width="64" style="200" customWidth="1"/>
    <col min="16130" max="16130" width="12.28515625" style="200" customWidth="1"/>
    <col min="16131" max="16131" width="28.42578125" style="200" customWidth="1"/>
    <col min="16132" max="16132" width="13" style="200" customWidth="1"/>
    <col min="16133" max="16133" width="28.5703125" style="200" customWidth="1"/>
    <col min="16134" max="16134" width="12.85546875" style="200" customWidth="1"/>
    <col min="16135" max="16135" width="29.42578125" style="200" customWidth="1"/>
    <col min="16136" max="16136" width="17" style="200" customWidth="1"/>
    <col min="16137" max="16137" width="24.28515625" style="200" customWidth="1"/>
    <col min="16138" max="16138" width="16.140625" style="200" customWidth="1"/>
    <col min="16139" max="16139" width="20.140625" style="200" customWidth="1"/>
    <col min="16140" max="16140" width="26.42578125" style="200" customWidth="1"/>
    <col min="16141" max="16141" width="22.7109375" style="200" customWidth="1"/>
    <col min="16142" max="16142" width="23.5703125" style="200" customWidth="1"/>
    <col min="16143" max="16143" width="13.140625" style="200" customWidth="1"/>
    <col min="16144" max="16144" width="32.140625" style="200" customWidth="1"/>
    <col min="16145" max="16145" width="14" style="200" customWidth="1"/>
    <col min="16146" max="16146" width="35.140625" style="200" customWidth="1"/>
    <col min="16147" max="16147" width="13.7109375" style="200" customWidth="1"/>
    <col min="16148" max="16148" width="32" style="200" customWidth="1"/>
    <col min="16149" max="16150" width="18" style="200" customWidth="1"/>
    <col min="16151" max="16384" width="8.7109375" style="200"/>
  </cols>
  <sheetData>
    <row r="1" spans="1:22" ht="15.75" customHeight="1">
      <c r="A1" s="341" t="s">
        <v>607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</row>
    <row r="2" spans="1:22" ht="15.75" hidden="1">
      <c r="A2" s="132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2" ht="15.75" hidden="1">
      <c r="A3" s="132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1:22" ht="15.75" hidden="1">
      <c r="A4" s="13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</row>
    <row r="5" spans="1:22" ht="15.75">
      <c r="A5" s="202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</row>
    <row r="6" spans="1:22" ht="68.25" customHeight="1">
      <c r="A6" s="333" t="s">
        <v>433</v>
      </c>
      <c r="B6" s="333" t="s">
        <v>510</v>
      </c>
      <c r="C6" s="333"/>
      <c r="D6" s="333" t="s">
        <v>511</v>
      </c>
      <c r="E6" s="333"/>
      <c r="F6" s="333" t="s">
        <v>512</v>
      </c>
      <c r="G6" s="333"/>
      <c r="H6" s="333" t="s">
        <v>513</v>
      </c>
      <c r="I6" s="333" t="s">
        <v>514</v>
      </c>
      <c r="J6" s="333" t="s">
        <v>515</v>
      </c>
      <c r="K6" s="333" t="s">
        <v>516</v>
      </c>
      <c r="L6" s="333" t="s">
        <v>517</v>
      </c>
      <c r="M6" s="333" t="s">
        <v>518</v>
      </c>
      <c r="N6" s="333" t="s">
        <v>519</v>
      </c>
      <c r="O6" s="333" t="s">
        <v>409</v>
      </c>
      <c r="P6" s="333"/>
      <c r="Q6" s="333" t="s">
        <v>520</v>
      </c>
      <c r="R6" s="333"/>
      <c r="S6" s="333" t="s">
        <v>521</v>
      </c>
      <c r="T6" s="333"/>
      <c r="U6" s="333" t="s">
        <v>522</v>
      </c>
      <c r="V6" s="333" t="s">
        <v>523</v>
      </c>
    </row>
    <row r="7" spans="1:22" ht="63">
      <c r="A7" s="333"/>
      <c r="B7" s="192" t="s">
        <v>524</v>
      </c>
      <c r="C7" s="186" t="s">
        <v>525</v>
      </c>
      <c r="D7" s="192" t="s">
        <v>401</v>
      </c>
      <c r="E7" s="186" t="s">
        <v>525</v>
      </c>
      <c r="F7" s="192" t="s">
        <v>401</v>
      </c>
      <c r="G7" s="186" t="s">
        <v>525</v>
      </c>
      <c r="H7" s="333"/>
      <c r="I7" s="333"/>
      <c r="J7" s="333"/>
      <c r="K7" s="333"/>
      <c r="L7" s="333"/>
      <c r="M7" s="333"/>
      <c r="N7" s="333"/>
      <c r="O7" s="186" t="s">
        <v>401</v>
      </c>
      <c r="P7" s="192" t="s">
        <v>526</v>
      </c>
      <c r="Q7" s="186" t="s">
        <v>401</v>
      </c>
      <c r="R7" s="192" t="s">
        <v>527</v>
      </c>
      <c r="S7" s="186" t="s">
        <v>401</v>
      </c>
      <c r="T7" s="192" t="s">
        <v>528</v>
      </c>
      <c r="U7" s="333"/>
      <c r="V7" s="333"/>
    </row>
    <row r="8" spans="1:22" ht="15.75">
      <c r="A8" s="140" t="s">
        <v>368</v>
      </c>
      <c r="B8" s="156">
        <v>12703.8</v>
      </c>
      <c r="C8" s="156">
        <v>1</v>
      </c>
      <c r="D8" s="156">
        <v>3129328</v>
      </c>
      <c r="E8" s="156">
        <v>2884849.25</v>
      </c>
      <c r="F8" s="156">
        <v>23412.62</v>
      </c>
      <c r="G8" s="156">
        <v>0</v>
      </c>
      <c r="H8" s="156">
        <v>0</v>
      </c>
      <c r="I8" s="156">
        <v>12700.8</v>
      </c>
      <c r="J8" s="156">
        <v>1</v>
      </c>
      <c r="K8" s="156">
        <v>0</v>
      </c>
      <c r="L8" s="156">
        <v>0</v>
      </c>
      <c r="M8" s="156">
        <v>0</v>
      </c>
      <c r="N8" s="156">
        <v>0</v>
      </c>
      <c r="O8" s="156">
        <v>12378.854974058</v>
      </c>
      <c r="P8" s="156">
        <v>0</v>
      </c>
      <c r="Q8" s="156">
        <v>45117.05</v>
      </c>
      <c r="R8" s="156">
        <v>0</v>
      </c>
      <c r="S8" s="156">
        <v>12700.8</v>
      </c>
      <c r="T8" s="156">
        <v>12700.8</v>
      </c>
      <c r="U8" s="156">
        <v>0</v>
      </c>
      <c r="V8" s="156">
        <v>0</v>
      </c>
    </row>
    <row r="9" spans="1:22" ht="47.25">
      <c r="A9" s="140" t="s">
        <v>285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29945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</row>
    <row r="10" spans="1:22" ht="15.75">
      <c r="A10" s="140" t="s">
        <v>369</v>
      </c>
      <c r="B10" s="156">
        <v>22036.420000000002</v>
      </c>
      <c r="C10" s="156">
        <v>0</v>
      </c>
      <c r="D10" s="156">
        <v>0</v>
      </c>
      <c r="E10" s="156">
        <v>0</v>
      </c>
      <c r="F10" s="156">
        <v>0</v>
      </c>
      <c r="G10" s="156">
        <v>1766.7199999999998</v>
      </c>
      <c r="H10" s="156">
        <v>28</v>
      </c>
      <c r="I10" s="156">
        <v>4303.8599999999979</v>
      </c>
      <c r="J10" s="156">
        <v>281</v>
      </c>
      <c r="K10" s="156">
        <v>5631.2100000000037</v>
      </c>
      <c r="L10" s="156">
        <v>159</v>
      </c>
      <c r="M10" s="156">
        <v>9855.51</v>
      </c>
      <c r="N10" s="156">
        <v>43</v>
      </c>
      <c r="O10" s="156">
        <v>478.12000000000006</v>
      </c>
      <c r="P10" s="156">
        <v>13</v>
      </c>
      <c r="Q10" s="156">
        <v>1.9558300000000001E-10</v>
      </c>
      <c r="R10" s="156">
        <v>0</v>
      </c>
      <c r="S10" s="156">
        <v>22035.420000000002</v>
      </c>
      <c r="T10" s="156">
        <v>22035.420000000002</v>
      </c>
      <c r="U10" s="156">
        <v>0</v>
      </c>
      <c r="V10" s="156">
        <v>0</v>
      </c>
    </row>
    <row r="11" spans="1:22" ht="31.5">
      <c r="A11" s="140" t="s">
        <v>370</v>
      </c>
      <c r="B11" s="156">
        <v>93383.03</v>
      </c>
      <c r="C11" s="156">
        <v>0</v>
      </c>
      <c r="D11" s="156">
        <v>4905.96</v>
      </c>
      <c r="E11" s="156">
        <v>0</v>
      </c>
      <c r="F11" s="156">
        <v>357649.13</v>
      </c>
      <c r="G11" s="156">
        <v>0</v>
      </c>
      <c r="H11" s="156">
        <v>57331.29</v>
      </c>
      <c r="I11" s="156">
        <v>0</v>
      </c>
      <c r="J11" s="156">
        <v>0</v>
      </c>
      <c r="K11" s="156">
        <v>123424.39</v>
      </c>
      <c r="L11" s="156">
        <v>0</v>
      </c>
      <c r="M11" s="156">
        <v>8610</v>
      </c>
      <c r="N11" s="156">
        <v>1</v>
      </c>
      <c r="O11" s="156">
        <v>188197.5</v>
      </c>
      <c r="P11" s="156">
        <v>0</v>
      </c>
      <c r="Q11" s="156">
        <v>8610</v>
      </c>
      <c r="R11" s="156">
        <v>0</v>
      </c>
      <c r="S11" s="156">
        <v>8610</v>
      </c>
      <c r="T11" s="156">
        <v>8610</v>
      </c>
      <c r="U11" s="156">
        <v>0</v>
      </c>
      <c r="V11" s="156">
        <v>0</v>
      </c>
    </row>
    <row r="12" spans="1:22" ht="15.75">
      <c r="A12" s="140" t="s">
        <v>371</v>
      </c>
      <c r="B12" s="156">
        <v>1</v>
      </c>
      <c r="C12" s="156">
        <v>0</v>
      </c>
      <c r="D12" s="156">
        <v>0</v>
      </c>
      <c r="E12" s="156">
        <v>0</v>
      </c>
      <c r="F12" s="156">
        <v>804161.55</v>
      </c>
      <c r="G12" s="156">
        <v>0</v>
      </c>
      <c r="H12" s="156">
        <v>162873.46</v>
      </c>
      <c r="I12" s="156">
        <v>0</v>
      </c>
      <c r="J12" s="156">
        <v>0</v>
      </c>
      <c r="K12" s="156">
        <v>571676.36</v>
      </c>
      <c r="L12" s="156">
        <v>0</v>
      </c>
      <c r="M12" s="156">
        <v>0</v>
      </c>
      <c r="N12" s="156">
        <v>0</v>
      </c>
      <c r="O12" s="156">
        <v>393557.62229999999</v>
      </c>
      <c r="P12" s="156">
        <v>0</v>
      </c>
      <c r="Q12" s="156">
        <v>1636053.25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</row>
    <row r="13" spans="1:22" ht="15.75">
      <c r="A13" s="140" t="s">
        <v>372</v>
      </c>
      <c r="B13" s="156">
        <v>0</v>
      </c>
      <c r="C13" s="156">
        <v>0</v>
      </c>
      <c r="D13" s="156">
        <v>43137.54</v>
      </c>
      <c r="E13" s="156">
        <v>0</v>
      </c>
      <c r="F13" s="156">
        <v>0</v>
      </c>
      <c r="G13" s="156">
        <v>1297.82</v>
      </c>
      <c r="H13" s="156">
        <v>0</v>
      </c>
      <c r="I13" s="156">
        <v>100506.26</v>
      </c>
      <c r="J13" s="156">
        <v>0</v>
      </c>
      <c r="K13" s="156">
        <v>0</v>
      </c>
      <c r="L13" s="156">
        <v>0</v>
      </c>
      <c r="M13" s="156">
        <v>45040.553705442493</v>
      </c>
      <c r="N13" s="156">
        <v>0</v>
      </c>
      <c r="O13" s="156">
        <v>745205.13934878691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</row>
    <row r="14" spans="1:22" ht="15.75">
      <c r="A14" s="140" t="s">
        <v>373</v>
      </c>
      <c r="B14" s="156">
        <v>2</v>
      </c>
      <c r="C14" s="156">
        <v>0</v>
      </c>
      <c r="D14" s="156">
        <v>0</v>
      </c>
      <c r="E14" s="156">
        <v>0</v>
      </c>
      <c r="F14" s="156">
        <v>29606.161483699998</v>
      </c>
      <c r="G14" s="156">
        <v>0</v>
      </c>
      <c r="H14" s="156">
        <v>-2672.9155112000008</v>
      </c>
      <c r="I14" s="156">
        <v>0</v>
      </c>
      <c r="J14" s="156">
        <v>0</v>
      </c>
      <c r="K14" s="156">
        <v>246150.239401</v>
      </c>
      <c r="L14" s="156">
        <v>0</v>
      </c>
      <c r="M14" s="156">
        <v>0</v>
      </c>
      <c r="N14" s="156">
        <v>0</v>
      </c>
      <c r="O14" s="156">
        <v>6507.4379228800008</v>
      </c>
      <c r="P14" s="156">
        <v>0</v>
      </c>
      <c r="Q14" s="156">
        <v>2634763.8003721996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</row>
    <row r="15" spans="1:22" ht="15.75">
      <c r="A15" s="140" t="s">
        <v>374</v>
      </c>
      <c r="B15" s="156">
        <v>6</v>
      </c>
      <c r="C15" s="156">
        <v>0</v>
      </c>
      <c r="D15" s="156">
        <v>0</v>
      </c>
      <c r="E15" s="156">
        <v>0</v>
      </c>
      <c r="F15" s="156">
        <v>717405.93482889992</v>
      </c>
      <c r="G15" s="156">
        <v>0</v>
      </c>
      <c r="H15" s="156">
        <v>217910.8726298</v>
      </c>
      <c r="I15" s="156">
        <v>0</v>
      </c>
      <c r="J15" s="156">
        <v>0</v>
      </c>
      <c r="K15" s="156">
        <v>105792.83964660001</v>
      </c>
      <c r="L15" s="156">
        <v>0</v>
      </c>
      <c r="M15" s="156">
        <v>0</v>
      </c>
      <c r="N15" s="156">
        <v>0</v>
      </c>
      <c r="O15" s="156">
        <v>202463.21437447233</v>
      </c>
      <c r="P15" s="156">
        <v>0</v>
      </c>
      <c r="Q15" s="156">
        <v>134627.40663700018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</row>
    <row r="16" spans="1:22" ht="15.75">
      <c r="A16" s="140" t="s">
        <v>375</v>
      </c>
      <c r="B16" s="156">
        <v>24368.200000000004</v>
      </c>
      <c r="C16" s="156">
        <v>4</v>
      </c>
      <c r="D16" s="156">
        <v>1225005511.3594229</v>
      </c>
      <c r="E16" s="156">
        <v>681172219.929335</v>
      </c>
      <c r="F16" s="156">
        <v>30175063.956981957</v>
      </c>
      <c r="G16" s="156">
        <v>442945.75999999995</v>
      </c>
      <c r="H16" s="156">
        <v>2990284.2356451228</v>
      </c>
      <c r="I16" s="156">
        <v>746963.27</v>
      </c>
      <c r="J16" s="156">
        <v>160</v>
      </c>
      <c r="K16" s="156">
        <v>2588227.0942349997</v>
      </c>
      <c r="L16" s="156">
        <v>1</v>
      </c>
      <c r="M16" s="156">
        <v>15208.898084263385</v>
      </c>
      <c r="N16" s="156">
        <v>0</v>
      </c>
      <c r="O16" s="156">
        <v>15640949.797161542</v>
      </c>
      <c r="P16" s="156">
        <v>0</v>
      </c>
      <c r="Q16" s="156">
        <v>1678423.1789229</v>
      </c>
      <c r="R16" s="156">
        <v>0</v>
      </c>
      <c r="S16" s="156">
        <v>307524.96999999997</v>
      </c>
      <c r="T16" s="156">
        <v>12799.230000000003</v>
      </c>
      <c r="U16" s="156">
        <v>11199245.169999998</v>
      </c>
      <c r="V16" s="156">
        <v>-1616.45</v>
      </c>
    </row>
    <row r="17" spans="1:22" ht="15.75">
      <c r="A17" s="142" t="s">
        <v>286</v>
      </c>
      <c r="B17" s="156">
        <v>3</v>
      </c>
      <c r="C17" s="156">
        <v>2</v>
      </c>
      <c r="D17" s="156">
        <v>1150539428.309</v>
      </c>
      <c r="E17" s="156">
        <v>654735998.03900003</v>
      </c>
      <c r="F17" s="156">
        <v>26780797.774999999</v>
      </c>
      <c r="G17" s="156">
        <v>442945.75999999995</v>
      </c>
      <c r="H17" s="156">
        <v>1333944.7056</v>
      </c>
      <c r="I17" s="156">
        <v>649342.35</v>
      </c>
      <c r="J17" s="156">
        <v>160</v>
      </c>
      <c r="K17" s="156">
        <v>1285680.5</v>
      </c>
      <c r="L17" s="156">
        <v>0</v>
      </c>
      <c r="M17" s="156">
        <v>3274.31</v>
      </c>
      <c r="N17" s="156">
        <v>0</v>
      </c>
      <c r="O17" s="156">
        <v>14125668.162249044</v>
      </c>
      <c r="P17" s="156">
        <v>0</v>
      </c>
      <c r="Q17" s="156">
        <v>554201.31597730005</v>
      </c>
      <c r="R17" s="156">
        <v>0</v>
      </c>
      <c r="S17" s="156">
        <v>294725.74</v>
      </c>
      <c r="T17" s="156">
        <v>0</v>
      </c>
      <c r="U17" s="156">
        <v>11124668.219999999</v>
      </c>
      <c r="V17" s="156">
        <v>0</v>
      </c>
    </row>
    <row r="18" spans="1:22" ht="15.75">
      <c r="A18" s="142" t="s">
        <v>287</v>
      </c>
      <c r="B18" s="156">
        <v>11550.97</v>
      </c>
      <c r="C18" s="156">
        <v>2</v>
      </c>
      <c r="D18" s="156">
        <v>29257574.144485302</v>
      </c>
      <c r="E18" s="156">
        <v>26436221.890334979</v>
      </c>
      <c r="F18" s="156">
        <v>3147431.0631474997</v>
      </c>
      <c r="G18" s="156">
        <v>0</v>
      </c>
      <c r="H18" s="156">
        <v>1593695.5626033999</v>
      </c>
      <c r="I18" s="156">
        <v>97620.920000000013</v>
      </c>
      <c r="J18" s="156">
        <v>0</v>
      </c>
      <c r="K18" s="156">
        <v>1288891.3742350002</v>
      </c>
      <c r="L18" s="156">
        <v>0</v>
      </c>
      <c r="M18" s="156">
        <v>11934.588084263385</v>
      </c>
      <c r="N18" s="156">
        <v>0</v>
      </c>
      <c r="O18" s="156">
        <v>1476474.7062118081</v>
      </c>
      <c r="P18" s="156">
        <v>0</v>
      </c>
      <c r="Q18" s="156">
        <v>1105149.1329456002</v>
      </c>
      <c r="R18" s="156">
        <v>0</v>
      </c>
      <c r="S18" s="156">
        <v>0</v>
      </c>
      <c r="T18" s="156">
        <v>0</v>
      </c>
      <c r="U18" s="156">
        <v>35132.14</v>
      </c>
      <c r="V18" s="156">
        <v>-1616.45</v>
      </c>
    </row>
    <row r="19" spans="1:22" ht="15.75">
      <c r="A19" s="142" t="s">
        <v>288</v>
      </c>
      <c r="B19" s="156">
        <v>15</v>
      </c>
      <c r="C19" s="156">
        <v>0</v>
      </c>
      <c r="D19" s="156">
        <v>45208508.905937701</v>
      </c>
      <c r="E19" s="156">
        <v>0</v>
      </c>
      <c r="F19" s="156">
        <v>246835.11883446007</v>
      </c>
      <c r="G19" s="156">
        <v>0</v>
      </c>
      <c r="H19" s="156">
        <v>62643.967441722983</v>
      </c>
      <c r="I19" s="156">
        <v>0</v>
      </c>
      <c r="J19" s="156">
        <v>0</v>
      </c>
      <c r="K19" s="156">
        <v>855.99</v>
      </c>
      <c r="L19" s="156">
        <v>0</v>
      </c>
      <c r="M19" s="156">
        <v>0</v>
      </c>
      <c r="N19" s="156">
        <v>0</v>
      </c>
      <c r="O19" s="156">
        <v>38806.928700689146</v>
      </c>
      <c r="P19" s="156">
        <v>0</v>
      </c>
      <c r="Q19" s="156">
        <v>19072.73</v>
      </c>
      <c r="R19" s="156">
        <v>0</v>
      </c>
      <c r="S19" s="156">
        <v>0</v>
      </c>
      <c r="T19" s="156">
        <v>0</v>
      </c>
      <c r="U19" s="156">
        <v>39444.81</v>
      </c>
      <c r="V19" s="156">
        <v>0</v>
      </c>
    </row>
    <row r="20" spans="1:22" ht="15.75">
      <c r="A20" s="142" t="s">
        <v>289</v>
      </c>
      <c r="B20" s="156">
        <v>12799.230000000003</v>
      </c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12799.230000000003</v>
      </c>
      <c r="L20" s="156">
        <v>1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12799.230000000003</v>
      </c>
      <c r="T20" s="156">
        <v>12799.230000000003</v>
      </c>
      <c r="U20" s="156">
        <v>0</v>
      </c>
      <c r="V20" s="156">
        <v>0</v>
      </c>
    </row>
    <row r="21" spans="1:22" ht="15.75">
      <c r="A21" s="140" t="s">
        <v>376</v>
      </c>
      <c r="B21" s="156">
        <v>17794.560000000001</v>
      </c>
      <c r="C21" s="156">
        <v>0</v>
      </c>
      <c r="D21" s="156">
        <v>0</v>
      </c>
      <c r="E21" s="156">
        <v>0</v>
      </c>
      <c r="F21" s="156">
        <v>293374.5</v>
      </c>
      <c r="G21" s="156">
        <v>0</v>
      </c>
      <c r="H21" s="156">
        <v>16681.47</v>
      </c>
      <c r="I21" s="156">
        <v>0</v>
      </c>
      <c r="J21" s="156">
        <v>0</v>
      </c>
      <c r="K21" s="156">
        <v>64684.000000000007</v>
      </c>
      <c r="L21" s="156">
        <v>0</v>
      </c>
      <c r="M21" s="156">
        <v>15776.120000000003</v>
      </c>
      <c r="N21" s="156">
        <v>1</v>
      </c>
      <c r="O21" s="156">
        <v>0</v>
      </c>
      <c r="P21" s="156">
        <v>0</v>
      </c>
      <c r="Q21" s="156">
        <v>12799.23</v>
      </c>
      <c r="R21" s="156">
        <v>0</v>
      </c>
      <c r="S21" s="156">
        <v>15776.120000000003</v>
      </c>
      <c r="T21" s="156">
        <v>15776.120000000003</v>
      </c>
      <c r="U21" s="156">
        <v>293374.5</v>
      </c>
      <c r="V21" s="156">
        <v>0</v>
      </c>
    </row>
    <row r="22" spans="1:22" ht="31.5">
      <c r="A22" s="142" t="s">
        <v>290</v>
      </c>
      <c r="B22" s="156">
        <v>17794.560000000001</v>
      </c>
      <c r="C22" s="156">
        <v>0</v>
      </c>
      <c r="D22" s="156">
        <v>0</v>
      </c>
      <c r="E22" s="156">
        <v>0</v>
      </c>
      <c r="F22" s="156">
        <v>293374.5</v>
      </c>
      <c r="G22" s="156">
        <v>0</v>
      </c>
      <c r="H22" s="156">
        <v>16681.47</v>
      </c>
      <c r="I22" s="156">
        <v>0</v>
      </c>
      <c r="J22" s="156">
        <v>0</v>
      </c>
      <c r="K22" s="156">
        <v>64684.000000000007</v>
      </c>
      <c r="L22" s="156">
        <v>0</v>
      </c>
      <c r="M22" s="156">
        <v>15776.120000000003</v>
      </c>
      <c r="N22" s="156">
        <v>1</v>
      </c>
      <c r="O22" s="156">
        <v>0</v>
      </c>
      <c r="P22" s="156">
        <v>0</v>
      </c>
      <c r="Q22" s="156">
        <v>12799.23</v>
      </c>
      <c r="R22" s="156">
        <v>0</v>
      </c>
      <c r="S22" s="156">
        <v>15776.120000000003</v>
      </c>
      <c r="T22" s="156">
        <v>15776.120000000003</v>
      </c>
      <c r="U22" s="156">
        <v>293374.5</v>
      </c>
      <c r="V22" s="156">
        <v>0</v>
      </c>
    </row>
    <row r="23" spans="1:22" ht="15.75">
      <c r="A23" s="142" t="s">
        <v>291</v>
      </c>
      <c r="B23" s="156">
        <v>0</v>
      </c>
      <c r="C23" s="156">
        <v>0</v>
      </c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6">
        <v>0</v>
      </c>
    </row>
    <row r="24" spans="1:22" ht="31.5">
      <c r="A24" s="140" t="s">
        <v>292</v>
      </c>
      <c r="B24" s="156">
        <v>7706586.6449999996</v>
      </c>
      <c r="C24" s="156">
        <v>1100</v>
      </c>
      <c r="D24" s="156">
        <v>1</v>
      </c>
      <c r="E24" s="156">
        <v>342270.25</v>
      </c>
      <c r="F24" s="156">
        <v>1</v>
      </c>
      <c r="G24" s="156">
        <v>5813</v>
      </c>
      <c r="H24" s="156">
        <v>453396.07030000008</v>
      </c>
      <c r="I24" s="156">
        <v>760634.22500000009</v>
      </c>
      <c r="J24" s="156">
        <v>39</v>
      </c>
      <c r="K24" s="156">
        <v>3746292.5300000003</v>
      </c>
      <c r="L24" s="156">
        <v>27</v>
      </c>
      <c r="M24" s="156">
        <v>778110.005</v>
      </c>
      <c r="N24" s="156">
        <v>23</v>
      </c>
      <c r="O24" s="156">
        <v>351861.13500000001</v>
      </c>
      <c r="P24" s="156">
        <v>8</v>
      </c>
      <c r="Q24" s="156">
        <v>2671352.0661999998</v>
      </c>
      <c r="R24" s="156">
        <v>2</v>
      </c>
      <c r="S24" s="156">
        <v>5437204.1050000004</v>
      </c>
      <c r="T24" s="156">
        <v>5437204.1050000004</v>
      </c>
      <c r="U24" s="156">
        <v>2695534.7</v>
      </c>
      <c r="V24" s="156">
        <v>10</v>
      </c>
    </row>
    <row r="25" spans="1:22" ht="15.75">
      <c r="A25" s="140" t="s">
        <v>293</v>
      </c>
      <c r="B25" s="156">
        <v>7706586.6449999996</v>
      </c>
      <c r="C25" s="156">
        <v>1100</v>
      </c>
      <c r="D25" s="156">
        <v>1</v>
      </c>
      <c r="E25" s="156">
        <v>342270.25</v>
      </c>
      <c r="F25" s="156">
        <v>1</v>
      </c>
      <c r="G25" s="156">
        <v>5813</v>
      </c>
      <c r="H25" s="156">
        <v>453396.07030000008</v>
      </c>
      <c r="I25" s="156">
        <v>760634.22500000009</v>
      </c>
      <c r="J25" s="156">
        <v>39</v>
      </c>
      <c r="K25" s="156">
        <v>3746292.5300000003</v>
      </c>
      <c r="L25" s="156">
        <v>27</v>
      </c>
      <c r="M25" s="156">
        <v>778110.005</v>
      </c>
      <c r="N25" s="156">
        <v>23</v>
      </c>
      <c r="O25" s="156">
        <v>351861.13500000001</v>
      </c>
      <c r="P25" s="156">
        <v>8</v>
      </c>
      <c r="Q25" s="156">
        <v>2671352.0661999998</v>
      </c>
      <c r="R25" s="156">
        <v>2</v>
      </c>
      <c r="S25" s="156">
        <v>5437204.1050000004</v>
      </c>
      <c r="T25" s="156">
        <v>5437204.1050000004</v>
      </c>
      <c r="U25" s="156">
        <v>2695534.7</v>
      </c>
      <c r="V25" s="156">
        <v>10</v>
      </c>
    </row>
    <row r="26" spans="1:22" ht="15.75">
      <c r="A26" s="140" t="s">
        <v>294</v>
      </c>
      <c r="B26" s="156">
        <v>0</v>
      </c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</row>
    <row r="27" spans="1:22" ht="15.75">
      <c r="A27" s="140" t="s">
        <v>295</v>
      </c>
      <c r="B27" s="156">
        <v>0</v>
      </c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</row>
    <row r="28" spans="1:22" ht="15.75">
      <c r="A28" s="140" t="s">
        <v>296</v>
      </c>
      <c r="B28" s="156">
        <v>0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</row>
    <row r="29" spans="1:22" ht="31.5">
      <c r="A29" s="140" t="s">
        <v>377</v>
      </c>
      <c r="B29" s="156">
        <v>0</v>
      </c>
      <c r="C29" s="156">
        <v>0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  <c r="O29" s="156">
        <v>34222.720000000001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56">
        <v>0</v>
      </c>
      <c r="V29" s="156">
        <v>0</v>
      </c>
    </row>
    <row r="30" spans="1:22" ht="31.5">
      <c r="A30" s="140" t="s">
        <v>378</v>
      </c>
      <c r="B30" s="156">
        <v>0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</row>
    <row r="31" spans="1:22" ht="31.5">
      <c r="A31" s="140" t="s">
        <v>379</v>
      </c>
      <c r="B31" s="156">
        <v>232746.4</v>
      </c>
      <c r="C31" s="156">
        <v>129084.78</v>
      </c>
      <c r="D31" s="156">
        <v>2100001</v>
      </c>
      <c r="E31" s="156">
        <v>0</v>
      </c>
      <c r="F31" s="156">
        <v>24971.879999999997</v>
      </c>
      <c r="G31" s="156">
        <v>15000</v>
      </c>
      <c r="H31" s="156">
        <v>10779.55</v>
      </c>
      <c r="I31" s="156">
        <v>5119.41</v>
      </c>
      <c r="J31" s="156">
        <v>1</v>
      </c>
      <c r="K31" s="156">
        <v>129233.2</v>
      </c>
      <c r="L31" s="156">
        <v>2</v>
      </c>
      <c r="M31" s="156">
        <v>0</v>
      </c>
      <c r="N31" s="156">
        <v>0</v>
      </c>
      <c r="O31" s="156">
        <v>992.2604</v>
      </c>
      <c r="P31" s="156">
        <v>0</v>
      </c>
      <c r="Q31" s="156">
        <v>4800</v>
      </c>
      <c r="R31" s="156">
        <v>0</v>
      </c>
      <c r="S31" s="156">
        <v>199884.78</v>
      </c>
      <c r="T31" s="156">
        <v>199884.78</v>
      </c>
      <c r="U31" s="156">
        <v>134254.84</v>
      </c>
      <c r="V31" s="156">
        <v>1</v>
      </c>
    </row>
    <row r="32" spans="1:22" ht="15.75">
      <c r="A32" s="140" t="s">
        <v>380</v>
      </c>
      <c r="B32" s="156">
        <v>0</v>
      </c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</row>
    <row r="33" spans="1:22" ht="15.75">
      <c r="A33" s="140" t="s">
        <v>381</v>
      </c>
      <c r="B33" s="156">
        <v>0</v>
      </c>
      <c r="C33" s="156">
        <v>0</v>
      </c>
      <c r="D33" s="156">
        <v>0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</row>
    <row r="34" spans="1:22" ht="15.75">
      <c r="A34" s="140" t="s">
        <v>382</v>
      </c>
      <c r="B34" s="156">
        <v>2</v>
      </c>
      <c r="C34" s="156">
        <v>1</v>
      </c>
      <c r="D34" s="156">
        <v>4889575</v>
      </c>
      <c r="E34" s="156">
        <v>3942897.1241503223</v>
      </c>
      <c r="F34" s="156">
        <v>7926.99</v>
      </c>
      <c r="G34" s="156">
        <v>0</v>
      </c>
      <c r="H34" s="156">
        <v>3656.74</v>
      </c>
      <c r="I34" s="156">
        <v>0</v>
      </c>
      <c r="J34" s="156">
        <v>0</v>
      </c>
      <c r="K34" s="156">
        <v>8.89</v>
      </c>
      <c r="L34" s="156">
        <v>0</v>
      </c>
      <c r="M34" s="156">
        <v>0</v>
      </c>
      <c r="N34" s="156">
        <v>0</v>
      </c>
      <c r="O34" s="156">
        <v>734.02847532400006</v>
      </c>
      <c r="P34" s="156">
        <v>0</v>
      </c>
      <c r="Q34" s="156">
        <v>8.0000000001955822</v>
      </c>
      <c r="R34" s="156">
        <v>0</v>
      </c>
      <c r="S34" s="156">
        <v>0</v>
      </c>
      <c r="T34" s="156">
        <v>0</v>
      </c>
      <c r="U34" s="156">
        <v>1132.52</v>
      </c>
      <c r="V34" s="156">
        <v>0</v>
      </c>
    </row>
    <row r="35" spans="1:22" ht="15.75">
      <c r="A35" s="140" t="s">
        <v>383</v>
      </c>
      <c r="B35" s="156">
        <v>0</v>
      </c>
      <c r="C35" s="156">
        <v>0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</row>
    <row r="36" spans="1:22" ht="15.75">
      <c r="A36" s="140" t="s">
        <v>384</v>
      </c>
      <c r="B36" s="156">
        <v>27.32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  <c r="P36" s="156">
        <v>0</v>
      </c>
      <c r="Q36" s="156">
        <v>1.9558300000000001E-10</v>
      </c>
      <c r="R36" s="156">
        <v>0</v>
      </c>
      <c r="S36" s="156">
        <v>0</v>
      </c>
      <c r="T36" s="156">
        <v>0</v>
      </c>
      <c r="U36" s="156">
        <v>0</v>
      </c>
      <c r="V36" s="156">
        <v>0</v>
      </c>
    </row>
    <row r="37" spans="1:22" s="204" customFormat="1" ht="15.75">
      <c r="A37" s="203" t="s">
        <v>46</v>
      </c>
      <c r="B37" s="157">
        <v>8109657.375</v>
      </c>
      <c r="C37" s="157">
        <v>130190.78</v>
      </c>
      <c r="D37" s="157">
        <v>1235172459.8594229</v>
      </c>
      <c r="E37" s="157">
        <v>688342236.55348527</v>
      </c>
      <c r="F37" s="157">
        <v>32433573.723294556</v>
      </c>
      <c r="G37" s="157">
        <v>466823.29999999993</v>
      </c>
      <c r="H37" s="157">
        <v>3910268.773063723</v>
      </c>
      <c r="I37" s="157">
        <v>1630227.8250000002</v>
      </c>
      <c r="J37" s="157">
        <v>482</v>
      </c>
      <c r="K37" s="157">
        <v>7581120.753282601</v>
      </c>
      <c r="L37" s="157">
        <v>189</v>
      </c>
      <c r="M37" s="157">
        <v>872601.08678970591</v>
      </c>
      <c r="N37" s="157">
        <v>68</v>
      </c>
      <c r="O37" s="157">
        <v>17577547.829957061</v>
      </c>
      <c r="P37" s="157">
        <v>21</v>
      </c>
      <c r="Q37" s="157">
        <v>8826553.9821320996</v>
      </c>
      <c r="R37" s="157">
        <v>2</v>
      </c>
      <c r="S37" s="157">
        <v>6003736.1950000012</v>
      </c>
      <c r="T37" s="157">
        <v>5709010.455000001</v>
      </c>
      <c r="U37" s="157">
        <v>14323541.729999999</v>
      </c>
      <c r="V37" s="157">
        <v>-1605.45</v>
      </c>
    </row>
    <row r="38" spans="1:22" ht="14.25">
      <c r="A38" s="232" t="s">
        <v>560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</row>
    <row r="39" spans="1:22">
      <c r="A39" s="233"/>
    </row>
  </sheetData>
  <mergeCells count="18">
    <mergeCell ref="J6:J7"/>
    <mergeCell ref="K6:K7"/>
    <mergeCell ref="U6:U7"/>
    <mergeCell ref="V6:V7"/>
    <mergeCell ref="L6:L7"/>
    <mergeCell ref="M6:M7"/>
    <mergeCell ref="A1:V1"/>
    <mergeCell ref="A6:A7"/>
    <mergeCell ref="B6:C6"/>
    <mergeCell ref="D6:E6"/>
    <mergeCell ref="F6:G6"/>
    <mergeCell ref="H6:H7"/>
    <mergeCell ref="N6:N7"/>
    <mergeCell ref="O6:P6"/>
    <mergeCell ref="Q6:R6"/>
    <mergeCell ref="S6:T6"/>
    <mergeCell ref="B5:V5"/>
    <mergeCell ref="I6:I7"/>
  </mergeCells>
  <printOptions horizontalCentered="1" verticalCentered="1"/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selection sqref="A1:H3"/>
    </sheetView>
  </sheetViews>
  <sheetFormatPr defaultColWidth="9.140625" defaultRowHeight="15.75"/>
  <cols>
    <col min="1" max="1" width="61.140625" style="245" customWidth="1"/>
    <col min="2" max="8" width="16.7109375" style="245" customWidth="1"/>
    <col min="9" max="16384" width="9.140625" style="245"/>
  </cols>
  <sheetData>
    <row r="1" spans="1:8" s="244" customFormat="1">
      <c r="A1" s="343" t="s">
        <v>608</v>
      </c>
      <c r="B1" s="343"/>
      <c r="C1" s="343"/>
      <c r="D1" s="343"/>
      <c r="E1" s="343"/>
      <c r="F1" s="343"/>
      <c r="G1" s="343"/>
      <c r="H1" s="343"/>
    </row>
    <row r="2" spans="1:8" s="244" customFormat="1" ht="15" customHeight="1">
      <c r="A2" s="343"/>
      <c r="B2" s="343"/>
      <c r="C2" s="343"/>
      <c r="D2" s="343"/>
      <c r="E2" s="343"/>
      <c r="F2" s="343"/>
      <c r="G2" s="343"/>
      <c r="H2" s="343"/>
    </row>
    <row r="3" spans="1:8" ht="8.25" customHeight="1">
      <c r="A3" s="343"/>
      <c r="B3" s="343"/>
      <c r="C3" s="343"/>
      <c r="D3" s="343"/>
      <c r="E3" s="343"/>
      <c r="F3" s="343"/>
      <c r="G3" s="343"/>
      <c r="H3" s="343"/>
    </row>
    <row r="4" spans="1:8" ht="15.75" customHeight="1">
      <c r="A4" s="342" t="s">
        <v>529</v>
      </c>
      <c r="B4" s="342" t="s">
        <v>563</v>
      </c>
      <c r="C4" s="342"/>
      <c r="D4" s="342"/>
      <c r="E4" s="342"/>
      <c r="F4" s="342"/>
      <c r="G4" s="342"/>
      <c r="H4" s="342"/>
    </row>
    <row r="5" spans="1:8" ht="15.75" customHeight="1">
      <c r="A5" s="342"/>
      <c r="B5" s="342"/>
      <c r="C5" s="342"/>
      <c r="D5" s="342"/>
      <c r="E5" s="342"/>
      <c r="F5" s="342"/>
      <c r="G5" s="342"/>
      <c r="H5" s="342"/>
    </row>
    <row r="6" spans="1:8" ht="63">
      <c r="A6" s="342"/>
      <c r="B6" s="228" t="s">
        <v>584</v>
      </c>
      <c r="C6" s="246" t="s">
        <v>564</v>
      </c>
      <c r="D6" s="228" t="s">
        <v>585</v>
      </c>
      <c r="E6" s="228" t="s">
        <v>586</v>
      </c>
      <c r="F6" s="228" t="s">
        <v>587</v>
      </c>
      <c r="G6" s="228" t="s">
        <v>588</v>
      </c>
      <c r="H6" s="228" t="s">
        <v>589</v>
      </c>
    </row>
    <row r="7" spans="1:8">
      <c r="A7" s="140" t="s">
        <v>368</v>
      </c>
      <c r="B7" s="247">
        <v>0</v>
      </c>
      <c r="C7" s="247">
        <v>311211</v>
      </c>
      <c r="D7" s="247">
        <v>600671.65</v>
      </c>
      <c r="E7" s="247">
        <v>3487.24</v>
      </c>
      <c r="F7" s="247">
        <v>21959.238069999999</v>
      </c>
      <c r="G7" s="247">
        <v>104191.33926061973</v>
      </c>
      <c r="H7" s="247">
        <v>0</v>
      </c>
    </row>
    <row r="8" spans="1:8" ht="47.25">
      <c r="A8" s="140" t="s">
        <v>285</v>
      </c>
      <c r="B8" s="247">
        <v>0</v>
      </c>
      <c r="C8" s="247">
        <v>0</v>
      </c>
      <c r="D8" s="247">
        <v>0</v>
      </c>
      <c r="E8" s="247">
        <v>0</v>
      </c>
      <c r="F8" s="247">
        <v>0</v>
      </c>
      <c r="G8" s="247">
        <v>0</v>
      </c>
      <c r="H8" s="247">
        <v>0</v>
      </c>
    </row>
    <row r="9" spans="1:8">
      <c r="A9" s="140" t="s">
        <v>369</v>
      </c>
      <c r="B9" s="247">
        <v>0</v>
      </c>
      <c r="C9" s="247">
        <v>0</v>
      </c>
      <c r="D9" s="247">
        <v>0</v>
      </c>
      <c r="E9" s="247">
        <v>0</v>
      </c>
      <c r="F9" s="247">
        <v>0</v>
      </c>
      <c r="G9" s="247">
        <v>0</v>
      </c>
      <c r="H9" s="247">
        <v>0</v>
      </c>
    </row>
    <row r="10" spans="1:8" ht="31.5">
      <c r="A10" s="140" t="s">
        <v>370</v>
      </c>
      <c r="B10" s="247">
        <v>0</v>
      </c>
      <c r="C10" s="247">
        <v>320966</v>
      </c>
      <c r="D10" s="247">
        <v>2404810.41</v>
      </c>
      <c r="E10" s="247">
        <v>1798242.8799999973</v>
      </c>
      <c r="F10" s="247">
        <v>921593.49672000483</v>
      </c>
      <c r="G10" s="247">
        <v>417462.01331536093</v>
      </c>
      <c r="H10" s="247">
        <v>0</v>
      </c>
    </row>
    <row r="11" spans="1:8">
      <c r="A11" s="140" t="s">
        <v>371</v>
      </c>
      <c r="B11" s="247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  <c r="H11" s="247">
        <v>0</v>
      </c>
    </row>
    <row r="12" spans="1:8">
      <c r="A12" s="140" t="s">
        <v>372</v>
      </c>
      <c r="B12" s="247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  <c r="H12" s="247">
        <v>0</v>
      </c>
    </row>
    <row r="13" spans="1:8">
      <c r="A13" s="140" t="s">
        <v>373</v>
      </c>
      <c r="B13" s="247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  <c r="H13" s="247">
        <v>0</v>
      </c>
    </row>
    <row r="14" spans="1:8">
      <c r="A14" s="140" t="s">
        <v>374</v>
      </c>
      <c r="B14" s="247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  <c r="H14" s="247">
        <v>0</v>
      </c>
    </row>
    <row r="15" spans="1:8">
      <c r="A15" s="140" t="s">
        <v>375</v>
      </c>
      <c r="B15" s="247">
        <v>127182.84999999999</v>
      </c>
      <c r="C15" s="247">
        <v>15482.57</v>
      </c>
      <c r="D15" s="247">
        <v>418810.62999999995</v>
      </c>
      <c r="E15" s="247">
        <v>29058.76</v>
      </c>
      <c r="F15" s="247">
        <v>3356.0496629192248</v>
      </c>
      <c r="G15" s="247">
        <v>20860.965</v>
      </c>
      <c r="H15" s="247">
        <v>4748.91</v>
      </c>
    </row>
    <row r="16" spans="1:8">
      <c r="A16" s="142" t="s">
        <v>286</v>
      </c>
      <c r="B16" s="247">
        <v>124603.21999999999</v>
      </c>
      <c r="C16" s="247">
        <v>7575.61</v>
      </c>
      <c r="D16" s="247">
        <v>418810.62999999995</v>
      </c>
      <c r="E16" s="247">
        <v>29058.76</v>
      </c>
      <c r="F16" s="247">
        <v>897.57780000000002</v>
      </c>
      <c r="G16" s="247">
        <v>20860.965</v>
      </c>
      <c r="H16" s="247">
        <v>2175.2799999999997</v>
      </c>
    </row>
    <row r="17" spans="1:8">
      <c r="A17" s="142" t="s">
        <v>287</v>
      </c>
      <c r="B17" s="247">
        <v>2579.63</v>
      </c>
      <c r="C17" s="247">
        <v>7906.96</v>
      </c>
      <c r="D17" s="247">
        <v>0</v>
      </c>
      <c r="E17" s="247">
        <v>0</v>
      </c>
      <c r="F17" s="247">
        <v>2458.4718629192248</v>
      </c>
      <c r="G17" s="247">
        <v>0</v>
      </c>
      <c r="H17" s="247">
        <v>2573.63</v>
      </c>
    </row>
    <row r="18" spans="1:8">
      <c r="A18" s="142" t="s">
        <v>288</v>
      </c>
      <c r="B18" s="247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  <c r="H18" s="247">
        <v>0</v>
      </c>
    </row>
    <row r="19" spans="1:8">
      <c r="A19" s="142" t="s">
        <v>289</v>
      </c>
      <c r="B19" s="247">
        <v>0</v>
      </c>
      <c r="C19" s="247">
        <v>0</v>
      </c>
      <c r="D19" s="247">
        <v>0</v>
      </c>
      <c r="E19" s="247">
        <v>0</v>
      </c>
      <c r="F19" s="247">
        <v>0</v>
      </c>
      <c r="G19" s="247">
        <v>0</v>
      </c>
      <c r="H19" s="247">
        <v>0</v>
      </c>
    </row>
    <row r="20" spans="1:8">
      <c r="A20" s="140" t="s">
        <v>376</v>
      </c>
      <c r="B20" s="247">
        <v>1826.4699999999998</v>
      </c>
      <c r="C20" s="247">
        <v>323.56</v>
      </c>
      <c r="D20" s="247">
        <v>6083.72</v>
      </c>
      <c r="E20" s="247">
        <v>0</v>
      </c>
      <c r="F20" s="247">
        <v>126.8806</v>
      </c>
      <c r="G20" s="247">
        <v>2002.27</v>
      </c>
      <c r="H20" s="247">
        <v>102.6</v>
      </c>
    </row>
    <row r="21" spans="1:8" ht="31.5">
      <c r="A21" s="142" t="s">
        <v>290</v>
      </c>
      <c r="B21" s="247">
        <v>1826.4699999999998</v>
      </c>
      <c r="C21" s="247">
        <v>323.56</v>
      </c>
      <c r="D21" s="247">
        <v>6083.72</v>
      </c>
      <c r="E21" s="247">
        <v>0</v>
      </c>
      <c r="F21" s="247">
        <v>126.8806</v>
      </c>
      <c r="G21" s="247">
        <v>2002.27</v>
      </c>
      <c r="H21" s="247">
        <v>102.6</v>
      </c>
    </row>
    <row r="22" spans="1:8">
      <c r="A22" s="142" t="s">
        <v>291</v>
      </c>
      <c r="B22" s="247">
        <v>0</v>
      </c>
      <c r="C22" s="247">
        <v>0</v>
      </c>
      <c r="D22" s="247">
        <v>0</v>
      </c>
      <c r="E22" s="247">
        <v>0</v>
      </c>
      <c r="F22" s="247">
        <v>0</v>
      </c>
      <c r="G22" s="247">
        <v>0</v>
      </c>
      <c r="H22" s="247">
        <v>0</v>
      </c>
    </row>
    <row r="23" spans="1:8" ht="31.5">
      <c r="A23" s="140" t="s">
        <v>292</v>
      </c>
      <c r="B23" s="247">
        <v>17029787.550000001</v>
      </c>
      <c r="C23" s="247">
        <v>439526</v>
      </c>
      <c r="D23" s="247">
        <v>53659781.214366563</v>
      </c>
      <c r="E23" s="247">
        <v>26773493.183000118</v>
      </c>
      <c r="F23" s="247">
        <v>25947291.089122992</v>
      </c>
      <c r="G23" s="247">
        <v>9328231.679995168</v>
      </c>
      <c r="H23" s="247">
        <v>0</v>
      </c>
    </row>
    <row r="24" spans="1:8">
      <c r="A24" s="140" t="s">
        <v>293</v>
      </c>
      <c r="B24" s="247">
        <v>17029787.550000001</v>
      </c>
      <c r="C24" s="247">
        <v>439526</v>
      </c>
      <c r="D24" s="247">
        <v>53659781.214366563</v>
      </c>
      <c r="E24" s="247">
        <v>26773493.183000118</v>
      </c>
      <c r="F24" s="247">
        <v>25947291.089122992</v>
      </c>
      <c r="G24" s="247">
        <v>9328231.679995168</v>
      </c>
      <c r="H24" s="247">
        <v>0</v>
      </c>
    </row>
    <row r="25" spans="1:8">
      <c r="A25" s="140" t="s">
        <v>294</v>
      </c>
      <c r="B25" s="247">
        <v>0</v>
      </c>
      <c r="C25" s="247">
        <v>0</v>
      </c>
      <c r="D25" s="247">
        <v>0</v>
      </c>
      <c r="E25" s="247">
        <v>0</v>
      </c>
      <c r="F25" s="247">
        <v>0</v>
      </c>
      <c r="G25" s="247">
        <v>0</v>
      </c>
      <c r="H25" s="247">
        <v>0</v>
      </c>
    </row>
    <row r="26" spans="1:8">
      <c r="A26" s="140" t="s">
        <v>295</v>
      </c>
      <c r="B26" s="247">
        <v>0</v>
      </c>
      <c r="C26" s="247">
        <v>0</v>
      </c>
      <c r="D26" s="247">
        <v>0</v>
      </c>
      <c r="E26" s="247">
        <v>0</v>
      </c>
      <c r="F26" s="247">
        <v>0</v>
      </c>
      <c r="G26" s="247">
        <v>0</v>
      </c>
      <c r="H26" s="247">
        <v>0</v>
      </c>
    </row>
    <row r="27" spans="1:8">
      <c r="A27" s="140" t="s">
        <v>296</v>
      </c>
      <c r="B27" s="247">
        <v>0</v>
      </c>
      <c r="C27" s="247">
        <v>0</v>
      </c>
      <c r="D27" s="247">
        <v>0</v>
      </c>
      <c r="E27" s="247">
        <v>0</v>
      </c>
      <c r="F27" s="247">
        <v>0</v>
      </c>
      <c r="G27" s="247">
        <v>0</v>
      </c>
      <c r="H27" s="247">
        <v>0</v>
      </c>
    </row>
    <row r="28" spans="1:8" ht="47.25">
      <c r="A28" s="140" t="s">
        <v>377</v>
      </c>
      <c r="B28" s="247">
        <v>0</v>
      </c>
      <c r="C28" s="247">
        <v>0</v>
      </c>
      <c r="D28" s="247">
        <v>0</v>
      </c>
      <c r="E28" s="247">
        <v>0</v>
      </c>
      <c r="F28" s="247">
        <v>0</v>
      </c>
      <c r="G28" s="247">
        <v>0</v>
      </c>
      <c r="H28" s="247">
        <v>0</v>
      </c>
    </row>
    <row r="29" spans="1:8" ht="47.25">
      <c r="A29" s="140" t="s">
        <v>378</v>
      </c>
      <c r="B29" s="247">
        <v>0</v>
      </c>
      <c r="C29" s="247">
        <v>0</v>
      </c>
      <c r="D29" s="247">
        <v>0</v>
      </c>
      <c r="E29" s="247">
        <v>0</v>
      </c>
      <c r="F29" s="247">
        <v>0</v>
      </c>
      <c r="G29" s="247">
        <v>0</v>
      </c>
      <c r="H29" s="247">
        <v>0</v>
      </c>
    </row>
    <row r="30" spans="1:8" ht="31.5">
      <c r="A30" s="140" t="s">
        <v>379</v>
      </c>
      <c r="B30" s="247">
        <v>0</v>
      </c>
      <c r="C30" s="247">
        <v>0</v>
      </c>
      <c r="D30" s="247">
        <v>0</v>
      </c>
      <c r="E30" s="247">
        <v>0</v>
      </c>
      <c r="F30" s="247">
        <v>0</v>
      </c>
      <c r="G30" s="247">
        <v>0</v>
      </c>
      <c r="H30" s="247">
        <v>0</v>
      </c>
    </row>
    <row r="31" spans="1:8">
      <c r="A31" s="140" t="s">
        <v>380</v>
      </c>
      <c r="B31" s="247">
        <v>0</v>
      </c>
      <c r="C31" s="247">
        <v>0</v>
      </c>
      <c r="D31" s="247">
        <v>0</v>
      </c>
      <c r="E31" s="247">
        <v>0</v>
      </c>
      <c r="F31" s="247">
        <v>0</v>
      </c>
      <c r="G31" s="247">
        <v>0</v>
      </c>
      <c r="H31" s="247">
        <v>0</v>
      </c>
    </row>
    <row r="32" spans="1:8">
      <c r="A32" s="140" t="s">
        <v>381</v>
      </c>
      <c r="B32" s="247">
        <v>0</v>
      </c>
      <c r="C32" s="247">
        <v>3301</v>
      </c>
      <c r="D32" s="247">
        <v>11721091.342</v>
      </c>
      <c r="E32" s="247">
        <v>1470152.2899999998</v>
      </c>
      <c r="F32" s="247">
        <v>16853318.103299998</v>
      </c>
      <c r="G32" s="247">
        <v>12311737.57</v>
      </c>
      <c r="H32" s="247">
        <v>0</v>
      </c>
    </row>
    <row r="33" spans="1:8">
      <c r="A33" s="140" t="s">
        <v>382</v>
      </c>
      <c r="B33" s="247">
        <v>0</v>
      </c>
      <c r="C33" s="247">
        <v>0</v>
      </c>
      <c r="D33" s="247">
        <v>0</v>
      </c>
      <c r="E33" s="247">
        <v>0</v>
      </c>
      <c r="F33" s="247">
        <v>0</v>
      </c>
      <c r="G33" s="247">
        <v>0</v>
      </c>
      <c r="H33" s="247">
        <v>0</v>
      </c>
    </row>
    <row r="34" spans="1:8">
      <c r="A34" s="140" t="s">
        <v>383</v>
      </c>
      <c r="B34" s="247">
        <v>0</v>
      </c>
      <c r="C34" s="247">
        <v>0</v>
      </c>
      <c r="D34" s="247">
        <v>0</v>
      </c>
      <c r="E34" s="247">
        <v>0</v>
      </c>
      <c r="F34" s="247">
        <v>0</v>
      </c>
      <c r="G34" s="247">
        <v>0</v>
      </c>
      <c r="H34" s="247">
        <v>0</v>
      </c>
    </row>
    <row r="35" spans="1:8">
      <c r="A35" s="140" t="s">
        <v>384</v>
      </c>
      <c r="B35" s="247">
        <v>0</v>
      </c>
      <c r="C35" s="247">
        <v>319057</v>
      </c>
      <c r="D35" s="247">
        <v>1038110.43</v>
      </c>
      <c r="E35" s="247">
        <v>3520.5</v>
      </c>
      <c r="F35" s="247">
        <v>0</v>
      </c>
      <c r="G35" s="247">
        <v>0</v>
      </c>
      <c r="H35" s="247">
        <v>0</v>
      </c>
    </row>
    <row r="36" spans="1:8">
      <c r="A36" s="248" t="s">
        <v>46</v>
      </c>
      <c r="B36" s="249">
        <v>17158796.870000001</v>
      </c>
      <c r="C36" s="249">
        <v>1409867.13</v>
      </c>
      <c r="D36" s="249">
        <v>69849359.396366566</v>
      </c>
      <c r="E36" s="249">
        <v>30077954.853000116</v>
      </c>
      <c r="F36" s="249">
        <v>43747644.857475914</v>
      </c>
      <c r="G36" s="249">
        <v>22184485.837571152</v>
      </c>
      <c r="H36" s="247">
        <v>4851.51</v>
      </c>
    </row>
    <row r="37" spans="1:8">
      <c r="A37" s="250"/>
    </row>
    <row r="38" spans="1:8">
      <c r="A38" s="344" t="s">
        <v>583</v>
      </c>
      <c r="B38" s="344"/>
      <c r="C38" s="344"/>
      <c r="D38" s="344"/>
      <c r="E38" s="344"/>
      <c r="F38" s="344"/>
      <c r="G38" s="344"/>
      <c r="H38" s="344"/>
    </row>
    <row r="39" spans="1:8">
      <c r="A39" s="344"/>
      <c r="B39" s="344"/>
      <c r="C39" s="344"/>
      <c r="D39" s="344"/>
      <c r="E39" s="344"/>
      <c r="F39" s="344"/>
      <c r="G39" s="344"/>
      <c r="H39" s="344"/>
    </row>
    <row r="40" spans="1:8">
      <c r="A40" s="233"/>
      <c r="B40" s="244"/>
      <c r="C40" s="244"/>
      <c r="D40" s="244"/>
      <c r="E40" s="244"/>
      <c r="F40" s="244"/>
      <c r="G40" s="244"/>
      <c r="H40" s="244"/>
    </row>
    <row r="41" spans="1:8">
      <c r="A41" s="251"/>
      <c r="B41" s="244"/>
      <c r="C41" s="244"/>
      <c r="D41" s="244"/>
      <c r="E41" s="244"/>
      <c r="F41" s="244"/>
      <c r="G41" s="244"/>
      <c r="H41" s="244"/>
    </row>
    <row r="42" spans="1:8" ht="15.75" customHeight="1">
      <c r="A42" s="252"/>
      <c r="B42" s="253"/>
      <c r="C42" s="253"/>
      <c r="D42" s="253"/>
      <c r="E42" s="253"/>
      <c r="F42" s="253"/>
      <c r="G42" s="253"/>
      <c r="H42" s="253"/>
    </row>
  </sheetData>
  <mergeCells count="4">
    <mergeCell ref="A4:A6"/>
    <mergeCell ref="B4:H5"/>
    <mergeCell ref="A1:H3"/>
    <mergeCell ref="A38:H39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5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K169"/>
  <sheetViews>
    <sheetView view="pageBreakPreview" zoomScale="70" zoomScaleNormal="100" zoomScaleSheetLayoutView="70" workbookViewId="0">
      <pane xSplit="2" ySplit="4" topLeftCell="C5" activePane="bottomRight" state="frozen"/>
      <selection activeCell="B8" sqref="A8:AX37"/>
      <selection pane="topRight" activeCell="B8" sqref="A8:AX37"/>
      <selection pane="bottomLeft" activeCell="B8" sqref="A8:AX37"/>
      <selection pane="bottomRight"/>
    </sheetView>
  </sheetViews>
  <sheetFormatPr defaultRowHeight="12.75"/>
  <cols>
    <col min="1" max="1" width="4.5703125" style="2" customWidth="1"/>
    <col min="2" max="2" width="43.5703125" style="2" customWidth="1"/>
    <col min="3" max="6" width="12.7109375" style="1" customWidth="1"/>
    <col min="7" max="7" width="13.85546875" style="1" customWidth="1"/>
    <col min="8" max="8" width="12.7109375" style="1" customWidth="1"/>
    <col min="9" max="9" width="14.7109375" style="1" customWidth="1"/>
    <col min="10" max="10" width="13.7109375" style="1" customWidth="1"/>
    <col min="11" max="12" width="12.7109375" style="1" customWidth="1"/>
    <col min="13" max="13" width="14" style="1" customWidth="1"/>
    <col min="14" max="14" width="14.5703125" style="1" customWidth="1"/>
    <col min="15" max="15" width="15" style="1" customWidth="1"/>
    <col min="16" max="16" width="15.28515625" style="1" customWidth="1"/>
    <col min="17" max="17" width="12.7109375" style="1" customWidth="1"/>
    <col min="18" max="18" width="14.5703125" style="1" customWidth="1"/>
    <col min="19" max="23" width="12.7109375" style="1" customWidth="1"/>
    <col min="24" max="25" width="13.85546875" style="1" customWidth="1"/>
    <col min="26" max="28" width="12.7109375" style="1" customWidth="1"/>
    <col min="29" max="29" width="12.5703125" style="1" customWidth="1"/>
    <col min="30" max="30" width="9.28515625" style="32" customWidth="1"/>
    <col min="31" max="31" width="9.140625" style="32"/>
    <col min="32" max="37" width="9.140625" style="1"/>
    <col min="38" max="16384" width="9.140625" style="2"/>
  </cols>
  <sheetData>
    <row r="1" spans="1:37" ht="22.5" customHeight="1">
      <c r="AC1" s="11" t="s">
        <v>79</v>
      </c>
    </row>
    <row r="2" spans="1:37" ht="22.5" customHeight="1">
      <c r="A2" s="77" t="s">
        <v>609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37" s="80" customFormat="1" ht="81" customHeight="1">
      <c r="A3" s="78" t="s">
        <v>80</v>
      </c>
      <c r="B3" s="78"/>
      <c r="C3" s="66" t="s">
        <v>81</v>
      </c>
      <c r="D3" s="66" t="s">
        <v>82</v>
      </c>
      <c r="E3" s="66" t="s">
        <v>3</v>
      </c>
      <c r="F3" s="66" t="s">
        <v>8</v>
      </c>
      <c r="G3" s="66" t="s">
        <v>17</v>
      </c>
      <c r="H3" s="66" t="s">
        <v>83</v>
      </c>
      <c r="I3" s="66" t="s">
        <v>61</v>
      </c>
      <c r="J3" s="66" t="s">
        <v>84</v>
      </c>
      <c r="K3" s="66" t="s">
        <v>13</v>
      </c>
      <c r="L3" s="66" t="s">
        <v>85</v>
      </c>
      <c r="M3" s="66" t="s">
        <v>86</v>
      </c>
      <c r="N3" s="66" t="s">
        <v>7</v>
      </c>
      <c r="O3" s="66" t="s">
        <v>87</v>
      </c>
      <c r="P3" s="66" t="s">
        <v>15</v>
      </c>
      <c r="Q3" s="66" t="s">
        <v>88</v>
      </c>
      <c r="R3" s="66" t="s">
        <v>20</v>
      </c>
      <c r="S3" s="109" t="s">
        <v>611</v>
      </c>
      <c r="T3" s="66" t="s">
        <v>367</v>
      </c>
      <c r="U3" s="67" t="s">
        <v>89</v>
      </c>
      <c r="V3" s="66" t="s">
        <v>16</v>
      </c>
      <c r="W3" s="66" t="s">
        <v>66</v>
      </c>
      <c r="X3" s="66" t="s">
        <v>90</v>
      </c>
      <c r="Y3" s="66" t="s">
        <v>315</v>
      </c>
      <c r="Z3" s="68" t="s">
        <v>67</v>
      </c>
      <c r="AA3" s="68" t="s">
        <v>14</v>
      </c>
      <c r="AB3" s="68" t="s">
        <v>91</v>
      </c>
      <c r="AC3" s="79"/>
      <c r="AD3" s="79"/>
      <c r="AE3" s="79"/>
      <c r="AF3" s="79"/>
      <c r="AG3" s="79"/>
      <c r="AH3" s="79"/>
      <c r="AI3" s="79"/>
      <c r="AJ3" s="79"/>
    </row>
    <row r="4" spans="1:37" s="13" customFormat="1" ht="23.25" customHeight="1">
      <c r="A4" s="81" t="s">
        <v>92</v>
      </c>
      <c r="B4" s="81"/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32"/>
      <c r="AD4" s="32"/>
      <c r="AE4" s="32"/>
      <c r="AF4" s="32"/>
      <c r="AG4" s="32"/>
      <c r="AH4" s="32"/>
      <c r="AI4" s="32"/>
      <c r="AJ4" s="32"/>
    </row>
    <row r="5" spans="1:37" ht="15.75">
      <c r="A5" s="113" t="s">
        <v>93</v>
      </c>
      <c r="B5" s="114" t="s">
        <v>94</v>
      </c>
      <c r="C5" s="25">
        <v>6693</v>
      </c>
      <c r="D5" s="25">
        <v>3595</v>
      </c>
      <c r="E5" s="25">
        <v>1342</v>
      </c>
      <c r="F5" s="25">
        <v>428</v>
      </c>
      <c r="G5" s="25">
        <v>35</v>
      </c>
      <c r="H5" s="25">
        <v>21</v>
      </c>
      <c r="I5" s="25">
        <v>4464</v>
      </c>
      <c r="J5" s="25">
        <v>436.36399999999998</v>
      </c>
      <c r="K5" s="25">
        <v>73</v>
      </c>
      <c r="L5" s="25">
        <v>57</v>
      </c>
      <c r="M5" s="25">
        <v>409</v>
      </c>
      <c r="N5" s="25">
        <v>1380</v>
      </c>
      <c r="O5" s="25">
        <v>63</v>
      </c>
      <c r="P5" s="25">
        <v>136.52948000000001</v>
      </c>
      <c r="Q5" s="25">
        <v>147.36750000000001</v>
      </c>
      <c r="R5" s="25">
        <v>18</v>
      </c>
      <c r="S5" s="25">
        <v>25</v>
      </c>
      <c r="T5" s="25">
        <v>481</v>
      </c>
      <c r="U5" s="25">
        <v>140</v>
      </c>
      <c r="V5" s="25">
        <v>86</v>
      </c>
      <c r="W5" s="25">
        <v>242</v>
      </c>
      <c r="X5" s="25">
        <v>53</v>
      </c>
      <c r="Y5" s="25">
        <v>96</v>
      </c>
      <c r="Z5" s="25">
        <v>1</v>
      </c>
      <c r="AA5" s="25">
        <v>261</v>
      </c>
      <c r="AB5" s="40">
        <v>20683.260980000003</v>
      </c>
      <c r="AC5" s="171"/>
      <c r="AD5" s="172"/>
      <c r="AE5" s="1"/>
      <c r="AK5" s="2"/>
    </row>
    <row r="6" spans="1:37" ht="15.75">
      <c r="A6" s="113" t="s">
        <v>95</v>
      </c>
      <c r="B6" s="115" t="s">
        <v>96</v>
      </c>
      <c r="C6" s="25">
        <v>216</v>
      </c>
      <c r="D6" s="25">
        <v>290</v>
      </c>
      <c r="E6" s="25">
        <v>478</v>
      </c>
      <c r="F6" s="25">
        <v>428</v>
      </c>
      <c r="G6" s="25">
        <v>35</v>
      </c>
      <c r="H6" s="25">
        <v>7</v>
      </c>
      <c r="I6" s="25">
        <v>3341</v>
      </c>
      <c r="J6" s="25">
        <v>436.36399999999998</v>
      </c>
      <c r="K6" s="25">
        <v>73</v>
      </c>
      <c r="L6" s="25">
        <v>57</v>
      </c>
      <c r="M6" s="25">
        <v>400</v>
      </c>
      <c r="N6" s="25">
        <v>1067</v>
      </c>
      <c r="O6" s="25">
        <v>62</v>
      </c>
      <c r="P6" s="25">
        <v>106.93</v>
      </c>
      <c r="Q6" s="25">
        <v>7.3674999999999997</v>
      </c>
      <c r="R6" s="25">
        <v>18</v>
      </c>
      <c r="S6" s="25">
        <v>25</v>
      </c>
      <c r="T6" s="25">
        <v>407</v>
      </c>
      <c r="U6" s="25">
        <v>138</v>
      </c>
      <c r="V6" s="25">
        <v>85</v>
      </c>
      <c r="W6" s="25">
        <v>235</v>
      </c>
      <c r="X6" s="25">
        <v>11</v>
      </c>
      <c r="Y6" s="25">
        <v>0</v>
      </c>
      <c r="Z6" s="25">
        <v>0</v>
      </c>
      <c r="AA6" s="25">
        <v>260</v>
      </c>
      <c r="AB6" s="40">
        <v>8183.6615000000002</v>
      </c>
      <c r="AC6" s="173"/>
      <c r="AD6" s="172"/>
      <c r="AE6" s="1"/>
      <c r="AK6" s="2"/>
    </row>
    <row r="7" spans="1:37" ht="15.75">
      <c r="A7" s="113" t="s">
        <v>95</v>
      </c>
      <c r="B7" s="115" t="s">
        <v>97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40">
        <v>0</v>
      </c>
      <c r="AC7" s="173"/>
      <c r="AD7" s="172"/>
      <c r="AE7" s="1"/>
      <c r="AK7" s="2"/>
    </row>
    <row r="8" spans="1:37" ht="15.75">
      <c r="A8" s="113" t="s">
        <v>95</v>
      </c>
      <c r="B8" s="115" t="s">
        <v>98</v>
      </c>
      <c r="C8" s="25">
        <v>6477</v>
      </c>
      <c r="D8" s="25">
        <v>3305</v>
      </c>
      <c r="E8" s="25">
        <v>864</v>
      </c>
      <c r="F8" s="25">
        <v>0</v>
      </c>
      <c r="G8" s="25">
        <v>0</v>
      </c>
      <c r="H8" s="25">
        <v>14</v>
      </c>
      <c r="I8" s="25">
        <v>1123</v>
      </c>
      <c r="J8" s="25">
        <v>0</v>
      </c>
      <c r="K8" s="25">
        <v>0</v>
      </c>
      <c r="L8" s="25">
        <v>0</v>
      </c>
      <c r="M8" s="25">
        <v>9</v>
      </c>
      <c r="N8" s="25">
        <v>313</v>
      </c>
      <c r="O8" s="25">
        <v>1</v>
      </c>
      <c r="P8" s="25">
        <v>29.59948000000001</v>
      </c>
      <c r="Q8" s="25">
        <v>140</v>
      </c>
      <c r="R8" s="25">
        <v>0</v>
      </c>
      <c r="S8" s="25">
        <v>0</v>
      </c>
      <c r="T8" s="25">
        <v>74</v>
      </c>
      <c r="U8" s="25">
        <v>2</v>
      </c>
      <c r="V8" s="25">
        <v>1</v>
      </c>
      <c r="W8" s="25">
        <v>7</v>
      </c>
      <c r="X8" s="25">
        <v>42</v>
      </c>
      <c r="Y8" s="25">
        <v>96</v>
      </c>
      <c r="Z8" s="25">
        <v>1</v>
      </c>
      <c r="AA8" s="25">
        <v>1</v>
      </c>
      <c r="AB8" s="40">
        <v>12499.599480000001</v>
      </c>
      <c r="AC8" s="173"/>
      <c r="AD8" s="172"/>
      <c r="AE8" s="1"/>
      <c r="AK8" s="2"/>
    </row>
    <row r="9" spans="1:37" ht="15.75">
      <c r="A9" s="113" t="s">
        <v>99</v>
      </c>
      <c r="B9" s="116" t="s">
        <v>100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40">
        <v>0</v>
      </c>
      <c r="AC9" s="173"/>
      <c r="AD9" s="172"/>
      <c r="AE9" s="1"/>
      <c r="AK9" s="2"/>
    </row>
    <row r="10" spans="1:37" ht="15.75">
      <c r="A10" s="113" t="s">
        <v>101</v>
      </c>
      <c r="B10" s="115" t="s">
        <v>102</v>
      </c>
      <c r="C10" s="25">
        <v>28776</v>
      </c>
      <c r="D10" s="25">
        <v>16469</v>
      </c>
      <c r="E10" s="25">
        <v>9095</v>
      </c>
      <c r="F10" s="25">
        <v>11659</v>
      </c>
      <c r="G10" s="25">
        <v>0</v>
      </c>
      <c r="H10" s="25">
        <v>5286</v>
      </c>
      <c r="I10" s="25">
        <v>26724</v>
      </c>
      <c r="J10" s="25">
        <v>5900</v>
      </c>
      <c r="K10" s="25">
        <v>0</v>
      </c>
      <c r="L10" s="25">
        <v>61002</v>
      </c>
      <c r="M10" s="25">
        <v>9531</v>
      </c>
      <c r="N10" s="25">
        <v>3967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9766</v>
      </c>
      <c r="U10" s="25">
        <v>67</v>
      </c>
      <c r="V10" s="25">
        <v>0</v>
      </c>
      <c r="W10" s="25">
        <v>1859</v>
      </c>
      <c r="X10" s="25">
        <v>3159</v>
      </c>
      <c r="Y10" s="25">
        <v>0</v>
      </c>
      <c r="Z10" s="25">
        <v>4485</v>
      </c>
      <c r="AA10" s="25">
        <v>3905</v>
      </c>
      <c r="AB10" s="40">
        <v>201650</v>
      </c>
      <c r="AC10" s="173"/>
      <c r="AD10" s="172"/>
      <c r="AE10" s="1"/>
      <c r="AK10" s="2"/>
    </row>
    <row r="11" spans="1:37" ht="25.5">
      <c r="A11" s="117">
        <v>1</v>
      </c>
      <c r="B11" s="118" t="s">
        <v>318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390</v>
      </c>
      <c r="I11" s="25">
        <v>15395</v>
      </c>
      <c r="J11" s="25">
        <v>0</v>
      </c>
      <c r="K11" s="25">
        <v>0</v>
      </c>
      <c r="L11" s="25">
        <v>0</v>
      </c>
      <c r="M11" s="25">
        <v>5392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543</v>
      </c>
      <c r="Y11" s="25">
        <v>0</v>
      </c>
      <c r="Z11" s="25">
        <v>0</v>
      </c>
      <c r="AA11" s="25">
        <v>0</v>
      </c>
      <c r="AB11" s="40">
        <v>21720</v>
      </c>
      <c r="AC11" s="173"/>
      <c r="AD11" s="172"/>
      <c r="AE11" s="1"/>
      <c r="AK11" s="2"/>
    </row>
    <row r="12" spans="1:37" ht="38.25">
      <c r="A12" s="113" t="s">
        <v>103</v>
      </c>
      <c r="B12" s="115" t="s">
        <v>104</v>
      </c>
      <c r="C12" s="25">
        <v>0</v>
      </c>
      <c r="D12" s="25">
        <v>0</v>
      </c>
      <c r="E12" s="25">
        <v>31782</v>
      </c>
      <c r="F12" s="25">
        <v>0</v>
      </c>
      <c r="G12" s="25">
        <v>0</v>
      </c>
      <c r="H12" s="25">
        <v>13288</v>
      </c>
      <c r="I12" s="25">
        <v>0</v>
      </c>
      <c r="J12" s="25">
        <v>0</v>
      </c>
      <c r="K12" s="25">
        <v>0</v>
      </c>
      <c r="L12" s="25">
        <v>12823</v>
      </c>
      <c r="M12" s="25">
        <v>3766</v>
      </c>
      <c r="N12" s="25">
        <v>3773</v>
      </c>
      <c r="O12" s="25">
        <v>0</v>
      </c>
      <c r="P12" s="25">
        <v>0</v>
      </c>
      <c r="Q12" s="25">
        <v>0</v>
      </c>
      <c r="R12" s="25">
        <v>500</v>
      </c>
      <c r="S12" s="25">
        <v>0</v>
      </c>
      <c r="T12" s="25">
        <v>0</v>
      </c>
      <c r="U12" s="25">
        <v>0</v>
      </c>
      <c r="V12" s="25">
        <v>7293</v>
      </c>
      <c r="W12" s="25">
        <v>0</v>
      </c>
      <c r="X12" s="25">
        <v>50</v>
      </c>
      <c r="Y12" s="25">
        <v>0</v>
      </c>
      <c r="Z12" s="25">
        <v>0</v>
      </c>
      <c r="AA12" s="25">
        <v>0</v>
      </c>
      <c r="AB12" s="40">
        <v>73275</v>
      </c>
      <c r="AC12" s="171"/>
      <c r="AD12" s="172"/>
      <c r="AE12" s="1"/>
      <c r="AK12" s="2"/>
    </row>
    <row r="13" spans="1:37" ht="25.5">
      <c r="A13" s="113" t="s">
        <v>105</v>
      </c>
      <c r="B13" s="115" t="s">
        <v>106</v>
      </c>
      <c r="C13" s="25">
        <v>0</v>
      </c>
      <c r="D13" s="25">
        <v>0</v>
      </c>
      <c r="E13" s="25">
        <v>31693</v>
      </c>
      <c r="F13" s="25">
        <v>0</v>
      </c>
      <c r="G13" s="25">
        <v>0</v>
      </c>
      <c r="H13" s="25">
        <v>13288</v>
      </c>
      <c r="I13" s="25">
        <v>0</v>
      </c>
      <c r="J13" s="25">
        <v>0</v>
      </c>
      <c r="K13" s="25">
        <v>0</v>
      </c>
      <c r="L13" s="25">
        <v>12823</v>
      </c>
      <c r="M13" s="25">
        <v>3766</v>
      </c>
      <c r="N13" s="25">
        <v>3773</v>
      </c>
      <c r="O13" s="25">
        <v>0</v>
      </c>
      <c r="P13" s="25">
        <v>0</v>
      </c>
      <c r="Q13" s="25">
        <v>0</v>
      </c>
      <c r="R13" s="25">
        <v>500</v>
      </c>
      <c r="S13" s="25">
        <v>0</v>
      </c>
      <c r="T13" s="25">
        <v>0</v>
      </c>
      <c r="U13" s="25">
        <v>0</v>
      </c>
      <c r="V13" s="25">
        <v>7293</v>
      </c>
      <c r="W13" s="25">
        <v>0</v>
      </c>
      <c r="X13" s="25">
        <v>50</v>
      </c>
      <c r="Y13" s="25">
        <v>0</v>
      </c>
      <c r="Z13" s="25">
        <v>0</v>
      </c>
      <c r="AA13" s="25">
        <v>0</v>
      </c>
      <c r="AB13" s="40">
        <v>73186</v>
      </c>
      <c r="AC13" s="173"/>
      <c r="AD13" s="172"/>
      <c r="AE13" s="1"/>
      <c r="AK13" s="2"/>
    </row>
    <row r="14" spans="1:37" ht="38.25">
      <c r="A14" s="113" t="s">
        <v>107</v>
      </c>
      <c r="B14" s="115" t="s">
        <v>108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40">
        <v>0</v>
      </c>
      <c r="AC14" s="173"/>
      <c r="AD14" s="172"/>
      <c r="AE14" s="1"/>
      <c r="AK14" s="2"/>
    </row>
    <row r="15" spans="1:37" ht="15.75">
      <c r="A15" s="113" t="s">
        <v>109</v>
      </c>
      <c r="B15" s="115" t="s">
        <v>110</v>
      </c>
      <c r="C15" s="25">
        <v>0</v>
      </c>
      <c r="D15" s="25">
        <v>0</v>
      </c>
      <c r="E15" s="25">
        <v>89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40">
        <v>89</v>
      </c>
      <c r="AC15" s="173"/>
      <c r="AD15" s="172"/>
      <c r="AE15" s="1"/>
      <c r="AK15" s="2"/>
    </row>
    <row r="16" spans="1:37" ht="38.25">
      <c r="A16" s="113" t="s">
        <v>111</v>
      </c>
      <c r="B16" s="115" t="s">
        <v>112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40">
        <v>0</v>
      </c>
      <c r="AC16" s="173"/>
      <c r="AD16" s="172"/>
      <c r="AE16" s="1"/>
      <c r="AK16" s="2"/>
    </row>
    <row r="17" spans="1:37" ht="15.75">
      <c r="A17" s="113" t="s">
        <v>113</v>
      </c>
      <c r="B17" s="115" t="s">
        <v>114</v>
      </c>
      <c r="C17" s="25">
        <v>128195</v>
      </c>
      <c r="D17" s="25">
        <v>178391</v>
      </c>
      <c r="E17" s="25">
        <v>132908</v>
      </c>
      <c r="F17" s="25">
        <v>69479</v>
      </c>
      <c r="G17" s="25">
        <v>28451</v>
      </c>
      <c r="H17" s="25">
        <v>60044</v>
      </c>
      <c r="I17" s="25">
        <v>219103</v>
      </c>
      <c r="J17" s="25">
        <v>36691.585999999996</v>
      </c>
      <c r="K17" s="25">
        <v>35985</v>
      </c>
      <c r="L17" s="25">
        <v>9801</v>
      </c>
      <c r="M17" s="25">
        <v>21163</v>
      </c>
      <c r="N17" s="25">
        <v>197503</v>
      </c>
      <c r="O17" s="25">
        <v>11939</v>
      </c>
      <c r="P17" s="25">
        <v>30787.56726</v>
      </c>
      <c r="Q17" s="25">
        <v>9490.8484300000018</v>
      </c>
      <c r="R17" s="25">
        <v>5579</v>
      </c>
      <c r="S17" s="25">
        <v>10402</v>
      </c>
      <c r="T17" s="25">
        <v>14370</v>
      </c>
      <c r="U17" s="25">
        <v>7184</v>
      </c>
      <c r="V17" s="25">
        <v>4795</v>
      </c>
      <c r="W17" s="25">
        <v>8005</v>
      </c>
      <c r="X17" s="25">
        <v>1111</v>
      </c>
      <c r="Y17" s="25">
        <v>4700</v>
      </c>
      <c r="Z17" s="25">
        <v>905</v>
      </c>
      <c r="AA17" s="25">
        <v>12216</v>
      </c>
      <c r="AB17" s="40">
        <v>1239199.0016900001</v>
      </c>
      <c r="AC17" s="171"/>
      <c r="AD17" s="172"/>
      <c r="AE17" s="1"/>
      <c r="AK17" s="2"/>
    </row>
    <row r="18" spans="1:37" ht="25.5">
      <c r="A18" s="113" t="s">
        <v>105</v>
      </c>
      <c r="B18" s="115" t="s">
        <v>115</v>
      </c>
      <c r="C18" s="25">
        <v>94082</v>
      </c>
      <c r="D18" s="25">
        <v>25387</v>
      </c>
      <c r="E18" s="25">
        <v>22132</v>
      </c>
      <c r="F18" s="25">
        <v>29279</v>
      </c>
      <c r="G18" s="25">
        <v>0</v>
      </c>
      <c r="H18" s="25">
        <v>5672</v>
      </c>
      <c r="I18" s="25">
        <v>0</v>
      </c>
      <c r="J18" s="25">
        <v>13840.947</v>
      </c>
      <c r="K18" s="25">
        <v>0</v>
      </c>
      <c r="L18" s="25">
        <v>196</v>
      </c>
      <c r="M18" s="25">
        <v>8369</v>
      </c>
      <c r="N18" s="25">
        <v>0</v>
      </c>
      <c r="O18" s="25">
        <v>6513</v>
      </c>
      <c r="P18" s="25">
        <v>0</v>
      </c>
      <c r="Q18" s="25">
        <v>1443.1652800000002</v>
      </c>
      <c r="R18" s="25">
        <v>0</v>
      </c>
      <c r="S18" s="25">
        <v>0</v>
      </c>
      <c r="T18" s="25">
        <v>12239</v>
      </c>
      <c r="U18" s="25">
        <v>5959</v>
      </c>
      <c r="V18" s="25">
        <v>0</v>
      </c>
      <c r="W18" s="25">
        <v>5031</v>
      </c>
      <c r="X18" s="25">
        <v>0</v>
      </c>
      <c r="Y18" s="25">
        <v>108</v>
      </c>
      <c r="Z18" s="25">
        <v>0</v>
      </c>
      <c r="AA18" s="25">
        <v>0</v>
      </c>
      <c r="AB18" s="40">
        <v>230251.11227999997</v>
      </c>
      <c r="AC18" s="173"/>
      <c r="AD18" s="172"/>
      <c r="AE18" s="1"/>
      <c r="AK18" s="2"/>
    </row>
    <row r="19" spans="1:37" ht="25.5">
      <c r="A19" s="113" t="s">
        <v>107</v>
      </c>
      <c r="B19" s="115" t="s">
        <v>116</v>
      </c>
      <c r="C19" s="25">
        <v>33021</v>
      </c>
      <c r="D19" s="25">
        <v>141374</v>
      </c>
      <c r="E19" s="25">
        <v>110275</v>
      </c>
      <c r="F19" s="25">
        <v>34876</v>
      </c>
      <c r="G19" s="25">
        <v>28451</v>
      </c>
      <c r="H19" s="25">
        <v>50599</v>
      </c>
      <c r="I19" s="25">
        <v>205241</v>
      </c>
      <c r="J19" s="25">
        <v>19134.692999999999</v>
      </c>
      <c r="K19" s="25">
        <v>33842</v>
      </c>
      <c r="L19" s="25">
        <v>2481</v>
      </c>
      <c r="M19" s="25">
        <v>7152</v>
      </c>
      <c r="N19" s="25">
        <v>191497</v>
      </c>
      <c r="O19" s="25">
        <v>3552</v>
      </c>
      <c r="P19" s="25">
        <v>27213.44572</v>
      </c>
      <c r="Q19" s="25">
        <v>8047.6831500000017</v>
      </c>
      <c r="R19" s="25">
        <v>1367</v>
      </c>
      <c r="S19" s="25">
        <v>2725</v>
      </c>
      <c r="T19" s="25">
        <v>2130</v>
      </c>
      <c r="U19" s="25">
        <v>1225</v>
      </c>
      <c r="V19" s="25">
        <v>4795</v>
      </c>
      <c r="W19" s="25">
        <v>2943</v>
      </c>
      <c r="X19" s="25">
        <v>753</v>
      </c>
      <c r="Y19" s="25">
        <v>300</v>
      </c>
      <c r="Z19" s="25">
        <v>0</v>
      </c>
      <c r="AA19" s="25">
        <v>10976</v>
      </c>
      <c r="AB19" s="40">
        <v>923970.82186999999</v>
      </c>
      <c r="AC19" s="173"/>
      <c r="AD19" s="172"/>
      <c r="AE19" s="1"/>
      <c r="AK19" s="2"/>
    </row>
    <row r="20" spans="1:37" ht="25.5">
      <c r="A20" s="113"/>
      <c r="B20" s="115" t="s">
        <v>117</v>
      </c>
      <c r="C20" s="25">
        <v>32918</v>
      </c>
      <c r="D20" s="25">
        <v>141374</v>
      </c>
      <c r="E20" s="25">
        <v>102297.36688</v>
      </c>
      <c r="F20" s="25">
        <v>8187</v>
      </c>
      <c r="G20" s="25">
        <v>28451</v>
      </c>
      <c r="H20" s="25">
        <v>29877</v>
      </c>
      <c r="I20" s="25">
        <v>205241</v>
      </c>
      <c r="J20" s="25">
        <v>18754.026999999998</v>
      </c>
      <c r="K20" s="25">
        <v>0</v>
      </c>
      <c r="L20" s="25">
        <v>0</v>
      </c>
      <c r="M20" s="25">
        <v>7152</v>
      </c>
      <c r="N20" s="25">
        <v>141275</v>
      </c>
      <c r="O20" s="25">
        <v>0</v>
      </c>
      <c r="P20" s="25">
        <v>27213.44572</v>
      </c>
      <c r="Q20" s="25">
        <v>8047.6831500000017</v>
      </c>
      <c r="R20" s="25">
        <v>1367</v>
      </c>
      <c r="S20" s="25">
        <v>2725</v>
      </c>
      <c r="T20" s="25">
        <v>2130</v>
      </c>
      <c r="U20" s="25">
        <v>1225</v>
      </c>
      <c r="V20" s="25">
        <v>4795</v>
      </c>
      <c r="W20" s="25">
        <v>2385</v>
      </c>
      <c r="X20" s="25">
        <v>753</v>
      </c>
      <c r="Y20" s="25">
        <v>300</v>
      </c>
      <c r="Z20" s="25">
        <v>0</v>
      </c>
      <c r="AA20" s="25">
        <v>10976</v>
      </c>
      <c r="AB20" s="40">
        <v>777443.52275</v>
      </c>
      <c r="AC20" s="173"/>
      <c r="AD20" s="172"/>
      <c r="AE20" s="1"/>
      <c r="AK20" s="2"/>
    </row>
    <row r="21" spans="1:37" ht="15.75">
      <c r="A21" s="113" t="s">
        <v>109</v>
      </c>
      <c r="B21" s="115" t="s">
        <v>118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40">
        <v>0</v>
      </c>
      <c r="AC21" s="173"/>
      <c r="AD21" s="172"/>
      <c r="AE21" s="1"/>
      <c r="AK21" s="2"/>
    </row>
    <row r="22" spans="1:37" ht="15.75">
      <c r="A22" s="113" t="s">
        <v>111</v>
      </c>
      <c r="B22" s="115" t="s">
        <v>119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40">
        <v>0</v>
      </c>
      <c r="AC22" s="173"/>
      <c r="AD22" s="172"/>
      <c r="AE22" s="1"/>
      <c r="AK22" s="2"/>
    </row>
    <row r="23" spans="1:37" ht="15.75">
      <c r="A23" s="113" t="s">
        <v>120</v>
      </c>
      <c r="B23" s="115" t="s">
        <v>121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9801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3249</v>
      </c>
      <c r="Z23" s="25">
        <v>899</v>
      </c>
      <c r="AA23" s="25">
        <v>0</v>
      </c>
      <c r="AB23" s="40">
        <v>13949</v>
      </c>
      <c r="AC23" s="173"/>
      <c r="AD23" s="172"/>
      <c r="AE23" s="1"/>
      <c r="AK23" s="2"/>
    </row>
    <row r="24" spans="1:37" ht="15.75">
      <c r="A24" s="113" t="s">
        <v>122</v>
      </c>
      <c r="B24" s="115" t="s">
        <v>123</v>
      </c>
      <c r="C24" s="25">
        <v>1092</v>
      </c>
      <c r="D24" s="25">
        <v>10016</v>
      </c>
      <c r="E24" s="25">
        <v>501</v>
      </c>
      <c r="F24" s="25">
        <v>5324</v>
      </c>
      <c r="G24" s="25">
        <v>0</v>
      </c>
      <c r="H24" s="25">
        <v>3773</v>
      </c>
      <c r="I24" s="25">
        <v>4061</v>
      </c>
      <c r="J24" s="25">
        <v>3715.9459999999999</v>
      </c>
      <c r="K24" s="25">
        <v>2143</v>
      </c>
      <c r="L24" s="25">
        <v>7124</v>
      </c>
      <c r="M24" s="25">
        <v>5642</v>
      </c>
      <c r="N24" s="25">
        <v>6006</v>
      </c>
      <c r="O24" s="25">
        <v>1874</v>
      </c>
      <c r="P24" s="25">
        <v>3574.1215400000001</v>
      </c>
      <c r="Q24" s="25">
        <v>0</v>
      </c>
      <c r="R24" s="25">
        <v>3337</v>
      </c>
      <c r="S24" s="25">
        <v>7677</v>
      </c>
      <c r="T24" s="25">
        <v>0</v>
      </c>
      <c r="U24" s="25">
        <v>0</v>
      </c>
      <c r="V24" s="25">
        <v>0</v>
      </c>
      <c r="W24" s="25">
        <v>31</v>
      </c>
      <c r="X24" s="25">
        <v>358</v>
      </c>
      <c r="Y24" s="25">
        <v>1043</v>
      </c>
      <c r="Z24" s="25">
        <v>0</v>
      </c>
      <c r="AA24" s="25">
        <v>1240</v>
      </c>
      <c r="AB24" s="40">
        <v>68532.067539999989</v>
      </c>
      <c r="AC24" s="173"/>
      <c r="AD24" s="172"/>
      <c r="AE24" s="1"/>
      <c r="AK24" s="2"/>
    </row>
    <row r="25" spans="1:37" ht="15.75">
      <c r="A25" s="113" t="s">
        <v>124</v>
      </c>
      <c r="B25" s="115" t="s">
        <v>98</v>
      </c>
      <c r="C25" s="25">
        <v>0</v>
      </c>
      <c r="D25" s="25">
        <v>1614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875</v>
      </c>
      <c r="S25" s="25">
        <v>0</v>
      </c>
      <c r="T25" s="25">
        <v>1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6</v>
      </c>
      <c r="AA25" s="25">
        <v>0</v>
      </c>
      <c r="AB25" s="40">
        <v>2496</v>
      </c>
      <c r="AC25" s="173"/>
      <c r="AD25" s="172"/>
      <c r="AE25" s="1"/>
      <c r="AI25" s="2"/>
      <c r="AJ25" s="2"/>
      <c r="AK25" s="2"/>
    </row>
    <row r="26" spans="1:37" s="13" customFormat="1" ht="15.75">
      <c r="A26" s="113" t="s">
        <v>125</v>
      </c>
      <c r="B26" s="115" t="s">
        <v>126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40">
        <v>0</v>
      </c>
      <c r="AC26" s="173"/>
      <c r="AD26" s="172"/>
      <c r="AE26" s="32"/>
      <c r="AF26" s="32"/>
      <c r="AG26" s="32"/>
      <c r="AH26" s="32"/>
    </row>
    <row r="27" spans="1:37" ht="15.75">
      <c r="A27" s="113"/>
      <c r="B27" s="116" t="s">
        <v>127</v>
      </c>
      <c r="C27" s="25">
        <v>156971</v>
      </c>
      <c r="D27" s="25">
        <v>194860</v>
      </c>
      <c r="E27" s="25">
        <v>173785</v>
      </c>
      <c r="F27" s="25">
        <v>81138</v>
      </c>
      <c r="G27" s="25">
        <v>28451</v>
      </c>
      <c r="H27" s="25">
        <v>78618</v>
      </c>
      <c r="I27" s="25">
        <v>245827</v>
      </c>
      <c r="J27" s="25">
        <v>42591.585999999996</v>
      </c>
      <c r="K27" s="25">
        <v>35985</v>
      </c>
      <c r="L27" s="25">
        <v>83626</v>
      </c>
      <c r="M27" s="25">
        <v>34460</v>
      </c>
      <c r="N27" s="25">
        <v>205243</v>
      </c>
      <c r="O27" s="25">
        <v>11939</v>
      </c>
      <c r="P27" s="25">
        <v>30787.56726</v>
      </c>
      <c r="Q27" s="25">
        <v>9490.8484300000018</v>
      </c>
      <c r="R27" s="25">
        <v>6079</v>
      </c>
      <c r="S27" s="25">
        <v>10402</v>
      </c>
      <c r="T27" s="25">
        <v>24136</v>
      </c>
      <c r="U27" s="25">
        <v>7251</v>
      </c>
      <c r="V27" s="25">
        <v>12088</v>
      </c>
      <c r="W27" s="25">
        <v>9864</v>
      </c>
      <c r="X27" s="25">
        <v>4320</v>
      </c>
      <c r="Y27" s="25">
        <v>4700</v>
      </c>
      <c r="Z27" s="25">
        <v>5390</v>
      </c>
      <c r="AA27" s="25">
        <v>16121</v>
      </c>
      <c r="AB27" s="40">
        <v>1514124.0016900001</v>
      </c>
      <c r="AC27" s="171"/>
      <c r="AD27" s="172"/>
      <c r="AE27" s="1"/>
      <c r="AI27" s="2"/>
      <c r="AJ27" s="2"/>
      <c r="AK27" s="2"/>
    </row>
    <row r="28" spans="1:37" ht="38.25">
      <c r="A28" s="113" t="s">
        <v>128</v>
      </c>
      <c r="B28" s="116" t="s">
        <v>129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40">
        <v>0</v>
      </c>
      <c r="AC28" s="173"/>
      <c r="AD28" s="172"/>
      <c r="AE28" s="1"/>
      <c r="AI28" s="2"/>
      <c r="AJ28" s="2"/>
      <c r="AK28" s="2"/>
    </row>
    <row r="29" spans="1:37" ht="15.75">
      <c r="A29" s="113" t="s">
        <v>130</v>
      </c>
      <c r="B29" s="116" t="s">
        <v>131</v>
      </c>
      <c r="C29" s="25">
        <v>162857</v>
      </c>
      <c r="D29" s="25">
        <v>45090</v>
      </c>
      <c r="E29" s="25">
        <v>65158</v>
      </c>
      <c r="F29" s="25">
        <v>75035</v>
      </c>
      <c r="G29" s="25">
        <v>1256</v>
      </c>
      <c r="H29" s="25">
        <v>10444</v>
      </c>
      <c r="I29" s="25">
        <v>70357</v>
      </c>
      <c r="J29" s="25">
        <v>60394.544999999998</v>
      </c>
      <c r="K29" s="25">
        <v>21082</v>
      </c>
      <c r="L29" s="25">
        <v>154474</v>
      </c>
      <c r="M29" s="25">
        <v>63930</v>
      </c>
      <c r="N29" s="25">
        <v>58158</v>
      </c>
      <c r="O29" s="25">
        <v>7845</v>
      </c>
      <c r="P29" s="25">
        <v>4817.5430300000007</v>
      </c>
      <c r="Q29" s="25">
        <v>690.09809000000007</v>
      </c>
      <c r="R29" s="25">
        <v>2965</v>
      </c>
      <c r="S29" s="25">
        <v>3710</v>
      </c>
      <c r="T29" s="25">
        <v>43816</v>
      </c>
      <c r="U29" s="25">
        <v>117</v>
      </c>
      <c r="V29" s="25">
        <v>5172</v>
      </c>
      <c r="W29" s="25">
        <v>1600</v>
      </c>
      <c r="X29" s="25">
        <v>3626</v>
      </c>
      <c r="Y29" s="25">
        <v>956</v>
      </c>
      <c r="Z29" s="25">
        <v>235</v>
      </c>
      <c r="AA29" s="25">
        <v>6974</v>
      </c>
      <c r="AB29" s="40">
        <v>870759.18611999997</v>
      </c>
      <c r="AC29" s="171"/>
      <c r="AD29" s="174"/>
      <c r="AE29" s="1"/>
      <c r="AI29" s="2"/>
      <c r="AJ29" s="2"/>
      <c r="AK29" s="2"/>
    </row>
    <row r="30" spans="1:37" ht="15.75">
      <c r="A30" s="113" t="s">
        <v>101</v>
      </c>
      <c r="B30" s="115" t="s">
        <v>132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40">
        <v>0</v>
      </c>
      <c r="AC30" s="175"/>
      <c r="AD30" s="174"/>
      <c r="AE30" s="1"/>
      <c r="AI30" s="2"/>
      <c r="AJ30" s="2"/>
      <c r="AK30" s="2"/>
    </row>
    <row r="31" spans="1:37" ht="15.75">
      <c r="A31" s="113" t="s">
        <v>105</v>
      </c>
      <c r="B31" s="115" t="s">
        <v>133</v>
      </c>
      <c r="C31" s="25">
        <v>47564</v>
      </c>
      <c r="D31" s="25">
        <v>44084</v>
      </c>
      <c r="E31" s="25">
        <v>52220</v>
      </c>
      <c r="F31" s="25">
        <v>62146</v>
      </c>
      <c r="G31" s="25">
        <v>393</v>
      </c>
      <c r="H31" s="25">
        <v>8471</v>
      </c>
      <c r="I31" s="25">
        <v>63326</v>
      </c>
      <c r="J31" s="25">
        <v>38958.521999999997</v>
      </c>
      <c r="K31" s="25">
        <v>16618</v>
      </c>
      <c r="L31" s="25">
        <v>100817</v>
      </c>
      <c r="M31" s="25">
        <v>37771</v>
      </c>
      <c r="N31" s="25">
        <v>56061</v>
      </c>
      <c r="O31" s="25">
        <v>4</v>
      </c>
      <c r="P31" s="25">
        <v>4668.4398600000004</v>
      </c>
      <c r="Q31" s="25">
        <v>691.21216000000004</v>
      </c>
      <c r="R31" s="25">
        <v>2965</v>
      </c>
      <c r="S31" s="25">
        <v>3663</v>
      </c>
      <c r="T31" s="25">
        <v>24375</v>
      </c>
      <c r="U31" s="25">
        <v>117</v>
      </c>
      <c r="V31" s="25">
        <v>5156</v>
      </c>
      <c r="W31" s="25">
        <v>1480</v>
      </c>
      <c r="X31" s="25">
        <v>3092</v>
      </c>
      <c r="Y31" s="25">
        <v>184</v>
      </c>
      <c r="Z31" s="25">
        <v>29</v>
      </c>
      <c r="AA31" s="25">
        <v>6321</v>
      </c>
      <c r="AB31" s="40">
        <v>581175.17402000003</v>
      </c>
      <c r="AC31" s="171"/>
      <c r="AD31" s="174"/>
      <c r="AE31" s="1"/>
      <c r="AI31" s="2"/>
      <c r="AJ31" s="2"/>
      <c r="AK31" s="2"/>
    </row>
    <row r="32" spans="1:37" ht="25.5">
      <c r="A32" s="113" t="s">
        <v>95</v>
      </c>
      <c r="B32" s="115" t="s">
        <v>134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95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40">
        <v>95</v>
      </c>
      <c r="AC32" s="175"/>
      <c r="AD32" s="174"/>
      <c r="AE32" s="1"/>
      <c r="AI32" s="2"/>
      <c r="AJ32" s="2"/>
      <c r="AK32" s="2"/>
    </row>
    <row r="33" spans="1:37" ht="25.5">
      <c r="A33" s="113" t="s">
        <v>95</v>
      </c>
      <c r="B33" s="115" t="s">
        <v>135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40">
        <v>0</v>
      </c>
      <c r="AC33" s="175"/>
      <c r="AD33" s="174"/>
      <c r="AE33" s="1"/>
      <c r="AI33" s="2"/>
      <c r="AJ33" s="2"/>
      <c r="AK33" s="2"/>
    </row>
    <row r="34" spans="1:37" ht="15.75">
      <c r="A34" s="113" t="s">
        <v>107</v>
      </c>
      <c r="B34" s="115" t="s">
        <v>136</v>
      </c>
      <c r="C34" s="25">
        <v>0</v>
      </c>
      <c r="D34" s="25">
        <v>0</v>
      </c>
      <c r="E34" s="25">
        <v>3663</v>
      </c>
      <c r="F34" s="25">
        <v>896</v>
      </c>
      <c r="G34" s="25">
        <v>0</v>
      </c>
      <c r="H34" s="25">
        <v>36</v>
      </c>
      <c r="I34" s="25">
        <v>0</v>
      </c>
      <c r="J34" s="25">
        <v>2803.752</v>
      </c>
      <c r="K34" s="25">
        <v>0</v>
      </c>
      <c r="L34" s="25">
        <v>11525</v>
      </c>
      <c r="M34" s="25">
        <v>1333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5630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159</v>
      </c>
      <c r="AB34" s="40">
        <v>26045.752</v>
      </c>
      <c r="AC34" s="173"/>
      <c r="AD34" s="172"/>
      <c r="AE34" s="1"/>
      <c r="AI34" s="2"/>
      <c r="AJ34" s="2"/>
      <c r="AK34" s="2"/>
    </row>
    <row r="35" spans="1:37" ht="25.5">
      <c r="A35" s="113" t="s">
        <v>95</v>
      </c>
      <c r="B35" s="115" t="s">
        <v>134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40">
        <v>0</v>
      </c>
      <c r="AC35" s="173"/>
      <c r="AD35" s="172"/>
      <c r="AE35" s="1"/>
      <c r="AI35" s="2"/>
      <c r="AJ35" s="2"/>
      <c r="AK35" s="2"/>
    </row>
    <row r="36" spans="1:37" ht="25.5">
      <c r="A36" s="113" t="s">
        <v>95</v>
      </c>
      <c r="B36" s="115" t="s">
        <v>135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40">
        <v>0</v>
      </c>
      <c r="AC36" s="173"/>
      <c r="AD36" s="172"/>
      <c r="AE36" s="1"/>
      <c r="AI36" s="2"/>
      <c r="AJ36" s="2"/>
      <c r="AK36" s="2"/>
    </row>
    <row r="37" spans="1:37" ht="15.75">
      <c r="A37" s="113" t="s">
        <v>137</v>
      </c>
      <c r="B37" s="116" t="s">
        <v>138</v>
      </c>
      <c r="C37" s="25">
        <v>47564</v>
      </c>
      <c r="D37" s="25">
        <v>44084</v>
      </c>
      <c r="E37" s="25">
        <v>55883</v>
      </c>
      <c r="F37" s="25">
        <v>63042</v>
      </c>
      <c r="G37" s="25">
        <v>393</v>
      </c>
      <c r="H37" s="25">
        <v>8507</v>
      </c>
      <c r="I37" s="25">
        <v>63326</v>
      </c>
      <c r="J37" s="25">
        <v>41762.273999999998</v>
      </c>
      <c r="K37" s="25">
        <v>16618</v>
      </c>
      <c r="L37" s="25">
        <v>112342</v>
      </c>
      <c r="M37" s="25">
        <v>39104</v>
      </c>
      <c r="N37" s="25">
        <v>56061</v>
      </c>
      <c r="O37" s="25">
        <v>4</v>
      </c>
      <c r="P37" s="25">
        <v>4668.4398600000004</v>
      </c>
      <c r="Q37" s="25">
        <v>691.21216000000004</v>
      </c>
      <c r="R37" s="25">
        <v>2965</v>
      </c>
      <c r="S37" s="25">
        <v>3663</v>
      </c>
      <c r="T37" s="25">
        <v>30005</v>
      </c>
      <c r="U37" s="25">
        <v>117</v>
      </c>
      <c r="V37" s="25">
        <v>5156</v>
      </c>
      <c r="W37" s="25">
        <v>1480</v>
      </c>
      <c r="X37" s="25">
        <v>3092</v>
      </c>
      <c r="Y37" s="25">
        <v>184</v>
      </c>
      <c r="Z37" s="25">
        <v>29</v>
      </c>
      <c r="AA37" s="25">
        <v>6480</v>
      </c>
      <c r="AB37" s="40">
        <v>607220.92602000001</v>
      </c>
      <c r="AC37" s="171"/>
      <c r="AD37" s="172"/>
      <c r="AE37" s="1"/>
      <c r="AI37" s="2"/>
      <c r="AJ37" s="2"/>
      <c r="AK37" s="2"/>
    </row>
    <row r="38" spans="1:37" ht="15.75">
      <c r="A38" s="113" t="s">
        <v>103</v>
      </c>
      <c r="B38" s="115" t="s">
        <v>139</v>
      </c>
      <c r="C38" s="25">
        <v>3013</v>
      </c>
      <c r="D38" s="25">
        <v>214</v>
      </c>
      <c r="E38" s="25">
        <v>4654</v>
      </c>
      <c r="F38" s="25">
        <v>310</v>
      </c>
      <c r="G38" s="25">
        <v>13</v>
      </c>
      <c r="H38" s="25">
        <v>417</v>
      </c>
      <c r="I38" s="25">
        <v>0</v>
      </c>
      <c r="J38" s="25">
        <v>4166.1499999999996</v>
      </c>
      <c r="K38" s="25">
        <v>4309</v>
      </c>
      <c r="L38" s="25">
        <v>0</v>
      </c>
      <c r="M38" s="25">
        <v>18720</v>
      </c>
      <c r="N38" s="25">
        <v>113</v>
      </c>
      <c r="O38" s="25">
        <v>6862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1</v>
      </c>
      <c r="X38" s="25">
        <v>48</v>
      </c>
      <c r="Y38" s="25">
        <v>0</v>
      </c>
      <c r="Z38" s="25">
        <v>0</v>
      </c>
      <c r="AA38" s="25">
        <v>0</v>
      </c>
      <c r="AB38" s="40">
        <v>42840.15</v>
      </c>
      <c r="AC38" s="173"/>
      <c r="AD38" s="172"/>
      <c r="AE38" s="1"/>
      <c r="AI38" s="2"/>
      <c r="AJ38" s="2"/>
      <c r="AK38" s="2"/>
    </row>
    <row r="39" spans="1:37" ht="25.5">
      <c r="A39" s="113" t="s">
        <v>95</v>
      </c>
      <c r="B39" s="115" t="s">
        <v>134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40">
        <v>0</v>
      </c>
      <c r="AC39" s="173"/>
      <c r="AD39" s="172"/>
      <c r="AE39" s="1"/>
      <c r="AI39" s="2"/>
      <c r="AJ39" s="2"/>
      <c r="AK39" s="2"/>
    </row>
    <row r="40" spans="1:37" ht="25.5">
      <c r="A40" s="113" t="s">
        <v>95</v>
      </c>
      <c r="B40" s="115" t="s">
        <v>135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40">
        <v>0</v>
      </c>
      <c r="AC40" s="173"/>
      <c r="AD40" s="172"/>
      <c r="AE40" s="1"/>
      <c r="AI40" s="2"/>
      <c r="AJ40" s="2"/>
      <c r="AK40" s="2"/>
    </row>
    <row r="41" spans="1:37" ht="15.75">
      <c r="A41" s="113" t="s">
        <v>113</v>
      </c>
      <c r="B41" s="115" t="s">
        <v>140</v>
      </c>
      <c r="C41" s="25">
        <v>112280</v>
      </c>
      <c r="D41" s="25">
        <v>792</v>
      </c>
      <c r="E41" s="25">
        <v>4621</v>
      </c>
      <c r="F41" s="25">
        <v>11683</v>
      </c>
      <c r="G41" s="25">
        <v>850</v>
      </c>
      <c r="H41" s="25">
        <v>1520</v>
      </c>
      <c r="I41" s="25">
        <v>7031</v>
      </c>
      <c r="J41" s="25">
        <v>14466.120999999999</v>
      </c>
      <c r="K41" s="25">
        <v>155</v>
      </c>
      <c r="L41" s="25">
        <v>42132</v>
      </c>
      <c r="M41" s="25">
        <v>6106</v>
      </c>
      <c r="N41" s="25">
        <v>1984</v>
      </c>
      <c r="O41" s="25">
        <v>979</v>
      </c>
      <c r="P41" s="25">
        <v>149.10316999999998</v>
      </c>
      <c r="Q41" s="25">
        <v>-1.1140699999999999</v>
      </c>
      <c r="R41" s="25">
        <v>0</v>
      </c>
      <c r="S41" s="25">
        <v>47</v>
      </c>
      <c r="T41" s="25">
        <v>13811</v>
      </c>
      <c r="U41" s="25">
        <v>0</v>
      </c>
      <c r="V41" s="25">
        <v>16</v>
      </c>
      <c r="W41" s="25">
        <v>119</v>
      </c>
      <c r="X41" s="25">
        <v>486</v>
      </c>
      <c r="Y41" s="25">
        <v>772</v>
      </c>
      <c r="Z41" s="25">
        <v>206</v>
      </c>
      <c r="AA41" s="25">
        <v>494</v>
      </c>
      <c r="AB41" s="40">
        <v>220698.11009999996</v>
      </c>
      <c r="AC41" s="173"/>
      <c r="AD41" s="172"/>
      <c r="AE41" s="1"/>
      <c r="AI41" s="2"/>
      <c r="AJ41" s="2"/>
      <c r="AK41" s="2"/>
    </row>
    <row r="42" spans="1:37" ht="25.5">
      <c r="A42" s="113" t="s">
        <v>95</v>
      </c>
      <c r="B42" s="115" t="s">
        <v>134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220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305</v>
      </c>
      <c r="Y42" s="25">
        <v>0</v>
      </c>
      <c r="Z42" s="25">
        <v>0</v>
      </c>
      <c r="AA42" s="25">
        <v>0</v>
      </c>
      <c r="AB42" s="40">
        <v>525</v>
      </c>
      <c r="AC42" s="173"/>
      <c r="AD42" s="172"/>
      <c r="AE42" s="1"/>
      <c r="AI42" s="2"/>
      <c r="AJ42" s="2"/>
      <c r="AK42" s="2"/>
    </row>
    <row r="43" spans="1:37" ht="25.5">
      <c r="A43" s="113" t="s">
        <v>95</v>
      </c>
      <c r="B43" s="115" t="s">
        <v>135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40">
        <v>0</v>
      </c>
      <c r="AC43" s="173"/>
      <c r="AD43" s="172"/>
      <c r="AE43" s="1"/>
      <c r="AI43" s="2"/>
      <c r="AJ43" s="2"/>
      <c r="AK43" s="2"/>
    </row>
    <row r="44" spans="1:37" ht="25.5">
      <c r="A44" s="113" t="s">
        <v>319</v>
      </c>
      <c r="B44" s="116" t="s">
        <v>320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40">
        <v>0</v>
      </c>
      <c r="AC44" s="173"/>
      <c r="AD44" s="172"/>
      <c r="AE44" s="1"/>
      <c r="AK44" s="2"/>
    </row>
    <row r="45" spans="1:37" ht="25.5">
      <c r="A45" s="113" t="s">
        <v>105</v>
      </c>
      <c r="B45" s="115" t="s">
        <v>321</v>
      </c>
      <c r="C45" s="25">
        <v>17720</v>
      </c>
      <c r="D45" s="25">
        <v>10156</v>
      </c>
      <c r="E45" s="25">
        <v>24574</v>
      </c>
      <c r="F45" s="25">
        <v>48647</v>
      </c>
      <c r="G45" s="25">
        <v>606</v>
      </c>
      <c r="H45" s="25">
        <v>11076</v>
      </c>
      <c r="I45" s="25">
        <v>439</v>
      </c>
      <c r="J45" s="25">
        <v>36893.103000000003</v>
      </c>
      <c r="K45" s="25">
        <v>11544</v>
      </c>
      <c r="L45" s="25">
        <v>43909</v>
      </c>
      <c r="M45" s="25">
        <v>35536</v>
      </c>
      <c r="N45" s="25">
        <v>2641</v>
      </c>
      <c r="O45" s="25">
        <v>1119</v>
      </c>
      <c r="P45" s="25">
        <v>0</v>
      </c>
      <c r="Q45" s="25">
        <v>45.484999999999999</v>
      </c>
      <c r="R45" s="25">
        <v>0</v>
      </c>
      <c r="S45" s="25">
        <v>119</v>
      </c>
      <c r="T45" s="25">
        <v>10959</v>
      </c>
      <c r="U45" s="25">
        <v>0</v>
      </c>
      <c r="V45" s="25">
        <v>0</v>
      </c>
      <c r="W45" s="25">
        <v>0</v>
      </c>
      <c r="X45" s="25">
        <v>96</v>
      </c>
      <c r="Y45" s="25">
        <v>0</v>
      </c>
      <c r="Z45" s="25">
        <v>0</v>
      </c>
      <c r="AA45" s="25">
        <v>129</v>
      </c>
      <c r="AB45" s="40">
        <v>256208.58799999999</v>
      </c>
      <c r="AC45" s="173"/>
      <c r="AD45" s="172"/>
      <c r="AE45" s="1"/>
      <c r="AK45" s="2"/>
    </row>
    <row r="46" spans="1:37" ht="25.5">
      <c r="A46" s="113">
        <v>2</v>
      </c>
      <c r="B46" s="115" t="s">
        <v>322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750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40">
        <v>750</v>
      </c>
      <c r="AC46" s="173"/>
      <c r="AD46" s="172"/>
      <c r="AE46" s="1"/>
      <c r="AK46" s="2"/>
    </row>
    <row r="47" spans="1:37" ht="25.5">
      <c r="A47" s="113">
        <v>3</v>
      </c>
      <c r="B47" s="115" t="s">
        <v>323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40">
        <v>0</v>
      </c>
      <c r="AC47" s="173"/>
      <c r="AD47" s="172"/>
      <c r="AE47" s="1"/>
      <c r="AK47" s="2"/>
    </row>
    <row r="48" spans="1:37" ht="25.5">
      <c r="A48" s="113">
        <v>4</v>
      </c>
      <c r="B48" s="115" t="s">
        <v>324</v>
      </c>
      <c r="C48" s="25">
        <v>68832</v>
      </c>
      <c r="D48" s="25">
        <v>40774</v>
      </c>
      <c r="E48" s="25">
        <v>63876</v>
      </c>
      <c r="F48" s="25">
        <v>114957</v>
      </c>
      <c r="G48" s="25">
        <v>655</v>
      </c>
      <c r="H48" s="25">
        <v>39126</v>
      </c>
      <c r="I48" s="25">
        <v>30000</v>
      </c>
      <c r="J48" s="25">
        <v>96987.493000000002</v>
      </c>
      <c r="K48" s="25">
        <v>179</v>
      </c>
      <c r="L48" s="25">
        <v>180619</v>
      </c>
      <c r="M48" s="25">
        <v>140898</v>
      </c>
      <c r="N48" s="25">
        <v>55916</v>
      </c>
      <c r="O48" s="25">
        <v>5466</v>
      </c>
      <c r="P48" s="25">
        <v>251.65816000000001</v>
      </c>
      <c r="Q48" s="25">
        <v>0.22600000000000001</v>
      </c>
      <c r="R48" s="25">
        <v>0</v>
      </c>
      <c r="S48" s="25">
        <v>0</v>
      </c>
      <c r="T48" s="25">
        <v>19757</v>
      </c>
      <c r="U48" s="25">
        <v>0</v>
      </c>
      <c r="V48" s="25">
        <v>0</v>
      </c>
      <c r="W48" s="25">
        <v>0</v>
      </c>
      <c r="X48" s="25">
        <v>26</v>
      </c>
      <c r="Y48" s="25">
        <v>0</v>
      </c>
      <c r="Z48" s="25">
        <v>0</v>
      </c>
      <c r="AA48" s="25">
        <v>2683</v>
      </c>
      <c r="AB48" s="40">
        <v>861003.37716000003</v>
      </c>
      <c r="AC48" s="173"/>
      <c r="AD48" s="172"/>
      <c r="AE48" s="1"/>
      <c r="AK48" s="2"/>
    </row>
    <row r="49" spans="1:37" ht="25.5">
      <c r="A49" s="113">
        <v>5</v>
      </c>
      <c r="B49" s="115" t="s">
        <v>325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40">
        <v>0</v>
      </c>
      <c r="AC49" s="173"/>
      <c r="AD49" s="172"/>
      <c r="AE49" s="1"/>
      <c r="AK49" s="2"/>
    </row>
    <row r="50" spans="1:37" ht="25.5">
      <c r="A50" s="113">
        <v>6</v>
      </c>
      <c r="B50" s="115" t="s">
        <v>326</v>
      </c>
      <c r="C50" s="25">
        <v>666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637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40">
        <v>1303</v>
      </c>
      <c r="AC50" s="173"/>
      <c r="AD50" s="172"/>
      <c r="AE50" s="1"/>
      <c r="AK50" s="2"/>
    </row>
    <row r="51" spans="1:37" ht="38.25">
      <c r="A51" s="113">
        <v>7</v>
      </c>
      <c r="B51" s="115" t="s">
        <v>327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40">
        <v>0</v>
      </c>
      <c r="AC51" s="173"/>
      <c r="AD51" s="172"/>
      <c r="AE51" s="1"/>
      <c r="AK51" s="2"/>
    </row>
    <row r="52" spans="1:37" ht="25.5">
      <c r="A52" s="113">
        <v>8</v>
      </c>
      <c r="B52" s="115" t="s">
        <v>328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40">
        <v>0</v>
      </c>
      <c r="AC52" s="173"/>
      <c r="AD52" s="172"/>
      <c r="AE52" s="1"/>
      <c r="AK52" s="2"/>
    </row>
    <row r="53" spans="1:37" ht="15.75">
      <c r="A53" s="113"/>
      <c r="B53" s="116" t="s">
        <v>329</v>
      </c>
      <c r="C53" s="25">
        <v>87218</v>
      </c>
      <c r="D53" s="25">
        <v>50930</v>
      </c>
      <c r="E53" s="25">
        <v>88450</v>
      </c>
      <c r="F53" s="25">
        <v>163604</v>
      </c>
      <c r="G53" s="25">
        <v>1261</v>
      </c>
      <c r="H53" s="25">
        <v>50952</v>
      </c>
      <c r="I53" s="25">
        <v>30439</v>
      </c>
      <c r="J53" s="25">
        <v>133880.59600000002</v>
      </c>
      <c r="K53" s="25">
        <v>12360</v>
      </c>
      <c r="L53" s="25">
        <v>224528</v>
      </c>
      <c r="M53" s="25">
        <v>176434</v>
      </c>
      <c r="N53" s="25">
        <v>58557</v>
      </c>
      <c r="O53" s="25">
        <v>6585</v>
      </c>
      <c r="P53" s="25">
        <v>251.65816000000001</v>
      </c>
      <c r="Q53" s="25">
        <v>45.710999999999999</v>
      </c>
      <c r="R53" s="25">
        <v>0</v>
      </c>
      <c r="S53" s="25">
        <v>119</v>
      </c>
      <c r="T53" s="25">
        <v>30716</v>
      </c>
      <c r="U53" s="25">
        <v>0</v>
      </c>
      <c r="V53" s="25">
        <v>0</v>
      </c>
      <c r="W53" s="25">
        <v>0</v>
      </c>
      <c r="X53" s="25">
        <v>122</v>
      </c>
      <c r="Y53" s="25">
        <v>0</v>
      </c>
      <c r="Z53" s="25">
        <v>0</v>
      </c>
      <c r="AA53" s="25">
        <v>2812</v>
      </c>
      <c r="AB53" s="40">
        <v>1119264.9651599999</v>
      </c>
      <c r="AC53" s="171"/>
      <c r="AD53" s="172"/>
      <c r="AE53" s="1"/>
      <c r="AK53" s="2"/>
    </row>
    <row r="54" spans="1:37" ht="15.75">
      <c r="A54" s="113" t="s">
        <v>141</v>
      </c>
      <c r="B54" s="116" t="s">
        <v>142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40">
        <v>0</v>
      </c>
      <c r="AC54" s="173"/>
      <c r="AD54" s="172"/>
      <c r="AE54" s="1"/>
      <c r="AK54" s="2"/>
    </row>
    <row r="55" spans="1:37" ht="15.75">
      <c r="A55" s="113" t="s">
        <v>101</v>
      </c>
      <c r="B55" s="115" t="s">
        <v>143</v>
      </c>
      <c r="C55" s="25">
        <v>10041</v>
      </c>
      <c r="D55" s="25">
        <v>2879</v>
      </c>
      <c r="E55" s="25">
        <v>14993</v>
      </c>
      <c r="F55" s="25">
        <v>328</v>
      </c>
      <c r="G55" s="25">
        <v>579</v>
      </c>
      <c r="H55" s="25">
        <v>391</v>
      </c>
      <c r="I55" s="25">
        <v>2652</v>
      </c>
      <c r="J55" s="25">
        <v>2504.7760000000003</v>
      </c>
      <c r="K55" s="25">
        <v>20</v>
      </c>
      <c r="L55" s="25">
        <v>248</v>
      </c>
      <c r="M55" s="25">
        <v>3763</v>
      </c>
      <c r="N55" s="25">
        <v>11869</v>
      </c>
      <c r="O55" s="25">
        <v>108</v>
      </c>
      <c r="P55" s="25">
        <v>73.447499999999991</v>
      </c>
      <c r="Q55" s="25">
        <v>6.5331500000000053</v>
      </c>
      <c r="R55" s="25">
        <v>29</v>
      </c>
      <c r="S55" s="25">
        <v>149</v>
      </c>
      <c r="T55" s="25">
        <v>17</v>
      </c>
      <c r="U55" s="25">
        <v>18</v>
      </c>
      <c r="V55" s="25">
        <v>58</v>
      </c>
      <c r="W55" s="25">
        <v>105</v>
      </c>
      <c r="X55" s="25">
        <v>0</v>
      </c>
      <c r="Y55" s="25">
        <v>0</v>
      </c>
      <c r="Z55" s="25">
        <v>3</v>
      </c>
      <c r="AA55" s="25">
        <v>8552</v>
      </c>
      <c r="AB55" s="40">
        <v>59386.756650000003</v>
      </c>
      <c r="AC55" s="171"/>
      <c r="AD55" s="172"/>
      <c r="AE55" s="1"/>
      <c r="AK55" s="2"/>
    </row>
    <row r="56" spans="1:37" ht="15.75">
      <c r="A56" s="113" t="s">
        <v>105</v>
      </c>
      <c r="B56" s="115" t="s">
        <v>144</v>
      </c>
      <c r="C56" s="25">
        <v>8597</v>
      </c>
      <c r="D56" s="25">
        <v>45</v>
      </c>
      <c r="E56" s="25">
        <v>595</v>
      </c>
      <c r="F56" s="25">
        <v>328</v>
      </c>
      <c r="G56" s="25">
        <v>36</v>
      </c>
      <c r="H56" s="25">
        <v>162</v>
      </c>
      <c r="I56" s="25">
        <v>2418</v>
      </c>
      <c r="J56" s="25">
        <v>139.74199999999999</v>
      </c>
      <c r="K56" s="25">
        <v>3</v>
      </c>
      <c r="L56" s="25">
        <v>28</v>
      </c>
      <c r="M56" s="25">
        <v>436</v>
      </c>
      <c r="N56" s="25">
        <v>644</v>
      </c>
      <c r="O56" s="25">
        <v>7</v>
      </c>
      <c r="P56" s="25">
        <v>18.587859999999985</v>
      </c>
      <c r="Q56" s="25">
        <v>6.5331500000000053</v>
      </c>
      <c r="R56" s="25">
        <v>6</v>
      </c>
      <c r="S56" s="25">
        <v>149</v>
      </c>
      <c r="T56" s="25">
        <v>2</v>
      </c>
      <c r="U56" s="25">
        <v>18</v>
      </c>
      <c r="V56" s="25">
        <v>19</v>
      </c>
      <c r="W56" s="25">
        <v>0</v>
      </c>
      <c r="X56" s="25">
        <v>0</v>
      </c>
      <c r="Y56" s="25">
        <v>0</v>
      </c>
      <c r="Z56" s="25">
        <v>2</v>
      </c>
      <c r="AA56" s="25">
        <v>52</v>
      </c>
      <c r="AB56" s="40">
        <v>13711.863009999999</v>
      </c>
      <c r="AC56" s="173"/>
      <c r="AD56" s="172"/>
      <c r="AE56" s="1"/>
      <c r="AK56" s="2"/>
    </row>
    <row r="57" spans="1:37" ht="15.75">
      <c r="A57" s="113" t="s">
        <v>107</v>
      </c>
      <c r="B57" s="115" t="s">
        <v>98</v>
      </c>
      <c r="C57" s="25">
        <v>1444</v>
      </c>
      <c r="D57" s="25">
        <v>2834</v>
      </c>
      <c r="E57" s="25">
        <v>14398</v>
      </c>
      <c r="F57" s="25">
        <v>0</v>
      </c>
      <c r="G57" s="25">
        <v>543</v>
      </c>
      <c r="H57" s="25">
        <v>229</v>
      </c>
      <c r="I57" s="25">
        <v>234</v>
      </c>
      <c r="J57" s="25">
        <v>2365.0340000000001</v>
      </c>
      <c r="K57" s="25">
        <v>17</v>
      </c>
      <c r="L57" s="25">
        <v>220</v>
      </c>
      <c r="M57" s="25">
        <v>3327</v>
      </c>
      <c r="N57" s="25">
        <v>11225</v>
      </c>
      <c r="O57" s="25">
        <v>101</v>
      </c>
      <c r="P57" s="25">
        <v>54.859640000000013</v>
      </c>
      <c r="Q57" s="25">
        <v>0</v>
      </c>
      <c r="R57" s="25">
        <v>23</v>
      </c>
      <c r="S57" s="25">
        <v>0</v>
      </c>
      <c r="T57" s="25">
        <v>15</v>
      </c>
      <c r="U57" s="25">
        <v>0</v>
      </c>
      <c r="V57" s="25">
        <v>39</v>
      </c>
      <c r="W57" s="25">
        <v>105</v>
      </c>
      <c r="X57" s="25">
        <v>0</v>
      </c>
      <c r="Y57" s="25">
        <v>0</v>
      </c>
      <c r="Z57" s="25">
        <v>1</v>
      </c>
      <c r="AA57" s="25">
        <v>8500</v>
      </c>
      <c r="AB57" s="40">
        <v>45674.893640000002</v>
      </c>
      <c r="AC57" s="173"/>
      <c r="AD57" s="172"/>
      <c r="AE57" s="1"/>
      <c r="AK57" s="2"/>
    </row>
    <row r="58" spans="1:37" ht="15.75">
      <c r="A58" s="113" t="s">
        <v>103</v>
      </c>
      <c r="B58" s="115" t="s">
        <v>145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40">
        <v>0</v>
      </c>
      <c r="AC58" s="173"/>
      <c r="AD58" s="172"/>
      <c r="AE58" s="1"/>
      <c r="AK58" s="2"/>
    </row>
    <row r="59" spans="1:37" ht="15.75">
      <c r="A59" s="113" t="s">
        <v>105</v>
      </c>
      <c r="B59" s="115" t="s">
        <v>146</v>
      </c>
      <c r="C59" s="25">
        <v>246</v>
      </c>
      <c r="D59" s="25">
        <v>24996</v>
      </c>
      <c r="E59" s="25">
        <v>35572</v>
      </c>
      <c r="F59" s="25">
        <v>10570</v>
      </c>
      <c r="G59" s="25">
        <v>4927</v>
      </c>
      <c r="H59" s="25">
        <v>3897</v>
      </c>
      <c r="I59" s="25">
        <v>67308</v>
      </c>
      <c r="J59" s="25">
        <v>5617.1880000000001</v>
      </c>
      <c r="K59" s="25">
        <v>3660</v>
      </c>
      <c r="L59" s="25">
        <v>3248</v>
      </c>
      <c r="M59" s="25">
        <v>1723</v>
      </c>
      <c r="N59" s="25">
        <v>29383</v>
      </c>
      <c r="O59" s="25">
        <v>145</v>
      </c>
      <c r="P59" s="25">
        <v>2398.2945</v>
      </c>
      <c r="Q59" s="25">
        <v>1045.9300099999998</v>
      </c>
      <c r="R59" s="25">
        <v>341</v>
      </c>
      <c r="S59" s="25">
        <v>95</v>
      </c>
      <c r="T59" s="25">
        <v>19573</v>
      </c>
      <c r="U59" s="25">
        <v>99</v>
      </c>
      <c r="V59" s="25">
        <v>2299</v>
      </c>
      <c r="W59" s="25">
        <v>312</v>
      </c>
      <c r="X59" s="25">
        <v>9</v>
      </c>
      <c r="Y59" s="25">
        <v>294</v>
      </c>
      <c r="Z59" s="25">
        <v>0</v>
      </c>
      <c r="AA59" s="25">
        <v>1918</v>
      </c>
      <c r="AB59" s="40">
        <v>219676.41250999999</v>
      </c>
      <c r="AC59" s="173"/>
      <c r="AD59" s="172"/>
      <c r="AE59" s="1"/>
      <c r="AK59" s="2"/>
    </row>
    <row r="60" spans="1:37" ht="15.75">
      <c r="A60" s="113" t="s">
        <v>107</v>
      </c>
      <c r="B60" s="115" t="s">
        <v>147</v>
      </c>
      <c r="C60" s="25">
        <v>3594</v>
      </c>
      <c r="D60" s="25">
        <v>0</v>
      </c>
      <c r="E60" s="25">
        <v>13</v>
      </c>
      <c r="F60" s="25">
        <v>44</v>
      </c>
      <c r="G60" s="25">
        <v>4</v>
      </c>
      <c r="H60" s="25">
        <v>4</v>
      </c>
      <c r="I60" s="25">
        <v>59</v>
      </c>
      <c r="J60" s="25">
        <v>623.16999999999996</v>
      </c>
      <c r="K60" s="25">
        <v>0</v>
      </c>
      <c r="L60" s="25">
        <v>2518</v>
      </c>
      <c r="M60" s="25">
        <v>406</v>
      </c>
      <c r="N60" s="25">
        <v>79</v>
      </c>
      <c r="O60" s="25">
        <v>30</v>
      </c>
      <c r="P60" s="25">
        <v>4.3320199999999991</v>
      </c>
      <c r="Q60" s="25">
        <v>0</v>
      </c>
      <c r="R60" s="25">
        <v>0</v>
      </c>
      <c r="S60" s="25">
        <v>4</v>
      </c>
      <c r="T60" s="25">
        <v>7</v>
      </c>
      <c r="U60" s="25">
        <v>0</v>
      </c>
      <c r="V60" s="25">
        <v>0</v>
      </c>
      <c r="W60" s="25">
        <v>0</v>
      </c>
      <c r="X60" s="25">
        <v>4</v>
      </c>
      <c r="Y60" s="25">
        <v>70</v>
      </c>
      <c r="Z60" s="25">
        <v>19</v>
      </c>
      <c r="AA60" s="25">
        <v>13</v>
      </c>
      <c r="AB60" s="40">
        <v>7495.5020199999999</v>
      </c>
      <c r="AC60" s="173"/>
      <c r="AD60" s="172"/>
      <c r="AE60" s="1"/>
      <c r="AK60" s="2"/>
    </row>
    <row r="61" spans="1:37" ht="15.75">
      <c r="A61" s="113" t="s">
        <v>109</v>
      </c>
      <c r="B61" s="115" t="s">
        <v>148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3217.3850000000002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7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60</v>
      </c>
      <c r="Z61" s="25">
        <v>0</v>
      </c>
      <c r="AA61" s="25">
        <v>0</v>
      </c>
      <c r="AB61" s="40">
        <v>3284.3850000000002</v>
      </c>
      <c r="AC61" s="173"/>
      <c r="AD61" s="172"/>
      <c r="AE61" s="1"/>
      <c r="AK61" s="2"/>
    </row>
    <row r="62" spans="1:37" ht="15.75">
      <c r="A62" s="113"/>
      <c r="B62" s="116" t="s">
        <v>149</v>
      </c>
      <c r="C62" s="25">
        <v>3840</v>
      </c>
      <c r="D62" s="25">
        <v>24996</v>
      </c>
      <c r="E62" s="25">
        <v>35585</v>
      </c>
      <c r="F62" s="25">
        <v>10614</v>
      </c>
      <c r="G62" s="25">
        <v>4931</v>
      </c>
      <c r="H62" s="25">
        <v>3901</v>
      </c>
      <c r="I62" s="25">
        <v>67367</v>
      </c>
      <c r="J62" s="25">
        <v>9457.7430000000004</v>
      </c>
      <c r="K62" s="25">
        <v>3660</v>
      </c>
      <c r="L62" s="25">
        <v>5766</v>
      </c>
      <c r="M62" s="25">
        <v>2129</v>
      </c>
      <c r="N62" s="25">
        <v>29462</v>
      </c>
      <c r="O62" s="25">
        <v>175</v>
      </c>
      <c r="P62" s="25">
        <v>2402.6265199999998</v>
      </c>
      <c r="Q62" s="25">
        <v>1045.9300099999998</v>
      </c>
      <c r="R62" s="25">
        <v>341</v>
      </c>
      <c r="S62" s="25">
        <v>106</v>
      </c>
      <c r="T62" s="25">
        <v>19580</v>
      </c>
      <c r="U62" s="25">
        <v>99</v>
      </c>
      <c r="V62" s="25">
        <v>2299</v>
      </c>
      <c r="W62" s="25">
        <v>312</v>
      </c>
      <c r="X62" s="25">
        <v>13</v>
      </c>
      <c r="Y62" s="25">
        <v>424</v>
      </c>
      <c r="Z62" s="25">
        <v>19</v>
      </c>
      <c r="AA62" s="25">
        <v>1931</v>
      </c>
      <c r="AB62" s="40">
        <v>230456.29952999999</v>
      </c>
      <c r="AC62" s="171"/>
      <c r="AD62" s="172"/>
      <c r="AE62" s="1"/>
      <c r="AK62" s="2"/>
    </row>
    <row r="63" spans="1:37" ht="15.75">
      <c r="A63" s="113" t="s">
        <v>330</v>
      </c>
      <c r="B63" s="115" t="s">
        <v>98</v>
      </c>
      <c r="C63" s="25">
        <v>0</v>
      </c>
      <c r="D63" s="25">
        <v>0</v>
      </c>
      <c r="E63" s="25">
        <v>0</v>
      </c>
      <c r="F63" s="25">
        <v>185</v>
      </c>
      <c r="G63" s="25">
        <v>48</v>
      </c>
      <c r="H63" s="25">
        <v>70</v>
      </c>
      <c r="I63" s="25">
        <v>0</v>
      </c>
      <c r="J63" s="25">
        <v>47.430999999999997</v>
      </c>
      <c r="K63" s="25">
        <v>29</v>
      </c>
      <c r="L63" s="25">
        <v>773</v>
      </c>
      <c r="M63" s="25">
        <v>469</v>
      </c>
      <c r="N63" s="25">
        <v>0</v>
      </c>
      <c r="O63" s="25">
        <v>2</v>
      </c>
      <c r="P63" s="25">
        <v>140.98095000000001</v>
      </c>
      <c r="Q63" s="25">
        <v>0</v>
      </c>
      <c r="R63" s="25">
        <v>173</v>
      </c>
      <c r="S63" s="25">
        <v>13</v>
      </c>
      <c r="T63" s="25">
        <v>69</v>
      </c>
      <c r="U63" s="25">
        <v>56</v>
      </c>
      <c r="V63" s="25">
        <v>0</v>
      </c>
      <c r="W63" s="25">
        <v>8</v>
      </c>
      <c r="X63" s="25">
        <v>0</v>
      </c>
      <c r="Y63" s="25">
        <v>0</v>
      </c>
      <c r="Z63" s="25">
        <v>0</v>
      </c>
      <c r="AA63" s="25">
        <v>0</v>
      </c>
      <c r="AB63" s="40">
        <v>2083.4119500000002</v>
      </c>
      <c r="AC63" s="173"/>
      <c r="AD63" s="172"/>
      <c r="AE63" s="1"/>
      <c r="AK63" s="2"/>
    </row>
    <row r="64" spans="1:37" ht="15.75">
      <c r="A64" s="113"/>
      <c r="B64" s="116" t="s">
        <v>150</v>
      </c>
      <c r="C64" s="25">
        <v>13881</v>
      </c>
      <c r="D64" s="25">
        <v>27875</v>
      </c>
      <c r="E64" s="25">
        <v>50578</v>
      </c>
      <c r="F64" s="25">
        <v>11127</v>
      </c>
      <c r="G64" s="25">
        <v>5558</v>
      </c>
      <c r="H64" s="25">
        <v>4362</v>
      </c>
      <c r="I64" s="25">
        <v>70019</v>
      </c>
      <c r="J64" s="25">
        <v>12009.95</v>
      </c>
      <c r="K64" s="25">
        <v>3709</v>
      </c>
      <c r="L64" s="25">
        <v>6787</v>
      </c>
      <c r="M64" s="25">
        <v>6361</v>
      </c>
      <c r="N64" s="25">
        <v>41331</v>
      </c>
      <c r="O64" s="25">
        <v>285</v>
      </c>
      <c r="P64" s="25">
        <v>2617.0549700000001</v>
      </c>
      <c r="Q64" s="25">
        <v>1052.4631599999998</v>
      </c>
      <c r="R64" s="25">
        <v>543</v>
      </c>
      <c r="S64" s="25">
        <v>268</v>
      </c>
      <c r="T64" s="25">
        <v>19666</v>
      </c>
      <c r="U64" s="25">
        <v>173</v>
      </c>
      <c r="V64" s="25">
        <v>2357</v>
      </c>
      <c r="W64" s="25">
        <v>425</v>
      </c>
      <c r="X64" s="25">
        <v>13</v>
      </c>
      <c r="Y64" s="25">
        <v>424</v>
      </c>
      <c r="Z64" s="25">
        <v>22</v>
      </c>
      <c r="AA64" s="25">
        <v>10483</v>
      </c>
      <c r="AB64" s="40">
        <v>291926.46813000005</v>
      </c>
      <c r="AC64" s="171"/>
      <c r="AD64" s="172"/>
      <c r="AE64" s="1"/>
      <c r="AK64" s="2"/>
    </row>
    <row r="65" spans="1:37" ht="25.5">
      <c r="A65" s="113" t="s">
        <v>151</v>
      </c>
      <c r="B65" s="116" t="s">
        <v>152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40">
        <v>0</v>
      </c>
      <c r="AC65" s="173"/>
      <c r="AD65" s="172"/>
      <c r="AE65" s="21"/>
      <c r="AK65" s="2"/>
    </row>
    <row r="66" spans="1:37" ht="15.75">
      <c r="A66" s="113" t="s">
        <v>101</v>
      </c>
      <c r="B66" s="115" t="s">
        <v>153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40">
        <v>0</v>
      </c>
      <c r="AC66" s="173"/>
      <c r="AD66" s="172"/>
      <c r="AE66" s="1"/>
      <c r="AK66" s="2"/>
    </row>
    <row r="67" spans="1:37" s="13" customFormat="1" ht="15.75">
      <c r="A67" s="113" t="s">
        <v>103</v>
      </c>
      <c r="B67" s="115" t="s">
        <v>154</v>
      </c>
      <c r="C67" s="25">
        <v>0</v>
      </c>
      <c r="D67" s="25">
        <v>0</v>
      </c>
      <c r="E67" s="25">
        <v>28514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3465.1256100000001</v>
      </c>
      <c r="Q67" s="25">
        <v>132.48400000000001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40">
        <v>32111.60961</v>
      </c>
      <c r="AC67" s="173"/>
      <c r="AD67" s="172"/>
      <c r="AE67" s="32"/>
      <c r="AF67" s="32"/>
      <c r="AG67" s="32"/>
      <c r="AH67" s="32"/>
      <c r="AI67" s="32"/>
      <c r="AJ67" s="32"/>
    </row>
    <row r="68" spans="1:37" ht="25.5">
      <c r="A68" s="113" t="s">
        <v>113</v>
      </c>
      <c r="B68" s="115" t="s">
        <v>155</v>
      </c>
      <c r="C68" s="25">
        <v>48</v>
      </c>
      <c r="D68" s="25">
        <v>240</v>
      </c>
      <c r="E68" s="25">
        <v>631</v>
      </c>
      <c r="F68" s="25">
        <v>0</v>
      </c>
      <c r="G68" s="25">
        <v>25</v>
      </c>
      <c r="H68" s="25">
        <v>114</v>
      </c>
      <c r="I68" s="25">
        <v>1376</v>
      </c>
      <c r="J68" s="25">
        <v>0</v>
      </c>
      <c r="K68" s="25">
        <v>43</v>
      </c>
      <c r="L68" s="25">
        <v>524</v>
      </c>
      <c r="M68" s="25">
        <v>234</v>
      </c>
      <c r="N68" s="25">
        <v>249</v>
      </c>
      <c r="O68" s="25">
        <v>34</v>
      </c>
      <c r="P68" s="25">
        <v>171.31104999999999</v>
      </c>
      <c r="Q68" s="25">
        <v>1.8051300000000001</v>
      </c>
      <c r="R68" s="25">
        <v>7</v>
      </c>
      <c r="S68" s="25">
        <v>0</v>
      </c>
      <c r="T68" s="25">
        <v>0</v>
      </c>
      <c r="U68" s="25">
        <v>0</v>
      </c>
      <c r="V68" s="25">
        <v>7</v>
      </c>
      <c r="W68" s="25">
        <v>0</v>
      </c>
      <c r="X68" s="25">
        <v>0</v>
      </c>
      <c r="Y68" s="25">
        <v>0</v>
      </c>
      <c r="Z68" s="25">
        <v>0</v>
      </c>
      <c r="AA68" s="25">
        <v>77</v>
      </c>
      <c r="AB68" s="40">
        <v>3782.11618</v>
      </c>
      <c r="AC68" s="173"/>
      <c r="AD68" s="172"/>
      <c r="AE68" s="1"/>
      <c r="AK68" s="2"/>
    </row>
    <row r="69" spans="1:37" ht="15.75">
      <c r="A69" s="113"/>
      <c r="B69" s="116" t="s">
        <v>156</v>
      </c>
      <c r="C69" s="25">
        <v>48</v>
      </c>
      <c r="D69" s="25">
        <v>240</v>
      </c>
      <c r="E69" s="25">
        <v>29145</v>
      </c>
      <c r="F69" s="25">
        <v>0</v>
      </c>
      <c r="G69" s="25">
        <v>25</v>
      </c>
      <c r="H69" s="25">
        <v>114</v>
      </c>
      <c r="I69" s="25">
        <v>1376</v>
      </c>
      <c r="J69" s="25">
        <v>0</v>
      </c>
      <c r="K69" s="25">
        <v>43</v>
      </c>
      <c r="L69" s="25">
        <v>524</v>
      </c>
      <c r="M69" s="25">
        <v>234</v>
      </c>
      <c r="N69" s="25">
        <v>249</v>
      </c>
      <c r="O69" s="25">
        <v>34</v>
      </c>
      <c r="P69" s="25">
        <v>3636.4366599999998</v>
      </c>
      <c r="Q69" s="25">
        <v>134.28913</v>
      </c>
      <c r="R69" s="25">
        <v>7</v>
      </c>
      <c r="S69" s="25">
        <v>0</v>
      </c>
      <c r="T69" s="25">
        <v>0</v>
      </c>
      <c r="U69" s="25">
        <v>0</v>
      </c>
      <c r="V69" s="25">
        <v>7</v>
      </c>
      <c r="W69" s="25">
        <v>0</v>
      </c>
      <c r="X69" s="25">
        <v>0</v>
      </c>
      <c r="Y69" s="25">
        <v>0</v>
      </c>
      <c r="Z69" s="25">
        <v>0</v>
      </c>
      <c r="AA69" s="25">
        <v>77</v>
      </c>
      <c r="AB69" s="40">
        <v>35893.725789999997</v>
      </c>
      <c r="AC69" s="171"/>
      <c r="AD69" s="172"/>
      <c r="AE69" s="1"/>
      <c r="AK69" s="2"/>
    </row>
    <row r="70" spans="1:37" ht="15.75">
      <c r="A70" s="113"/>
      <c r="B70" s="116" t="s">
        <v>157</v>
      </c>
      <c r="C70" s="25">
        <v>427668</v>
      </c>
      <c r="D70" s="25">
        <v>322590</v>
      </c>
      <c r="E70" s="25">
        <v>408458</v>
      </c>
      <c r="F70" s="25">
        <v>331332</v>
      </c>
      <c r="G70" s="25">
        <v>36586</v>
      </c>
      <c r="H70" s="25">
        <v>144511</v>
      </c>
      <c r="I70" s="25">
        <v>422482</v>
      </c>
      <c r="J70" s="25">
        <v>249313.04100000003</v>
      </c>
      <c r="K70" s="25">
        <v>73252</v>
      </c>
      <c r="L70" s="25">
        <v>469996</v>
      </c>
      <c r="M70" s="25">
        <v>281828</v>
      </c>
      <c r="N70" s="25">
        <v>364918</v>
      </c>
      <c r="O70" s="25">
        <v>26751</v>
      </c>
      <c r="P70" s="25">
        <v>42246.789559999997</v>
      </c>
      <c r="Q70" s="25">
        <v>11560.777309999999</v>
      </c>
      <c r="R70" s="25">
        <v>9612</v>
      </c>
      <c r="S70" s="25">
        <v>14524</v>
      </c>
      <c r="T70" s="25">
        <v>118815</v>
      </c>
      <c r="U70" s="25">
        <v>7681</v>
      </c>
      <c r="V70" s="25">
        <v>19710</v>
      </c>
      <c r="W70" s="25">
        <v>12131</v>
      </c>
      <c r="X70" s="25">
        <v>8134</v>
      </c>
      <c r="Y70" s="25">
        <v>6176</v>
      </c>
      <c r="Z70" s="25">
        <v>5648</v>
      </c>
      <c r="AA70" s="25">
        <v>36728</v>
      </c>
      <c r="AB70" s="40">
        <v>3852651.6078699999</v>
      </c>
      <c r="AC70" s="171"/>
      <c r="AD70" s="172"/>
      <c r="AE70" s="1"/>
      <c r="AK70" s="2"/>
    </row>
    <row r="71" spans="1:37" ht="15.75">
      <c r="A71" s="113" t="s">
        <v>158</v>
      </c>
      <c r="B71" s="116" t="s">
        <v>159</v>
      </c>
      <c r="C71" s="25">
        <v>0</v>
      </c>
      <c r="D71" s="25">
        <v>0</v>
      </c>
      <c r="E71" s="25">
        <v>0</v>
      </c>
      <c r="F71" s="25">
        <v>1337</v>
      </c>
      <c r="G71" s="25">
        <v>0</v>
      </c>
      <c r="H71" s="25">
        <v>0</v>
      </c>
      <c r="I71" s="25">
        <v>24960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99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40">
        <v>26396</v>
      </c>
      <c r="AC71" s="173"/>
      <c r="AD71" s="172"/>
      <c r="AE71" s="1"/>
      <c r="AK71" s="2"/>
    </row>
    <row r="72" spans="1:37" ht="15.75">
      <c r="A72" s="345" t="s">
        <v>160</v>
      </c>
      <c r="B72" s="345"/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40">
        <v>0</v>
      </c>
      <c r="AC72" s="173"/>
      <c r="AD72" s="172"/>
      <c r="AE72" s="1"/>
      <c r="AK72" s="2"/>
    </row>
    <row r="73" spans="1:37" ht="15.75">
      <c r="A73" s="119" t="s">
        <v>93</v>
      </c>
      <c r="B73" s="114" t="s">
        <v>161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40">
        <v>0</v>
      </c>
      <c r="AC73" s="173"/>
      <c r="AD73" s="172"/>
      <c r="AE73" s="1"/>
      <c r="AK73" s="2"/>
    </row>
    <row r="74" spans="1:37" ht="15.75">
      <c r="A74" s="113" t="s">
        <v>101</v>
      </c>
      <c r="B74" s="120" t="s">
        <v>162</v>
      </c>
      <c r="C74" s="25">
        <v>33019</v>
      </c>
      <c r="D74" s="25">
        <v>36217</v>
      </c>
      <c r="E74" s="25">
        <v>31475</v>
      </c>
      <c r="F74" s="25">
        <v>32580</v>
      </c>
      <c r="G74" s="25">
        <v>10000</v>
      </c>
      <c r="H74" s="25">
        <v>10440</v>
      </c>
      <c r="I74" s="25">
        <v>66587</v>
      </c>
      <c r="J74" s="25">
        <v>32470</v>
      </c>
      <c r="K74" s="25">
        <v>17458</v>
      </c>
      <c r="L74" s="25">
        <v>43300</v>
      </c>
      <c r="M74" s="25">
        <v>11482</v>
      </c>
      <c r="N74" s="25">
        <v>47307</v>
      </c>
      <c r="O74" s="25">
        <v>16312</v>
      </c>
      <c r="P74" s="25">
        <v>7000.0000099999997</v>
      </c>
      <c r="Q74" s="25">
        <v>5000</v>
      </c>
      <c r="R74" s="25">
        <v>5000</v>
      </c>
      <c r="S74" s="25">
        <v>5860</v>
      </c>
      <c r="T74" s="25">
        <v>20300</v>
      </c>
      <c r="U74" s="25">
        <v>4600</v>
      </c>
      <c r="V74" s="25">
        <v>4600</v>
      </c>
      <c r="W74" s="25">
        <v>7000</v>
      </c>
      <c r="X74" s="25">
        <v>7015</v>
      </c>
      <c r="Y74" s="25">
        <v>4600</v>
      </c>
      <c r="Z74" s="25">
        <v>5000</v>
      </c>
      <c r="AA74" s="25">
        <v>10500</v>
      </c>
      <c r="AB74" s="40">
        <v>475122.00001000002</v>
      </c>
      <c r="AC74" s="173"/>
      <c r="AD74" s="172"/>
      <c r="AE74" s="1"/>
      <c r="AK74" s="2"/>
    </row>
    <row r="75" spans="1:37" ht="15.75">
      <c r="A75" s="121" t="s">
        <v>95</v>
      </c>
      <c r="B75" s="115" t="s">
        <v>163</v>
      </c>
      <c r="C75" s="25">
        <v>0</v>
      </c>
      <c r="D75" s="25">
        <v>0</v>
      </c>
      <c r="E75" s="25">
        <v>0</v>
      </c>
      <c r="F75" s="25">
        <v>-12000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40">
        <v>-12000</v>
      </c>
      <c r="AC75" s="173"/>
      <c r="AD75" s="172"/>
      <c r="AE75" s="1"/>
      <c r="AK75" s="2"/>
    </row>
    <row r="76" spans="1:37" ht="15.75">
      <c r="A76" s="121" t="s">
        <v>95</v>
      </c>
      <c r="B76" s="115" t="s">
        <v>164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-542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40">
        <v>-542</v>
      </c>
      <c r="AC76" s="173"/>
      <c r="AD76" s="172"/>
      <c r="AE76" s="1"/>
      <c r="AK76" s="2"/>
    </row>
    <row r="77" spans="1:37" ht="15.75">
      <c r="A77" s="113" t="s">
        <v>103</v>
      </c>
      <c r="B77" s="115" t="s">
        <v>165</v>
      </c>
      <c r="C77" s="25">
        <v>0</v>
      </c>
      <c r="D77" s="25">
        <v>0</v>
      </c>
      <c r="E77" s="25">
        <v>14934</v>
      </c>
      <c r="F77" s="25">
        <v>0</v>
      </c>
      <c r="G77" s="25">
        <v>0</v>
      </c>
      <c r="H77" s="25">
        <v>0</v>
      </c>
      <c r="I77" s="25">
        <v>0</v>
      </c>
      <c r="J77" s="25">
        <v>9554.9470000000001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40">
        <v>24488.947</v>
      </c>
      <c r="AC77" s="173"/>
      <c r="AD77" s="172"/>
      <c r="AE77" s="1"/>
      <c r="AK77" s="2"/>
    </row>
    <row r="78" spans="1:37" s="13" customFormat="1" ht="15.75">
      <c r="A78" s="113" t="s">
        <v>113</v>
      </c>
      <c r="B78" s="115" t="s">
        <v>166</v>
      </c>
      <c r="C78" s="25">
        <v>0</v>
      </c>
      <c r="D78" s="25">
        <v>4846</v>
      </c>
      <c r="E78" s="25">
        <v>20771</v>
      </c>
      <c r="F78" s="25">
        <v>0</v>
      </c>
      <c r="G78" s="25">
        <v>0</v>
      </c>
      <c r="H78" s="25">
        <v>1908</v>
      </c>
      <c r="I78" s="25">
        <v>12145</v>
      </c>
      <c r="J78" s="25">
        <v>0</v>
      </c>
      <c r="K78" s="25">
        <v>1497</v>
      </c>
      <c r="L78" s="25">
        <v>0</v>
      </c>
      <c r="M78" s="25">
        <v>4840</v>
      </c>
      <c r="N78" s="25">
        <v>6245</v>
      </c>
      <c r="O78" s="25">
        <v>0</v>
      </c>
      <c r="P78" s="25">
        <v>1169.0227399999999</v>
      </c>
      <c r="Q78" s="25">
        <v>118.78556999999998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9</v>
      </c>
      <c r="X78" s="25">
        <v>206</v>
      </c>
      <c r="Y78" s="25">
        <v>0</v>
      </c>
      <c r="Z78" s="25">
        <v>0</v>
      </c>
      <c r="AA78" s="25">
        <v>4984</v>
      </c>
      <c r="AB78" s="40">
        <v>58738.80831</v>
      </c>
      <c r="AC78" s="173"/>
      <c r="AD78" s="172"/>
      <c r="AE78" s="45"/>
      <c r="AF78" s="32"/>
      <c r="AG78" s="32"/>
      <c r="AH78" s="32"/>
      <c r="AI78" s="32"/>
      <c r="AJ78" s="32"/>
    </row>
    <row r="79" spans="1:37" s="13" customFormat="1" ht="15.75">
      <c r="A79" s="113" t="s">
        <v>125</v>
      </c>
      <c r="B79" s="115" t="s">
        <v>167</v>
      </c>
      <c r="C79" s="25">
        <v>54056</v>
      </c>
      <c r="D79" s="25">
        <v>6702</v>
      </c>
      <c r="E79" s="25">
        <v>6259</v>
      </c>
      <c r="F79" s="25">
        <v>9322</v>
      </c>
      <c r="G79" s="25">
        <v>6719</v>
      </c>
      <c r="H79" s="25">
        <v>13681</v>
      </c>
      <c r="I79" s="25">
        <v>8089</v>
      </c>
      <c r="J79" s="25">
        <v>1309.059</v>
      </c>
      <c r="K79" s="25">
        <v>2027</v>
      </c>
      <c r="L79" s="25">
        <v>1170</v>
      </c>
      <c r="M79" s="25">
        <v>2450</v>
      </c>
      <c r="N79" s="25">
        <v>25308</v>
      </c>
      <c r="O79" s="25">
        <v>0</v>
      </c>
      <c r="P79" s="25">
        <v>5786.1850400000003</v>
      </c>
      <c r="Q79" s="25">
        <v>1666.24208</v>
      </c>
      <c r="R79" s="25">
        <v>823</v>
      </c>
      <c r="S79" s="25">
        <v>309</v>
      </c>
      <c r="T79" s="25">
        <v>2189</v>
      </c>
      <c r="U79" s="25">
        <v>1361</v>
      </c>
      <c r="V79" s="25">
        <v>7261</v>
      </c>
      <c r="W79" s="25">
        <v>1017</v>
      </c>
      <c r="X79" s="25">
        <v>208</v>
      </c>
      <c r="Y79" s="25">
        <v>1034</v>
      </c>
      <c r="Z79" s="25">
        <v>101</v>
      </c>
      <c r="AA79" s="25">
        <v>36</v>
      </c>
      <c r="AB79" s="40">
        <v>158883.48612000002</v>
      </c>
      <c r="AC79" s="173"/>
      <c r="AD79" s="172"/>
      <c r="AE79" s="32"/>
      <c r="AF79" s="32"/>
      <c r="AG79" s="32"/>
      <c r="AH79" s="32"/>
      <c r="AI79" s="32"/>
      <c r="AJ79" s="32"/>
    </row>
    <row r="80" spans="1:37" s="13" customFormat="1" ht="15.75">
      <c r="A80" s="113" t="s">
        <v>168</v>
      </c>
      <c r="B80" s="115" t="s">
        <v>169</v>
      </c>
      <c r="C80" s="25">
        <v>0</v>
      </c>
      <c r="D80" s="25">
        <v>23205</v>
      </c>
      <c r="E80" s="25">
        <v>24201</v>
      </c>
      <c r="F80" s="25">
        <v>2679</v>
      </c>
      <c r="G80" s="25">
        <v>955</v>
      </c>
      <c r="H80" s="25">
        <v>1076</v>
      </c>
      <c r="I80" s="25">
        <v>1236</v>
      </c>
      <c r="J80" s="25">
        <v>0</v>
      </c>
      <c r="K80" s="25">
        <v>0</v>
      </c>
      <c r="L80" s="25">
        <v>24962</v>
      </c>
      <c r="M80" s="25">
        <v>0</v>
      </c>
      <c r="N80" s="25">
        <v>90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1296</v>
      </c>
      <c r="U80" s="25">
        <v>1061</v>
      </c>
      <c r="V80" s="25">
        <v>0</v>
      </c>
      <c r="W80" s="25">
        <v>538</v>
      </c>
      <c r="X80" s="25">
        <v>0</v>
      </c>
      <c r="Y80" s="25">
        <v>67</v>
      </c>
      <c r="Z80" s="25">
        <v>0</v>
      </c>
      <c r="AA80" s="25">
        <v>0</v>
      </c>
      <c r="AB80" s="40">
        <v>81366</v>
      </c>
      <c r="AC80" s="173"/>
      <c r="AD80" s="172"/>
      <c r="AE80" s="32"/>
      <c r="AF80" s="32"/>
      <c r="AG80" s="32"/>
      <c r="AH80" s="32"/>
      <c r="AI80" s="32"/>
      <c r="AJ80" s="32"/>
    </row>
    <row r="81" spans="1:36" s="13" customFormat="1" ht="15.75">
      <c r="A81" s="113" t="s">
        <v>170</v>
      </c>
      <c r="B81" s="115" t="s">
        <v>171</v>
      </c>
      <c r="C81" s="25">
        <v>-12464</v>
      </c>
      <c r="D81" s="25">
        <v>0</v>
      </c>
      <c r="E81" s="25">
        <v>-26606</v>
      </c>
      <c r="F81" s="25">
        <v>0</v>
      </c>
      <c r="G81" s="25">
        <v>0</v>
      </c>
      <c r="H81" s="25">
        <v>-4866</v>
      </c>
      <c r="I81" s="25">
        <v>-85</v>
      </c>
      <c r="J81" s="25">
        <v>-18432.953000000001</v>
      </c>
      <c r="K81" s="25">
        <v>-11</v>
      </c>
      <c r="L81" s="25">
        <v>0</v>
      </c>
      <c r="M81" s="25">
        <v>0</v>
      </c>
      <c r="N81" s="25">
        <v>-57</v>
      </c>
      <c r="O81" s="25">
        <v>-3609</v>
      </c>
      <c r="P81" s="25">
        <v>0</v>
      </c>
      <c r="Q81" s="25">
        <v>0</v>
      </c>
      <c r="R81" s="25">
        <v>0</v>
      </c>
      <c r="S81" s="25">
        <v>0</v>
      </c>
      <c r="T81" s="25">
        <v>-2667</v>
      </c>
      <c r="U81" s="25">
        <v>0</v>
      </c>
      <c r="V81" s="25">
        <v>0</v>
      </c>
      <c r="W81" s="25">
        <v>0</v>
      </c>
      <c r="X81" s="25">
        <v>-720</v>
      </c>
      <c r="Y81" s="25">
        <v>-132</v>
      </c>
      <c r="Z81" s="25">
        <v>-19</v>
      </c>
      <c r="AA81" s="25">
        <v>-4017</v>
      </c>
      <c r="AB81" s="40">
        <v>-73685.953000000009</v>
      </c>
      <c r="AC81" s="173"/>
      <c r="AD81" s="172"/>
      <c r="AE81" s="32"/>
      <c r="AF81" s="32"/>
      <c r="AG81" s="32"/>
      <c r="AH81" s="32"/>
      <c r="AI81" s="32"/>
      <c r="AJ81" s="32"/>
    </row>
    <row r="82" spans="1:36" s="13" customFormat="1" ht="15.75">
      <c r="A82" s="113" t="s">
        <v>172</v>
      </c>
      <c r="B82" s="115" t="s">
        <v>173</v>
      </c>
      <c r="C82" s="25">
        <v>5206</v>
      </c>
      <c r="D82" s="25">
        <v>15097</v>
      </c>
      <c r="E82" s="25">
        <v>13274</v>
      </c>
      <c r="F82" s="25">
        <v>5431</v>
      </c>
      <c r="G82" s="25">
        <v>2118</v>
      </c>
      <c r="H82" s="25">
        <v>11</v>
      </c>
      <c r="I82" s="25">
        <v>13968</v>
      </c>
      <c r="J82" s="25">
        <v>2076.1299999999901</v>
      </c>
      <c r="K82" s="25">
        <v>9298</v>
      </c>
      <c r="L82" s="25">
        <v>1786</v>
      </c>
      <c r="M82" s="25">
        <v>618</v>
      </c>
      <c r="N82" s="25">
        <v>6496</v>
      </c>
      <c r="O82" s="25">
        <v>300</v>
      </c>
      <c r="P82" s="25">
        <v>493.80738000001105</v>
      </c>
      <c r="Q82" s="25">
        <v>3312.5199500000003</v>
      </c>
      <c r="R82" s="25">
        <v>331</v>
      </c>
      <c r="S82" s="25">
        <v>342</v>
      </c>
      <c r="T82" s="25">
        <v>296</v>
      </c>
      <c r="U82" s="25">
        <v>-169</v>
      </c>
      <c r="V82" s="25">
        <v>738</v>
      </c>
      <c r="W82" s="25">
        <v>128</v>
      </c>
      <c r="X82" s="25">
        <v>-262</v>
      </c>
      <c r="Y82" s="25">
        <v>0</v>
      </c>
      <c r="Z82" s="25">
        <v>-18</v>
      </c>
      <c r="AA82" s="25">
        <v>524</v>
      </c>
      <c r="AB82" s="40">
        <v>81395.457330000005</v>
      </c>
      <c r="AC82" s="173"/>
      <c r="AD82" s="172"/>
      <c r="AE82" s="32"/>
      <c r="AF82" s="32"/>
      <c r="AG82" s="32"/>
      <c r="AH82" s="32"/>
      <c r="AI82" s="32"/>
      <c r="AJ82" s="32"/>
    </row>
    <row r="83" spans="1:36" s="13" customFormat="1" ht="15.75">
      <c r="A83" s="121"/>
      <c r="B83" s="116" t="s">
        <v>174</v>
      </c>
      <c r="C83" s="25">
        <v>79817</v>
      </c>
      <c r="D83" s="25">
        <v>86067</v>
      </c>
      <c r="E83" s="25">
        <v>84308</v>
      </c>
      <c r="F83" s="25">
        <v>50012</v>
      </c>
      <c r="G83" s="25">
        <v>19792</v>
      </c>
      <c r="H83" s="25">
        <v>22250</v>
      </c>
      <c r="I83" s="25">
        <v>101940</v>
      </c>
      <c r="J83" s="25">
        <v>26977.18299999999</v>
      </c>
      <c r="K83" s="25">
        <v>30269</v>
      </c>
      <c r="L83" s="25">
        <v>71218</v>
      </c>
      <c r="M83" s="25">
        <v>19390</v>
      </c>
      <c r="N83" s="25">
        <v>85389</v>
      </c>
      <c r="O83" s="25">
        <v>13003</v>
      </c>
      <c r="P83" s="25">
        <v>14449.015170000011</v>
      </c>
      <c r="Q83" s="25">
        <v>10097.5476</v>
      </c>
      <c r="R83" s="25">
        <v>6154</v>
      </c>
      <c r="S83" s="25">
        <v>6511</v>
      </c>
      <c r="T83" s="25">
        <v>21414</v>
      </c>
      <c r="U83" s="25">
        <v>6853</v>
      </c>
      <c r="V83" s="25">
        <v>12599</v>
      </c>
      <c r="W83" s="25">
        <v>8692</v>
      </c>
      <c r="X83" s="25">
        <v>6447</v>
      </c>
      <c r="Y83" s="25">
        <v>5569</v>
      </c>
      <c r="Z83" s="25">
        <v>5064</v>
      </c>
      <c r="AA83" s="25">
        <v>12027</v>
      </c>
      <c r="AB83" s="40">
        <v>806308.74577000004</v>
      </c>
      <c r="AC83" s="171"/>
      <c r="AD83" s="172"/>
      <c r="AE83" s="32"/>
      <c r="AF83" s="32"/>
      <c r="AG83" s="32"/>
      <c r="AH83" s="32"/>
      <c r="AI83" s="32"/>
      <c r="AJ83" s="32"/>
    </row>
    <row r="84" spans="1:36" s="13" customFormat="1" ht="15.75">
      <c r="A84" s="113" t="s">
        <v>99</v>
      </c>
      <c r="B84" s="116" t="s">
        <v>175</v>
      </c>
      <c r="C84" s="25">
        <v>0</v>
      </c>
      <c r="D84" s="25">
        <v>0</v>
      </c>
      <c r="E84" s="25">
        <v>6264</v>
      </c>
      <c r="F84" s="25">
        <v>0</v>
      </c>
      <c r="G84" s="25">
        <v>0</v>
      </c>
      <c r="H84" s="25">
        <v>16418</v>
      </c>
      <c r="I84" s="25">
        <v>0</v>
      </c>
      <c r="J84" s="25">
        <v>8500</v>
      </c>
      <c r="K84" s="25">
        <v>0</v>
      </c>
      <c r="L84" s="25">
        <v>4845</v>
      </c>
      <c r="M84" s="25">
        <v>0</v>
      </c>
      <c r="N84" s="25">
        <v>0</v>
      </c>
      <c r="O84" s="25">
        <v>600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40">
        <v>36627</v>
      </c>
      <c r="AC84" s="173"/>
      <c r="AD84" s="172"/>
      <c r="AE84" s="32"/>
      <c r="AF84" s="32"/>
      <c r="AG84" s="32"/>
      <c r="AH84" s="32"/>
      <c r="AI84" s="32"/>
      <c r="AJ84" s="32"/>
    </row>
    <row r="85" spans="1:36" s="13" customFormat="1" ht="15.75">
      <c r="A85" s="113" t="s">
        <v>331</v>
      </c>
      <c r="B85" s="116" t="s">
        <v>332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40">
        <v>0</v>
      </c>
      <c r="AC85" s="173"/>
      <c r="AD85" s="172"/>
      <c r="AE85" s="32"/>
      <c r="AF85" s="32"/>
      <c r="AG85" s="32"/>
      <c r="AH85" s="32"/>
      <c r="AI85" s="32"/>
      <c r="AJ85" s="32"/>
    </row>
    <row r="86" spans="1:36" s="13" customFormat="1" ht="15.75">
      <c r="A86" s="113" t="s">
        <v>128</v>
      </c>
      <c r="B86" s="116" t="s">
        <v>176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40">
        <v>0</v>
      </c>
      <c r="AC86" s="173"/>
      <c r="AD86" s="172"/>
      <c r="AE86" s="32"/>
      <c r="AF86" s="32"/>
      <c r="AG86" s="32"/>
      <c r="AH86" s="32"/>
      <c r="AI86" s="32"/>
      <c r="AJ86" s="32"/>
    </row>
    <row r="87" spans="1:36" s="13" customFormat="1" ht="15.75">
      <c r="A87" s="113" t="s">
        <v>105</v>
      </c>
      <c r="B87" s="115" t="s">
        <v>177</v>
      </c>
      <c r="C87" s="25">
        <v>89574</v>
      </c>
      <c r="D87" s="25">
        <v>81186</v>
      </c>
      <c r="E87" s="25">
        <v>111865</v>
      </c>
      <c r="F87" s="25">
        <v>70483</v>
      </c>
      <c r="G87" s="25">
        <v>1992</v>
      </c>
      <c r="H87" s="25">
        <v>22261</v>
      </c>
      <c r="I87" s="25">
        <v>102574</v>
      </c>
      <c r="J87" s="25">
        <v>61116.370999999999</v>
      </c>
      <c r="K87" s="25">
        <v>16146</v>
      </c>
      <c r="L87" s="25">
        <v>111482</v>
      </c>
      <c r="M87" s="25">
        <v>60393</v>
      </c>
      <c r="N87" s="25">
        <v>74719</v>
      </c>
      <c r="O87" s="25">
        <v>1159</v>
      </c>
      <c r="P87" s="25">
        <v>12659.130630000001</v>
      </c>
      <c r="Q87" s="25">
        <v>734.08399999999995</v>
      </c>
      <c r="R87" s="25">
        <v>2704</v>
      </c>
      <c r="S87" s="25">
        <v>4290</v>
      </c>
      <c r="T87" s="25">
        <v>26276</v>
      </c>
      <c r="U87" s="25">
        <v>242</v>
      </c>
      <c r="V87" s="25">
        <v>4950</v>
      </c>
      <c r="W87" s="25">
        <v>1605</v>
      </c>
      <c r="X87" s="25">
        <v>1072</v>
      </c>
      <c r="Y87" s="25">
        <v>127</v>
      </c>
      <c r="Z87" s="25">
        <v>41</v>
      </c>
      <c r="AA87" s="25">
        <v>8992</v>
      </c>
      <c r="AB87" s="40">
        <v>868642.5856300001</v>
      </c>
      <c r="AC87" s="173"/>
      <c r="AD87" s="172"/>
      <c r="AE87" s="32"/>
      <c r="AF87" s="32"/>
      <c r="AG87" s="32"/>
      <c r="AH87" s="32"/>
      <c r="AI87" s="32"/>
      <c r="AJ87" s="32"/>
    </row>
    <row r="88" spans="1:36" s="13" customFormat="1" ht="15.75">
      <c r="A88" s="113" t="s">
        <v>107</v>
      </c>
      <c r="B88" s="115" t="s">
        <v>181</v>
      </c>
      <c r="C88" s="25">
        <v>2684</v>
      </c>
      <c r="D88" s="25">
        <v>0</v>
      </c>
      <c r="E88" s="25">
        <v>0</v>
      </c>
      <c r="F88" s="25">
        <v>0</v>
      </c>
      <c r="G88" s="25">
        <v>0</v>
      </c>
      <c r="H88" s="25">
        <v>1494</v>
      </c>
      <c r="I88" s="25">
        <v>10572</v>
      </c>
      <c r="J88" s="25">
        <v>0</v>
      </c>
      <c r="K88" s="25">
        <v>0</v>
      </c>
      <c r="L88" s="25">
        <v>0</v>
      </c>
      <c r="M88" s="25">
        <v>0</v>
      </c>
      <c r="N88" s="25">
        <v>2128</v>
      </c>
      <c r="O88" s="25">
        <v>0</v>
      </c>
      <c r="P88" s="25">
        <v>240.51745000000003</v>
      </c>
      <c r="Q88" s="25">
        <v>0</v>
      </c>
      <c r="R88" s="25">
        <v>0</v>
      </c>
      <c r="S88" s="25">
        <v>0</v>
      </c>
      <c r="T88" s="25">
        <v>11</v>
      </c>
      <c r="U88" s="25">
        <v>16</v>
      </c>
      <c r="V88" s="25">
        <v>0</v>
      </c>
      <c r="W88" s="25">
        <v>65</v>
      </c>
      <c r="X88" s="25">
        <v>0</v>
      </c>
      <c r="Y88" s="25">
        <v>0</v>
      </c>
      <c r="Z88" s="25">
        <v>4</v>
      </c>
      <c r="AA88" s="25">
        <v>0</v>
      </c>
      <c r="AB88" s="40">
        <v>17214.517449999999</v>
      </c>
      <c r="AC88" s="173"/>
      <c r="AD88" s="172"/>
      <c r="AE88" s="32"/>
      <c r="AF88" s="32"/>
      <c r="AG88" s="32"/>
      <c r="AH88" s="32"/>
      <c r="AI88" s="32"/>
      <c r="AJ88" s="32"/>
    </row>
    <row r="89" spans="1:36" s="13" customFormat="1" ht="15.75">
      <c r="A89" s="113" t="s">
        <v>109</v>
      </c>
      <c r="B89" s="115" t="s">
        <v>182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40">
        <v>0</v>
      </c>
      <c r="AC89" s="173"/>
      <c r="AD89" s="172"/>
      <c r="AE89" s="32"/>
      <c r="AF89" s="32"/>
      <c r="AG89" s="32"/>
      <c r="AH89" s="32"/>
      <c r="AI89" s="32"/>
      <c r="AJ89" s="32"/>
    </row>
    <row r="90" spans="1:36" s="13" customFormat="1" ht="15.75">
      <c r="A90" s="113" t="s">
        <v>111</v>
      </c>
      <c r="B90" s="115" t="s">
        <v>183</v>
      </c>
      <c r="C90" s="25">
        <v>173858</v>
      </c>
      <c r="D90" s="25">
        <v>128752</v>
      </c>
      <c r="E90" s="25">
        <v>138177</v>
      </c>
      <c r="F90" s="25">
        <v>183243</v>
      </c>
      <c r="G90" s="25">
        <v>1312</v>
      </c>
      <c r="H90" s="25">
        <v>70270</v>
      </c>
      <c r="I90" s="25">
        <v>177177</v>
      </c>
      <c r="J90" s="25">
        <v>140809.147</v>
      </c>
      <c r="K90" s="25">
        <v>2157</v>
      </c>
      <c r="L90" s="25">
        <v>267985</v>
      </c>
      <c r="M90" s="25">
        <v>167287</v>
      </c>
      <c r="N90" s="25">
        <v>169304</v>
      </c>
      <c r="O90" s="25">
        <v>8110</v>
      </c>
      <c r="P90" s="25">
        <v>10769.191359999999</v>
      </c>
      <c r="Q90" s="25">
        <v>281.81799999999998</v>
      </c>
      <c r="R90" s="25">
        <v>522</v>
      </c>
      <c r="S90" s="25">
        <v>1715</v>
      </c>
      <c r="T90" s="25">
        <v>58138</v>
      </c>
      <c r="U90" s="25">
        <v>353</v>
      </c>
      <c r="V90" s="25">
        <v>1388</v>
      </c>
      <c r="W90" s="25">
        <v>790</v>
      </c>
      <c r="X90" s="25">
        <v>187</v>
      </c>
      <c r="Y90" s="25">
        <v>139</v>
      </c>
      <c r="Z90" s="25">
        <v>0</v>
      </c>
      <c r="AA90" s="25">
        <v>12920</v>
      </c>
      <c r="AB90" s="40">
        <v>1715644.1563599999</v>
      </c>
      <c r="AC90" s="173"/>
      <c r="AD90" s="172"/>
      <c r="AE90" s="32"/>
      <c r="AF90" s="32"/>
      <c r="AG90" s="32"/>
      <c r="AH90" s="32"/>
      <c r="AI90" s="32"/>
      <c r="AJ90" s="32"/>
    </row>
    <row r="91" spans="1:36" s="13" customFormat="1" ht="15.75">
      <c r="A91" s="113" t="s">
        <v>120</v>
      </c>
      <c r="B91" s="115" t="s">
        <v>184</v>
      </c>
      <c r="C91" s="25">
        <v>0</v>
      </c>
      <c r="D91" s="25">
        <v>1000</v>
      </c>
      <c r="E91" s="25">
        <v>0</v>
      </c>
      <c r="F91" s="25">
        <v>0</v>
      </c>
      <c r="G91" s="25">
        <v>1404</v>
      </c>
      <c r="H91" s="25">
        <v>56</v>
      </c>
      <c r="I91" s="25">
        <v>0</v>
      </c>
      <c r="J91" s="25">
        <v>140.833</v>
      </c>
      <c r="K91" s="25">
        <v>0</v>
      </c>
      <c r="L91" s="25">
        <v>84</v>
      </c>
      <c r="M91" s="25">
        <v>128</v>
      </c>
      <c r="N91" s="25">
        <v>0</v>
      </c>
      <c r="O91" s="25">
        <v>0</v>
      </c>
      <c r="P91" s="25">
        <v>0</v>
      </c>
      <c r="Q91" s="25">
        <v>0</v>
      </c>
      <c r="R91" s="25">
        <v>4</v>
      </c>
      <c r="S91" s="25">
        <v>4</v>
      </c>
      <c r="T91" s="25">
        <v>0</v>
      </c>
      <c r="U91" s="25">
        <v>12</v>
      </c>
      <c r="V91" s="25">
        <v>208</v>
      </c>
      <c r="W91" s="25">
        <v>4</v>
      </c>
      <c r="X91" s="25">
        <v>4</v>
      </c>
      <c r="Y91" s="25">
        <v>304</v>
      </c>
      <c r="Z91" s="25">
        <v>1</v>
      </c>
      <c r="AA91" s="25">
        <v>0</v>
      </c>
      <c r="AB91" s="40">
        <v>3353.8330000000001</v>
      </c>
      <c r="AC91" s="173"/>
      <c r="AD91" s="172"/>
      <c r="AE91" s="32"/>
      <c r="AF91" s="32"/>
      <c r="AG91" s="32"/>
      <c r="AH91" s="32"/>
      <c r="AI91" s="32"/>
      <c r="AJ91" s="32"/>
    </row>
    <row r="92" spans="1:36" s="13" customFormat="1" ht="15.75">
      <c r="A92" s="113" t="s">
        <v>122</v>
      </c>
      <c r="B92" s="115" t="s">
        <v>185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40">
        <v>0</v>
      </c>
      <c r="AC92" s="173"/>
      <c r="AD92" s="172"/>
      <c r="AE92" s="32"/>
      <c r="AF92" s="32"/>
      <c r="AG92" s="32"/>
      <c r="AH92" s="32"/>
      <c r="AI92" s="32"/>
      <c r="AJ92" s="32"/>
    </row>
    <row r="93" spans="1:36" s="13" customFormat="1" ht="15.75">
      <c r="A93" s="113" t="s">
        <v>124</v>
      </c>
      <c r="B93" s="115" t="s">
        <v>186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40">
        <v>0</v>
      </c>
      <c r="AC93" s="173"/>
      <c r="AD93" s="172"/>
      <c r="AE93" s="32"/>
      <c r="AF93" s="32"/>
      <c r="AG93" s="32"/>
      <c r="AH93" s="32"/>
      <c r="AI93" s="32"/>
      <c r="AJ93" s="32"/>
    </row>
    <row r="94" spans="1:36" s="13" customFormat="1" ht="15.75">
      <c r="A94" s="113" t="s">
        <v>187</v>
      </c>
      <c r="B94" s="115" t="s">
        <v>188</v>
      </c>
      <c r="C94" s="25">
        <v>1478</v>
      </c>
      <c r="D94" s="25">
        <v>742</v>
      </c>
      <c r="E94" s="25">
        <v>0</v>
      </c>
      <c r="F94" s="25">
        <v>0</v>
      </c>
      <c r="G94" s="25">
        <v>861</v>
      </c>
      <c r="H94" s="25">
        <v>0</v>
      </c>
      <c r="I94" s="25">
        <v>409</v>
      </c>
      <c r="J94" s="25">
        <v>0</v>
      </c>
      <c r="K94" s="25">
        <v>637</v>
      </c>
      <c r="L94" s="25">
        <v>0</v>
      </c>
      <c r="M94" s="25">
        <v>0</v>
      </c>
      <c r="N94" s="25">
        <v>1888</v>
      </c>
      <c r="O94" s="25">
        <v>0</v>
      </c>
      <c r="P94" s="25">
        <v>0</v>
      </c>
      <c r="Q94" s="25">
        <v>0</v>
      </c>
      <c r="R94" s="25">
        <v>0</v>
      </c>
      <c r="S94" s="25">
        <v>173</v>
      </c>
      <c r="T94" s="25">
        <v>0</v>
      </c>
      <c r="U94" s="25">
        <v>0</v>
      </c>
      <c r="V94" s="25">
        <v>5</v>
      </c>
      <c r="W94" s="25">
        <v>0</v>
      </c>
      <c r="X94" s="25">
        <v>0</v>
      </c>
      <c r="Y94" s="25">
        <v>0</v>
      </c>
      <c r="Z94" s="25">
        <v>0</v>
      </c>
      <c r="AA94" s="25">
        <v>13</v>
      </c>
      <c r="AB94" s="40">
        <v>6206</v>
      </c>
      <c r="AC94" s="173"/>
      <c r="AD94" s="172"/>
      <c r="AE94" s="32"/>
      <c r="AF94" s="32"/>
      <c r="AG94" s="32"/>
      <c r="AH94" s="32"/>
      <c r="AI94" s="32"/>
      <c r="AJ94" s="32"/>
    </row>
    <row r="95" spans="1:36" s="13" customFormat="1" ht="15.75">
      <c r="A95" s="113" t="s">
        <v>189</v>
      </c>
      <c r="B95" s="115" t="s">
        <v>190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413.93659000000002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40">
        <v>413.93659000000002</v>
      </c>
      <c r="AC95" s="173"/>
      <c r="AD95" s="172"/>
      <c r="AE95" s="32"/>
      <c r="AF95" s="32"/>
      <c r="AG95" s="32"/>
      <c r="AH95" s="32"/>
      <c r="AI95" s="32"/>
      <c r="AJ95" s="32"/>
    </row>
    <row r="96" spans="1:36" s="13" customFormat="1" ht="15.75">
      <c r="A96" s="121"/>
      <c r="B96" s="116" t="s">
        <v>191</v>
      </c>
      <c r="C96" s="25">
        <v>267594</v>
      </c>
      <c r="D96" s="25">
        <v>211680</v>
      </c>
      <c r="E96" s="25">
        <v>250042</v>
      </c>
      <c r="F96" s="25">
        <v>253726</v>
      </c>
      <c r="G96" s="25">
        <v>5569</v>
      </c>
      <c r="H96" s="25">
        <v>94081</v>
      </c>
      <c r="I96" s="25">
        <v>290732</v>
      </c>
      <c r="J96" s="25">
        <v>202066.351</v>
      </c>
      <c r="K96" s="25">
        <v>18940</v>
      </c>
      <c r="L96" s="25">
        <v>379551</v>
      </c>
      <c r="M96" s="25">
        <v>227808</v>
      </c>
      <c r="N96" s="25">
        <v>248039</v>
      </c>
      <c r="O96" s="25">
        <v>9269</v>
      </c>
      <c r="P96" s="25">
        <v>24082.776030000001</v>
      </c>
      <c r="Q96" s="25">
        <v>1015.9019999999999</v>
      </c>
      <c r="R96" s="25">
        <v>3230</v>
      </c>
      <c r="S96" s="25">
        <v>6182</v>
      </c>
      <c r="T96" s="25">
        <v>84425</v>
      </c>
      <c r="U96" s="25">
        <v>623</v>
      </c>
      <c r="V96" s="25">
        <v>6551</v>
      </c>
      <c r="W96" s="25">
        <v>2464</v>
      </c>
      <c r="X96" s="25">
        <v>1263</v>
      </c>
      <c r="Y96" s="25">
        <v>570</v>
      </c>
      <c r="Z96" s="25">
        <v>46</v>
      </c>
      <c r="AA96" s="25">
        <v>21925</v>
      </c>
      <c r="AB96" s="40">
        <v>2611475.0290299994</v>
      </c>
      <c r="AC96" s="171"/>
      <c r="AD96" s="172"/>
      <c r="AE96" s="32"/>
      <c r="AF96" s="32"/>
      <c r="AG96" s="32"/>
      <c r="AH96" s="32"/>
      <c r="AI96" s="32"/>
      <c r="AJ96" s="32"/>
    </row>
    <row r="97" spans="1:36" s="13" customFormat="1" ht="25.5">
      <c r="A97" s="113" t="s">
        <v>130</v>
      </c>
      <c r="B97" s="116" t="s">
        <v>192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40">
        <v>0</v>
      </c>
      <c r="AC97" s="173"/>
      <c r="AD97" s="172"/>
      <c r="AE97" s="32"/>
      <c r="AF97" s="32"/>
      <c r="AG97" s="32"/>
      <c r="AH97" s="32"/>
      <c r="AI97" s="32"/>
      <c r="AJ97" s="32"/>
    </row>
    <row r="98" spans="1:36" s="13" customFormat="1" ht="15.75">
      <c r="A98" s="117" t="s">
        <v>333</v>
      </c>
      <c r="B98" s="122" t="s">
        <v>334</v>
      </c>
      <c r="C98" s="25">
        <v>0</v>
      </c>
      <c r="D98" s="25">
        <v>0</v>
      </c>
      <c r="E98" s="25">
        <v>1093</v>
      </c>
      <c r="F98" s="25">
        <v>576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40">
        <v>1669</v>
      </c>
      <c r="AC98" s="171"/>
      <c r="AD98" s="172"/>
      <c r="AE98" s="32"/>
      <c r="AF98" s="32"/>
      <c r="AG98" s="32"/>
      <c r="AH98" s="32"/>
      <c r="AI98" s="32"/>
      <c r="AJ98" s="32"/>
    </row>
    <row r="99" spans="1:36" s="13" customFormat="1" ht="15.75">
      <c r="A99" s="123" t="s">
        <v>105</v>
      </c>
      <c r="B99" s="118" t="s">
        <v>335</v>
      </c>
      <c r="C99" s="25">
        <v>0</v>
      </c>
      <c r="D99" s="25">
        <v>0</v>
      </c>
      <c r="E99" s="25">
        <v>0</v>
      </c>
      <c r="F99" s="25">
        <v>576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40">
        <v>576</v>
      </c>
      <c r="AC99" s="173"/>
      <c r="AD99" s="172"/>
      <c r="AE99" s="32"/>
      <c r="AF99" s="32"/>
      <c r="AG99" s="32"/>
      <c r="AH99" s="32"/>
      <c r="AI99" s="32"/>
      <c r="AJ99" s="32"/>
    </row>
    <row r="100" spans="1:36" s="13" customFormat="1" ht="15.75">
      <c r="A100" s="123" t="s">
        <v>107</v>
      </c>
      <c r="B100" s="118" t="s">
        <v>336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40">
        <v>0</v>
      </c>
      <c r="AC100" s="173"/>
      <c r="AD100" s="172"/>
      <c r="AE100" s="32"/>
      <c r="AF100" s="32"/>
      <c r="AG100" s="32"/>
      <c r="AH100" s="32"/>
      <c r="AI100" s="32"/>
      <c r="AJ100" s="32"/>
    </row>
    <row r="101" spans="1:36" s="13" customFormat="1" ht="15.75">
      <c r="A101" s="123" t="s">
        <v>109</v>
      </c>
      <c r="B101" s="118" t="s">
        <v>337</v>
      </c>
      <c r="C101" s="25">
        <v>0</v>
      </c>
      <c r="D101" s="25">
        <v>0</v>
      </c>
      <c r="E101" s="25">
        <v>1093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40">
        <v>1093</v>
      </c>
      <c r="AC101" s="173"/>
      <c r="AD101" s="172"/>
      <c r="AE101" s="32"/>
      <c r="AF101" s="32"/>
      <c r="AG101" s="32"/>
      <c r="AH101" s="32"/>
      <c r="AI101" s="32"/>
      <c r="AJ101" s="32"/>
    </row>
    <row r="102" spans="1:36" s="13" customFormat="1" ht="25.5">
      <c r="A102" s="113" t="s">
        <v>141</v>
      </c>
      <c r="B102" s="116" t="s">
        <v>193</v>
      </c>
      <c r="C102" s="25">
        <v>0</v>
      </c>
      <c r="D102" s="25">
        <v>0</v>
      </c>
      <c r="E102" s="25">
        <v>29390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40">
        <v>29390</v>
      </c>
      <c r="AC102" s="173"/>
      <c r="AD102" s="172"/>
      <c r="AE102" s="32"/>
      <c r="AF102" s="32"/>
      <c r="AG102" s="32"/>
      <c r="AH102" s="32"/>
      <c r="AI102" s="32"/>
      <c r="AJ102" s="32"/>
    </row>
    <row r="103" spans="1:36" s="13" customFormat="1" ht="15.75">
      <c r="A103" s="113" t="s">
        <v>151</v>
      </c>
      <c r="B103" s="116" t="s">
        <v>194</v>
      </c>
      <c r="C103" s="25">
        <v>80257</v>
      </c>
      <c r="D103" s="25">
        <v>24843</v>
      </c>
      <c r="E103" s="25">
        <v>34330</v>
      </c>
      <c r="F103" s="25">
        <v>27018</v>
      </c>
      <c r="G103" s="25">
        <v>11225</v>
      </c>
      <c r="H103" s="25">
        <v>11762</v>
      </c>
      <c r="I103" s="25">
        <v>29810</v>
      </c>
      <c r="J103" s="25">
        <v>11769.504000000001</v>
      </c>
      <c r="K103" s="25">
        <v>24043</v>
      </c>
      <c r="L103" s="25">
        <v>14382</v>
      </c>
      <c r="M103" s="25">
        <v>34630</v>
      </c>
      <c r="N103" s="25">
        <v>31490</v>
      </c>
      <c r="O103" s="25">
        <v>3879</v>
      </c>
      <c r="P103" s="25">
        <v>3714.9983600000005</v>
      </c>
      <c r="Q103" s="25">
        <v>447.02571</v>
      </c>
      <c r="R103" s="25">
        <v>228</v>
      </c>
      <c r="S103" s="25">
        <v>1831</v>
      </c>
      <c r="T103" s="25">
        <v>12976</v>
      </c>
      <c r="U103" s="25">
        <v>205</v>
      </c>
      <c r="V103" s="25">
        <v>560</v>
      </c>
      <c r="W103" s="25">
        <v>975</v>
      </c>
      <c r="X103" s="25">
        <v>424</v>
      </c>
      <c r="Y103" s="25">
        <v>37</v>
      </c>
      <c r="Z103" s="25">
        <v>538</v>
      </c>
      <c r="AA103" s="25">
        <v>2776</v>
      </c>
      <c r="AB103" s="40">
        <v>364150.52807000006</v>
      </c>
      <c r="AC103" s="171"/>
      <c r="AD103" s="172"/>
      <c r="AE103" s="32"/>
      <c r="AF103" s="32"/>
      <c r="AG103" s="32"/>
      <c r="AH103" s="32"/>
      <c r="AI103" s="32"/>
      <c r="AJ103" s="32"/>
    </row>
    <row r="104" spans="1:36" s="13" customFormat="1" ht="25.5">
      <c r="A104" s="113" t="s">
        <v>101</v>
      </c>
      <c r="B104" s="115" t="s">
        <v>195</v>
      </c>
      <c r="C104" s="25">
        <v>12956</v>
      </c>
      <c r="D104" s="25">
        <v>10699</v>
      </c>
      <c r="E104" s="25">
        <v>16644</v>
      </c>
      <c r="F104" s="25">
        <v>19955</v>
      </c>
      <c r="G104" s="25">
        <v>10893</v>
      </c>
      <c r="H104" s="25">
        <v>5065</v>
      </c>
      <c r="I104" s="25">
        <v>18877</v>
      </c>
      <c r="J104" s="25">
        <v>0</v>
      </c>
      <c r="K104" s="25">
        <v>2379</v>
      </c>
      <c r="L104" s="25">
        <v>2</v>
      </c>
      <c r="M104" s="25">
        <v>6429</v>
      </c>
      <c r="N104" s="25">
        <v>17527</v>
      </c>
      <c r="O104" s="25">
        <v>128</v>
      </c>
      <c r="P104" s="25">
        <v>1776.9728300000002</v>
      </c>
      <c r="Q104" s="25">
        <v>225.63111999999998</v>
      </c>
      <c r="R104" s="25">
        <v>0</v>
      </c>
      <c r="S104" s="25">
        <v>1060</v>
      </c>
      <c r="T104" s="25">
        <v>5781</v>
      </c>
      <c r="U104" s="25">
        <v>32</v>
      </c>
      <c r="V104" s="25">
        <v>382</v>
      </c>
      <c r="W104" s="25">
        <v>0</v>
      </c>
      <c r="X104" s="25">
        <v>64</v>
      </c>
      <c r="Y104" s="25">
        <v>0</v>
      </c>
      <c r="Z104" s="25">
        <v>0</v>
      </c>
      <c r="AA104" s="25">
        <v>1994</v>
      </c>
      <c r="AB104" s="40">
        <v>132869.60395000002</v>
      </c>
      <c r="AC104" s="173"/>
      <c r="AD104" s="172"/>
      <c r="AE104" s="32"/>
      <c r="AF104" s="32"/>
      <c r="AG104" s="32"/>
      <c r="AH104" s="32"/>
      <c r="AI104" s="32"/>
      <c r="AJ104" s="32"/>
    </row>
    <row r="105" spans="1:36" s="13" customFormat="1" ht="25.5">
      <c r="A105" s="113" t="s">
        <v>95</v>
      </c>
      <c r="B105" s="115" t="s">
        <v>196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40">
        <v>0</v>
      </c>
      <c r="AC105" s="173"/>
      <c r="AD105" s="172"/>
      <c r="AE105" s="32"/>
      <c r="AF105" s="32"/>
      <c r="AG105" s="32"/>
      <c r="AH105" s="32"/>
      <c r="AI105" s="32"/>
      <c r="AJ105" s="32"/>
    </row>
    <row r="106" spans="1:36" s="13" customFormat="1" ht="25.5">
      <c r="A106" s="113" t="s">
        <v>95</v>
      </c>
      <c r="B106" s="115" t="s">
        <v>197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40">
        <v>0</v>
      </c>
      <c r="AC106" s="173"/>
      <c r="AD106" s="172"/>
      <c r="AE106" s="32"/>
      <c r="AF106" s="32"/>
      <c r="AG106" s="32"/>
      <c r="AH106" s="32"/>
      <c r="AI106" s="32"/>
      <c r="AJ106" s="32"/>
    </row>
    <row r="107" spans="1:36" s="13" customFormat="1" ht="25.5">
      <c r="A107" s="113" t="s">
        <v>103</v>
      </c>
      <c r="B107" s="115" t="s">
        <v>198</v>
      </c>
      <c r="C107" s="25">
        <v>14994</v>
      </c>
      <c r="D107" s="25">
        <v>5019</v>
      </c>
      <c r="E107" s="25">
        <v>6602</v>
      </c>
      <c r="F107" s="25">
        <v>2236</v>
      </c>
      <c r="G107" s="25">
        <v>12</v>
      </c>
      <c r="H107" s="25">
        <v>37</v>
      </c>
      <c r="I107" s="25">
        <v>2557</v>
      </c>
      <c r="J107" s="25">
        <v>3499.3589999999999</v>
      </c>
      <c r="K107" s="25">
        <v>19750</v>
      </c>
      <c r="L107" s="25">
        <v>0</v>
      </c>
      <c r="M107" s="25">
        <v>24667</v>
      </c>
      <c r="N107" s="25">
        <v>6506</v>
      </c>
      <c r="O107" s="25">
        <v>3432</v>
      </c>
      <c r="P107" s="25">
        <v>262.93190999999996</v>
      </c>
      <c r="Q107" s="25">
        <v>23.49813</v>
      </c>
      <c r="R107" s="25">
        <v>0</v>
      </c>
      <c r="S107" s="25">
        <v>75</v>
      </c>
      <c r="T107" s="25">
        <v>5589</v>
      </c>
      <c r="U107" s="25">
        <v>0</v>
      </c>
      <c r="V107" s="25">
        <v>0</v>
      </c>
      <c r="W107" s="25">
        <v>0</v>
      </c>
      <c r="X107" s="25">
        <v>145</v>
      </c>
      <c r="Y107" s="25">
        <v>0</v>
      </c>
      <c r="Z107" s="25">
        <v>0</v>
      </c>
      <c r="AA107" s="25">
        <v>458</v>
      </c>
      <c r="AB107" s="40">
        <v>95864.789040000003</v>
      </c>
      <c r="AC107" s="173"/>
      <c r="AD107" s="172"/>
      <c r="AE107" s="32"/>
      <c r="AF107" s="32"/>
      <c r="AG107" s="32"/>
      <c r="AH107" s="32"/>
      <c r="AI107" s="32"/>
      <c r="AJ107" s="32"/>
    </row>
    <row r="108" spans="1:36" s="13" customFormat="1" ht="25.5">
      <c r="A108" s="113" t="s">
        <v>95</v>
      </c>
      <c r="B108" s="115" t="s">
        <v>196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40">
        <v>0</v>
      </c>
      <c r="AC108" s="173"/>
      <c r="AD108" s="172"/>
      <c r="AE108" s="32"/>
      <c r="AF108" s="32"/>
      <c r="AG108" s="32"/>
      <c r="AH108" s="32"/>
      <c r="AI108" s="32"/>
      <c r="AJ108" s="32"/>
    </row>
    <row r="109" spans="1:36" s="13" customFormat="1" ht="25.5">
      <c r="A109" s="113" t="s">
        <v>95</v>
      </c>
      <c r="B109" s="115" t="s">
        <v>197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40">
        <v>0</v>
      </c>
      <c r="AC109" s="173"/>
      <c r="AD109" s="172"/>
      <c r="AE109" s="32"/>
      <c r="AF109" s="32"/>
      <c r="AG109" s="32"/>
      <c r="AH109" s="32"/>
      <c r="AI109" s="32"/>
      <c r="AJ109" s="32"/>
    </row>
    <row r="110" spans="1:36" s="13" customFormat="1" ht="15.75">
      <c r="A110" s="113" t="s">
        <v>113</v>
      </c>
      <c r="B110" s="115" t="s">
        <v>199</v>
      </c>
      <c r="C110" s="25">
        <v>20000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84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40">
        <v>20084</v>
      </c>
      <c r="AC110" s="171"/>
      <c r="AD110" s="172"/>
      <c r="AE110" s="32"/>
      <c r="AF110" s="32"/>
      <c r="AG110" s="32"/>
      <c r="AH110" s="32"/>
      <c r="AI110" s="32"/>
      <c r="AJ110" s="32"/>
    </row>
    <row r="111" spans="1:36" s="13" customFormat="1" ht="15.75">
      <c r="A111" s="113" t="s">
        <v>105</v>
      </c>
      <c r="B111" s="115" t="s">
        <v>200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40">
        <v>0</v>
      </c>
      <c r="AC111" s="173"/>
      <c r="AD111" s="172"/>
      <c r="AE111" s="32"/>
      <c r="AF111" s="32"/>
      <c r="AG111" s="32"/>
      <c r="AH111" s="32"/>
      <c r="AI111" s="32"/>
      <c r="AJ111" s="32"/>
    </row>
    <row r="112" spans="1:36" s="13" customFormat="1" ht="25.5">
      <c r="A112" s="113" t="s">
        <v>95</v>
      </c>
      <c r="B112" s="115" t="s">
        <v>196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40">
        <v>0</v>
      </c>
      <c r="AC112" s="173"/>
      <c r="AD112" s="172"/>
      <c r="AE112" s="32"/>
      <c r="AF112" s="32"/>
      <c r="AG112" s="32"/>
      <c r="AH112" s="32"/>
      <c r="AI112" s="32"/>
      <c r="AJ112" s="32"/>
    </row>
    <row r="113" spans="1:36" s="13" customFormat="1" ht="25.5">
      <c r="A113" s="113" t="s">
        <v>95</v>
      </c>
      <c r="B113" s="115" t="s">
        <v>197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40">
        <v>0</v>
      </c>
      <c r="AC113" s="173"/>
      <c r="AD113" s="172"/>
      <c r="AE113" s="32"/>
      <c r="AF113" s="32"/>
      <c r="AG113" s="32"/>
      <c r="AH113" s="32"/>
      <c r="AI113" s="32"/>
      <c r="AJ113" s="32"/>
    </row>
    <row r="114" spans="1:36" s="13" customFormat="1" ht="15.75">
      <c r="A114" s="113" t="s">
        <v>107</v>
      </c>
      <c r="B114" s="115" t="s">
        <v>201</v>
      </c>
      <c r="C114" s="25">
        <v>20000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84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40">
        <v>20084</v>
      </c>
      <c r="AC114" s="173"/>
      <c r="AD114" s="172"/>
      <c r="AE114" s="32"/>
      <c r="AF114" s="32"/>
      <c r="AG114" s="32"/>
      <c r="AH114" s="32"/>
      <c r="AI114" s="32"/>
      <c r="AJ114" s="32"/>
    </row>
    <row r="115" spans="1:36" s="13" customFormat="1" ht="25.5">
      <c r="A115" s="113" t="s">
        <v>95</v>
      </c>
      <c r="B115" s="115" t="s">
        <v>196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84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40">
        <v>84</v>
      </c>
      <c r="AC115" s="173"/>
      <c r="AD115" s="172"/>
      <c r="AE115" s="32"/>
      <c r="AF115" s="32"/>
      <c r="AG115" s="32"/>
      <c r="AH115" s="32"/>
      <c r="AI115" s="32"/>
      <c r="AJ115" s="32"/>
    </row>
    <row r="116" spans="1:36" s="13" customFormat="1" ht="25.5">
      <c r="A116" s="113" t="s">
        <v>95</v>
      </c>
      <c r="B116" s="115" t="s">
        <v>197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40">
        <v>0</v>
      </c>
      <c r="AC116" s="173"/>
      <c r="AD116" s="172"/>
      <c r="AE116" s="32"/>
      <c r="AF116" s="32"/>
      <c r="AG116" s="32"/>
      <c r="AH116" s="32"/>
      <c r="AI116" s="32"/>
      <c r="AJ116" s="32"/>
    </row>
    <row r="117" spans="1:36" s="13" customFormat="1" ht="15.75">
      <c r="A117" s="113" t="s">
        <v>125</v>
      </c>
      <c r="B117" s="115" t="s">
        <v>338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1118.252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40">
        <v>1118.252</v>
      </c>
      <c r="AC117" s="173"/>
      <c r="AD117" s="172"/>
      <c r="AE117" s="32"/>
      <c r="AF117" s="32"/>
      <c r="AG117" s="32"/>
      <c r="AH117" s="32"/>
      <c r="AI117" s="32"/>
      <c r="AJ117" s="32"/>
    </row>
    <row r="118" spans="1:36" s="13" customFormat="1" ht="25.5">
      <c r="A118" s="113" t="s">
        <v>95</v>
      </c>
      <c r="B118" s="115" t="s">
        <v>196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40">
        <v>0</v>
      </c>
      <c r="AC118" s="173"/>
      <c r="AD118" s="172"/>
      <c r="AE118" s="32"/>
      <c r="AF118" s="32"/>
      <c r="AG118" s="32"/>
      <c r="AH118" s="32"/>
      <c r="AI118" s="32"/>
      <c r="AJ118" s="32"/>
    </row>
    <row r="119" spans="1:36" s="13" customFormat="1" ht="25.5">
      <c r="A119" s="113" t="s">
        <v>95</v>
      </c>
      <c r="B119" s="115" t="s">
        <v>197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40">
        <v>0</v>
      </c>
      <c r="AC119" s="173"/>
      <c r="AD119" s="172"/>
      <c r="AE119" s="32"/>
      <c r="AF119" s="32"/>
      <c r="AG119" s="32"/>
      <c r="AH119" s="32"/>
      <c r="AI119" s="32"/>
      <c r="AJ119" s="32"/>
    </row>
    <row r="120" spans="1:36" s="13" customFormat="1" ht="15.75">
      <c r="A120" s="113" t="s">
        <v>168</v>
      </c>
      <c r="B120" s="115" t="s">
        <v>202</v>
      </c>
      <c r="C120" s="25">
        <v>32307</v>
      </c>
      <c r="D120" s="25">
        <v>9125</v>
      </c>
      <c r="E120" s="25">
        <v>11084</v>
      </c>
      <c r="F120" s="25">
        <v>4827</v>
      </c>
      <c r="G120" s="25">
        <v>320</v>
      </c>
      <c r="H120" s="25">
        <v>6660</v>
      </c>
      <c r="I120" s="25">
        <v>8376</v>
      </c>
      <c r="J120" s="25">
        <v>7151.893</v>
      </c>
      <c r="K120" s="25">
        <v>1914</v>
      </c>
      <c r="L120" s="25">
        <v>14380</v>
      </c>
      <c r="M120" s="25">
        <v>3534</v>
      </c>
      <c r="N120" s="25">
        <v>7457</v>
      </c>
      <c r="O120" s="25">
        <v>319</v>
      </c>
      <c r="P120" s="25">
        <v>1675.0936200000003</v>
      </c>
      <c r="Q120" s="25">
        <v>197.89646000000002</v>
      </c>
      <c r="R120" s="25">
        <v>228</v>
      </c>
      <c r="S120" s="25">
        <v>696</v>
      </c>
      <c r="T120" s="25">
        <v>1606</v>
      </c>
      <c r="U120" s="25">
        <v>89</v>
      </c>
      <c r="V120" s="25">
        <v>178</v>
      </c>
      <c r="W120" s="25">
        <v>975</v>
      </c>
      <c r="X120" s="25">
        <v>215</v>
      </c>
      <c r="Y120" s="25">
        <v>37</v>
      </c>
      <c r="Z120" s="25">
        <v>538</v>
      </c>
      <c r="AA120" s="25">
        <v>324</v>
      </c>
      <c r="AB120" s="40">
        <v>114213.88308</v>
      </c>
      <c r="AC120" s="173"/>
      <c r="AD120" s="172"/>
      <c r="AE120" s="32"/>
      <c r="AF120" s="32"/>
      <c r="AG120" s="32"/>
      <c r="AH120" s="32"/>
      <c r="AI120" s="32"/>
      <c r="AJ120" s="32"/>
    </row>
    <row r="121" spans="1:36" s="13" customFormat="1" ht="25.5">
      <c r="A121" s="113" t="s">
        <v>95</v>
      </c>
      <c r="B121" s="115" t="s">
        <v>196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4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40">
        <v>4</v>
      </c>
      <c r="AC121" s="173"/>
      <c r="AD121" s="172"/>
      <c r="AE121" s="32"/>
      <c r="AF121" s="32"/>
      <c r="AG121" s="32"/>
      <c r="AH121" s="32"/>
      <c r="AI121" s="32"/>
      <c r="AJ121" s="32"/>
    </row>
    <row r="122" spans="1:36" s="13" customFormat="1" ht="25.5">
      <c r="A122" s="113" t="s">
        <v>95</v>
      </c>
      <c r="B122" s="115" t="s">
        <v>197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40">
        <v>0</v>
      </c>
      <c r="AC122" s="173"/>
      <c r="AD122" s="172"/>
      <c r="AE122" s="32"/>
      <c r="AF122" s="32"/>
      <c r="AG122" s="32"/>
      <c r="AH122" s="32"/>
      <c r="AI122" s="32"/>
      <c r="AJ122" s="32"/>
    </row>
    <row r="123" spans="1:36" s="13" customFormat="1" ht="15.75">
      <c r="A123" s="113" t="s">
        <v>95</v>
      </c>
      <c r="B123" s="115" t="s">
        <v>203</v>
      </c>
      <c r="C123" s="25">
        <v>2234</v>
      </c>
      <c r="D123" s="25">
        <v>3290</v>
      </c>
      <c r="E123" s="25">
        <v>1707</v>
      </c>
      <c r="F123" s="25">
        <v>599</v>
      </c>
      <c r="G123" s="25">
        <v>60</v>
      </c>
      <c r="H123" s="25">
        <v>1183</v>
      </c>
      <c r="I123" s="25">
        <v>3144</v>
      </c>
      <c r="J123" s="25">
        <v>1277.5309999999999</v>
      </c>
      <c r="K123" s="25">
        <v>490</v>
      </c>
      <c r="L123" s="25">
        <v>0</v>
      </c>
      <c r="M123" s="25">
        <v>302</v>
      </c>
      <c r="N123" s="25">
        <v>3173</v>
      </c>
      <c r="O123" s="25">
        <v>33</v>
      </c>
      <c r="P123" s="25">
        <v>576.79664000000002</v>
      </c>
      <c r="Q123" s="25">
        <v>132.69138000000001</v>
      </c>
      <c r="R123" s="25">
        <v>0</v>
      </c>
      <c r="S123" s="25">
        <v>228</v>
      </c>
      <c r="T123" s="25">
        <v>243</v>
      </c>
      <c r="U123" s="25">
        <v>49</v>
      </c>
      <c r="V123" s="25">
        <v>17</v>
      </c>
      <c r="W123" s="25">
        <v>8</v>
      </c>
      <c r="X123" s="25">
        <v>0</v>
      </c>
      <c r="Y123" s="25">
        <v>10</v>
      </c>
      <c r="Z123" s="25">
        <v>90</v>
      </c>
      <c r="AA123" s="25">
        <v>115</v>
      </c>
      <c r="AB123" s="40">
        <v>18962.01902</v>
      </c>
      <c r="AC123" s="173"/>
      <c r="AD123" s="172"/>
      <c r="AE123" s="32"/>
      <c r="AF123" s="32"/>
      <c r="AG123" s="32"/>
      <c r="AH123" s="32"/>
      <c r="AI123" s="32"/>
      <c r="AJ123" s="32"/>
    </row>
    <row r="124" spans="1:36" s="13" customFormat="1" ht="15.75">
      <c r="A124" s="113" t="s">
        <v>95</v>
      </c>
      <c r="B124" s="115" t="s">
        <v>204</v>
      </c>
      <c r="C124" s="25">
        <v>1041</v>
      </c>
      <c r="D124" s="25">
        <v>1803</v>
      </c>
      <c r="E124" s="25">
        <v>2519</v>
      </c>
      <c r="F124" s="25">
        <v>1703</v>
      </c>
      <c r="G124" s="25">
        <v>57</v>
      </c>
      <c r="H124" s="25">
        <v>575</v>
      </c>
      <c r="I124" s="25">
        <v>1544</v>
      </c>
      <c r="J124" s="25">
        <v>1063.454</v>
      </c>
      <c r="K124" s="25">
        <v>980</v>
      </c>
      <c r="L124" s="25">
        <v>0</v>
      </c>
      <c r="M124" s="25">
        <v>995</v>
      </c>
      <c r="N124" s="25">
        <v>1044</v>
      </c>
      <c r="O124" s="25">
        <v>35</v>
      </c>
      <c r="P124" s="25">
        <v>132.40911</v>
      </c>
      <c r="Q124" s="25">
        <v>39.859400000000001</v>
      </c>
      <c r="R124" s="25">
        <v>26</v>
      </c>
      <c r="S124" s="25">
        <v>100</v>
      </c>
      <c r="T124" s="25">
        <v>164</v>
      </c>
      <c r="U124" s="25">
        <v>8</v>
      </c>
      <c r="V124" s="25">
        <v>71</v>
      </c>
      <c r="W124" s="25">
        <v>36</v>
      </c>
      <c r="X124" s="25">
        <v>0</v>
      </c>
      <c r="Y124" s="25">
        <v>13</v>
      </c>
      <c r="Z124" s="25">
        <v>34</v>
      </c>
      <c r="AA124" s="25">
        <v>148</v>
      </c>
      <c r="AB124" s="40">
        <v>14131.72251</v>
      </c>
      <c r="AC124" s="173"/>
      <c r="AD124" s="172"/>
      <c r="AE124" s="32"/>
      <c r="AF124" s="32"/>
      <c r="AG124" s="32"/>
      <c r="AH124" s="32"/>
      <c r="AI124" s="32"/>
      <c r="AJ124" s="32"/>
    </row>
    <row r="125" spans="1:36" s="13" customFormat="1" ht="15.75">
      <c r="A125" s="113" t="s">
        <v>95</v>
      </c>
      <c r="B125" s="115" t="s">
        <v>205</v>
      </c>
      <c r="C125" s="25">
        <v>331</v>
      </c>
      <c r="D125" s="25">
        <v>141</v>
      </c>
      <c r="E125" s="25">
        <v>238</v>
      </c>
      <c r="F125" s="25">
        <v>115</v>
      </c>
      <c r="G125" s="25">
        <v>36</v>
      </c>
      <c r="H125" s="25">
        <v>33</v>
      </c>
      <c r="I125" s="25">
        <v>63</v>
      </c>
      <c r="J125" s="25">
        <v>301.29199999999997</v>
      </c>
      <c r="K125" s="25">
        <v>0</v>
      </c>
      <c r="L125" s="25">
        <v>0</v>
      </c>
      <c r="M125" s="25">
        <v>151</v>
      </c>
      <c r="N125" s="25">
        <v>286</v>
      </c>
      <c r="O125" s="25">
        <v>5</v>
      </c>
      <c r="P125" s="25">
        <v>0</v>
      </c>
      <c r="Q125" s="25">
        <v>3.00854</v>
      </c>
      <c r="R125" s="25">
        <v>0</v>
      </c>
      <c r="S125" s="25">
        <v>8</v>
      </c>
      <c r="T125" s="25">
        <v>61</v>
      </c>
      <c r="U125" s="25">
        <v>11</v>
      </c>
      <c r="V125" s="25">
        <v>0</v>
      </c>
      <c r="W125" s="25">
        <v>17</v>
      </c>
      <c r="X125" s="25">
        <v>0</v>
      </c>
      <c r="Y125" s="25">
        <v>8</v>
      </c>
      <c r="Z125" s="25">
        <v>31</v>
      </c>
      <c r="AA125" s="25">
        <v>14</v>
      </c>
      <c r="AB125" s="40">
        <v>1853.30054</v>
      </c>
      <c r="AC125" s="173"/>
      <c r="AD125" s="172"/>
      <c r="AE125" s="32"/>
      <c r="AF125" s="32"/>
      <c r="AG125" s="32"/>
      <c r="AH125" s="32"/>
      <c r="AI125" s="32"/>
      <c r="AJ125" s="32"/>
    </row>
    <row r="126" spans="1:36" s="13" customFormat="1" ht="25.5">
      <c r="A126" s="113" t="s">
        <v>158</v>
      </c>
      <c r="B126" s="116" t="s">
        <v>206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40">
        <v>0</v>
      </c>
      <c r="AC126" s="173"/>
      <c r="AD126" s="172"/>
      <c r="AE126" s="32"/>
      <c r="AF126" s="32"/>
      <c r="AG126" s="32"/>
      <c r="AH126" s="32"/>
      <c r="AI126" s="32"/>
      <c r="AJ126" s="32"/>
    </row>
    <row r="127" spans="1:36" s="13" customFormat="1" ht="25.5">
      <c r="A127" s="113" t="s">
        <v>101</v>
      </c>
      <c r="B127" s="115" t="s">
        <v>207</v>
      </c>
      <c r="C127" s="25">
        <v>0</v>
      </c>
      <c r="D127" s="25">
        <v>0</v>
      </c>
      <c r="E127" s="25">
        <v>1990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0.30199999999999999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40">
        <v>1990.3019999999999</v>
      </c>
      <c r="AC127" s="173"/>
      <c r="AD127" s="172"/>
      <c r="AE127" s="32"/>
      <c r="AF127" s="32"/>
      <c r="AG127" s="32"/>
      <c r="AH127" s="32"/>
      <c r="AI127" s="32"/>
      <c r="AJ127" s="32"/>
    </row>
    <row r="128" spans="1:36" s="13" customFormat="1" ht="15.75">
      <c r="A128" s="113" t="s">
        <v>103</v>
      </c>
      <c r="B128" s="115" t="s">
        <v>208</v>
      </c>
      <c r="C128" s="25">
        <v>0</v>
      </c>
      <c r="D128" s="25">
        <v>0</v>
      </c>
      <c r="E128" s="25">
        <v>1041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40">
        <v>1041</v>
      </c>
      <c r="AC128" s="173"/>
      <c r="AD128" s="172"/>
      <c r="AE128" s="32"/>
      <c r="AF128" s="32"/>
      <c r="AG128" s="32"/>
      <c r="AH128" s="32"/>
      <c r="AI128" s="32"/>
      <c r="AJ128" s="32"/>
    </row>
    <row r="129" spans="1:37" s="13" customFormat="1" ht="15.75">
      <c r="A129" s="113"/>
      <c r="B129" s="116" t="s">
        <v>209</v>
      </c>
      <c r="C129" s="25">
        <v>0</v>
      </c>
      <c r="D129" s="25">
        <v>0</v>
      </c>
      <c r="E129" s="25">
        <v>3031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0.30199999999999999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40">
        <v>3031.3020000000001</v>
      </c>
      <c r="AC129" s="171"/>
      <c r="AD129" s="172"/>
      <c r="AE129" s="32"/>
      <c r="AF129" s="32"/>
      <c r="AG129" s="32"/>
      <c r="AH129" s="32"/>
      <c r="AI129" s="32"/>
      <c r="AJ129" s="32"/>
    </row>
    <row r="130" spans="1:37" s="13" customFormat="1" ht="15.75">
      <c r="A130" s="121"/>
      <c r="B130" s="116" t="s">
        <v>210</v>
      </c>
      <c r="C130" s="25">
        <v>427668</v>
      </c>
      <c r="D130" s="25">
        <v>322590</v>
      </c>
      <c r="E130" s="25">
        <v>408458</v>
      </c>
      <c r="F130" s="25">
        <v>331332</v>
      </c>
      <c r="G130" s="25">
        <v>36586</v>
      </c>
      <c r="H130" s="25">
        <v>144511</v>
      </c>
      <c r="I130" s="25">
        <v>422482</v>
      </c>
      <c r="J130" s="25">
        <v>249313.038</v>
      </c>
      <c r="K130" s="25">
        <v>73252</v>
      </c>
      <c r="L130" s="25">
        <v>469996</v>
      </c>
      <c r="M130" s="25">
        <v>281828</v>
      </c>
      <c r="N130" s="25">
        <v>364918</v>
      </c>
      <c r="O130" s="25">
        <v>26751</v>
      </c>
      <c r="P130" s="25">
        <v>42246.789560000012</v>
      </c>
      <c r="Q130" s="25">
        <v>11560.777309999999</v>
      </c>
      <c r="R130" s="25">
        <v>9612</v>
      </c>
      <c r="S130" s="25">
        <v>14524</v>
      </c>
      <c r="T130" s="25">
        <v>118815</v>
      </c>
      <c r="U130" s="25">
        <v>7681</v>
      </c>
      <c r="V130" s="25">
        <v>19710</v>
      </c>
      <c r="W130" s="25">
        <v>12131</v>
      </c>
      <c r="X130" s="25">
        <v>8134</v>
      </c>
      <c r="Y130" s="25">
        <v>6176</v>
      </c>
      <c r="Z130" s="25">
        <v>5648</v>
      </c>
      <c r="AA130" s="25">
        <v>36728</v>
      </c>
      <c r="AB130" s="40">
        <v>3852651.6048699999</v>
      </c>
      <c r="AC130" s="171"/>
      <c r="AD130" s="172"/>
      <c r="AE130" s="32"/>
      <c r="AF130" s="32"/>
      <c r="AG130" s="32"/>
      <c r="AH130" s="32"/>
      <c r="AI130" s="32"/>
      <c r="AJ130" s="32"/>
    </row>
    <row r="131" spans="1:37" s="13" customFormat="1" ht="15.75">
      <c r="A131" s="113" t="s">
        <v>211</v>
      </c>
      <c r="B131" s="116" t="s">
        <v>212</v>
      </c>
      <c r="C131" s="25">
        <v>0</v>
      </c>
      <c r="D131" s="25">
        <v>0</v>
      </c>
      <c r="E131" s="25">
        <v>0</v>
      </c>
      <c r="F131" s="25">
        <v>1337</v>
      </c>
      <c r="G131" s="25">
        <v>0</v>
      </c>
      <c r="H131" s="25">
        <v>0</v>
      </c>
      <c r="I131" s="25">
        <v>24960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99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40">
        <v>26396</v>
      </c>
      <c r="AC131" s="173"/>
      <c r="AD131" s="172"/>
      <c r="AE131" s="32"/>
      <c r="AF131" s="32"/>
      <c r="AG131" s="32"/>
      <c r="AH131" s="32"/>
      <c r="AI131" s="32"/>
      <c r="AJ131" s="32"/>
    </row>
    <row r="132" spans="1:37" s="13" customFormat="1">
      <c r="A132" s="124"/>
      <c r="B132" s="125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32"/>
      <c r="AE132" s="32"/>
      <c r="AF132" s="32"/>
      <c r="AG132" s="32"/>
      <c r="AH132" s="32"/>
      <c r="AI132" s="32"/>
      <c r="AJ132" s="32"/>
      <c r="AK132" s="32"/>
    </row>
    <row r="133" spans="1:37" ht="15.75">
      <c r="A133" s="232" t="s">
        <v>560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37" s="13" customFormat="1" ht="15.75">
      <c r="A134" s="23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2"/>
      <c r="AE134" s="32"/>
      <c r="AF134" s="32"/>
      <c r="AG134" s="32"/>
      <c r="AH134" s="32"/>
      <c r="AI134" s="32"/>
      <c r="AJ134" s="32"/>
      <c r="AK134" s="32"/>
    </row>
    <row r="135" spans="1:37" s="13" customFormat="1" ht="15.75"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2"/>
      <c r="AE135" s="32"/>
      <c r="AF135" s="32"/>
      <c r="AG135" s="32"/>
      <c r="AH135" s="32"/>
      <c r="AI135" s="32"/>
      <c r="AJ135" s="32"/>
      <c r="AK135" s="32"/>
    </row>
    <row r="136" spans="1:37" s="13" customFormat="1" ht="15.75"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2"/>
      <c r="AE136" s="32"/>
      <c r="AF136" s="32"/>
      <c r="AG136" s="32"/>
      <c r="AH136" s="32"/>
      <c r="AI136" s="32"/>
      <c r="AJ136" s="32"/>
      <c r="AK136" s="32"/>
    </row>
    <row r="137" spans="1:37" ht="15.7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37" ht="15.7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37" ht="15.7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37" ht="15.7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37" ht="15.7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37" ht="15.7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37" ht="15.7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37" ht="15.7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3:29" ht="15.7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3:29" ht="15.7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3:29" ht="15.7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3:29" ht="15.7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3:29" ht="15.7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3:29" ht="15.7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3:29" ht="15.7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3:29" ht="15.7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3:29" ht="15.7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3:29" ht="15.7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3:29" ht="15.7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3:29" ht="15.7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3:29" ht="15.7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3:29" ht="15.7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3:29" ht="15.7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3:29" ht="15.7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3:29" ht="15.7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3:29" ht="15.7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3:29" ht="15.7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3:29" ht="15.7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3:29" ht="15.7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3:29" ht="15.7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3:29" ht="15.7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3:29" ht="15.7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3:29" ht="15.7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</sheetData>
  <mergeCells count="1">
    <mergeCell ref="A72:B72"/>
  </mergeCells>
  <conditionalFormatting sqref="AC5">
    <cfRule type="cellIs" dxfId="45" priority="20" operator="notEqual">
      <formula>0</formula>
    </cfRule>
  </conditionalFormatting>
  <conditionalFormatting sqref="AC27">
    <cfRule type="cellIs" dxfId="44" priority="19" operator="notEqual">
      <formula>0</formula>
    </cfRule>
  </conditionalFormatting>
  <conditionalFormatting sqref="AC17">
    <cfRule type="cellIs" dxfId="43" priority="18" operator="notEqual">
      <formula>0</formula>
    </cfRule>
  </conditionalFormatting>
  <conditionalFormatting sqref="AC12">
    <cfRule type="cellIs" dxfId="42" priority="17" operator="notEqual">
      <formula>0</formula>
    </cfRule>
  </conditionalFormatting>
  <conditionalFormatting sqref="AC29">
    <cfRule type="cellIs" dxfId="41" priority="16" operator="notEqual">
      <formula>0</formula>
    </cfRule>
  </conditionalFormatting>
  <conditionalFormatting sqref="AC31">
    <cfRule type="cellIs" dxfId="40" priority="15" operator="notEqual">
      <formula>0</formula>
    </cfRule>
  </conditionalFormatting>
  <conditionalFormatting sqref="AC37">
    <cfRule type="cellIs" dxfId="39" priority="14" operator="notEqual">
      <formula>0</formula>
    </cfRule>
  </conditionalFormatting>
  <conditionalFormatting sqref="AC53">
    <cfRule type="cellIs" dxfId="38" priority="13" operator="notEqual">
      <formula>0</formula>
    </cfRule>
  </conditionalFormatting>
  <conditionalFormatting sqref="AC64">
    <cfRule type="cellIs" dxfId="37" priority="12" operator="notEqual">
      <formula>0</formula>
    </cfRule>
  </conditionalFormatting>
  <conditionalFormatting sqref="AC62">
    <cfRule type="cellIs" dxfId="36" priority="11" operator="notEqual">
      <formula>0</formula>
    </cfRule>
  </conditionalFormatting>
  <conditionalFormatting sqref="AC55">
    <cfRule type="cellIs" dxfId="35" priority="10" operator="notEqual">
      <formula>0</formula>
    </cfRule>
  </conditionalFormatting>
  <conditionalFormatting sqref="AC69">
    <cfRule type="cellIs" dxfId="34" priority="9" operator="notEqual">
      <formula>0</formula>
    </cfRule>
  </conditionalFormatting>
  <conditionalFormatting sqref="AC70">
    <cfRule type="cellIs" dxfId="33" priority="8" operator="notEqual">
      <formula>0</formula>
    </cfRule>
  </conditionalFormatting>
  <conditionalFormatting sqref="AC83">
    <cfRule type="cellIs" dxfId="32" priority="7" operator="notEqual">
      <formula>0</formula>
    </cfRule>
  </conditionalFormatting>
  <conditionalFormatting sqref="AC96">
    <cfRule type="cellIs" dxfId="31" priority="6" operator="notEqual">
      <formula>0</formula>
    </cfRule>
  </conditionalFormatting>
  <conditionalFormatting sqref="AC98">
    <cfRule type="cellIs" dxfId="30" priority="5" operator="notEqual">
      <formula>0</formula>
    </cfRule>
  </conditionalFormatting>
  <conditionalFormatting sqref="AC103">
    <cfRule type="cellIs" dxfId="29" priority="4" operator="notEqual">
      <formula>0</formula>
    </cfRule>
  </conditionalFormatting>
  <conditionalFormatting sqref="AC110">
    <cfRule type="cellIs" dxfId="28" priority="3" operator="notEqual">
      <formula>0</formula>
    </cfRule>
  </conditionalFormatting>
  <conditionalFormatting sqref="AC129">
    <cfRule type="cellIs" dxfId="27" priority="2" operator="notEqual">
      <formula>0</formula>
    </cfRule>
  </conditionalFormatting>
  <conditionalFormatting sqref="AC130">
    <cfRule type="cellIs" dxfId="26" priority="1" operator="notEqual">
      <formula>0</formula>
    </cfRule>
  </conditionalFormatting>
  <printOptions horizontalCentered="1"/>
  <pageMargins left="0.23622047244094491" right="0.23622047244094491" top="0.43307086614173229" bottom="0.23622047244094491" header="0.35433070866141736" footer="0.51181102362204722"/>
  <pageSetup paperSize="9" scale="35" orientation="landscape" r:id="rId1"/>
  <headerFooter alignWithMargins="0">
    <oddFooter>Page &amp;P of &amp;N</oddFooter>
  </headerFooter>
  <rowBreaks count="1" manualBreakCount="1">
    <brk id="7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4"/>
  <sheetViews>
    <sheetView view="pageBreakPreview" zoomScaleNormal="100" zoomScaleSheetLayoutView="100" workbookViewId="0">
      <pane xSplit="2" ySplit="3" topLeftCell="C4" activePane="bottomRight" state="frozen"/>
      <selection activeCell="E3" sqref="E3:F3"/>
      <selection pane="topRight" activeCell="E3" sqref="E3:F3"/>
      <selection pane="bottomLeft" activeCell="E3" sqref="E3:F3"/>
      <selection pane="bottomRight"/>
    </sheetView>
  </sheetViews>
  <sheetFormatPr defaultRowHeight="12.75"/>
  <cols>
    <col min="1" max="1" width="5.42578125" style="2" customWidth="1"/>
    <col min="2" max="2" width="48.28515625" style="2" customWidth="1"/>
    <col min="3" max="8" width="12.7109375" style="2" customWidth="1"/>
    <col min="9" max="13" width="14" style="2" customWidth="1"/>
    <col min="14" max="14" width="12.7109375" style="2" customWidth="1"/>
    <col min="15" max="16" width="14" style="2" customWidth="1"/>
    <col min="17" max="17" width="12.7109375" style="2" customWidth="1"/>
    <col min="18" max="18" width="14.7109375" style="2" customWidth="1"/>
    <col min="19" max="19" width="14.28515625" style="2" customWidth="1"/>
    <col min="20" max="21" width="15.5703125" style="2" customWidth="1"/>
    <col min="22" max="23" width="12.7109375" style="2" customWidth="1"/>
    <col min="24" max="25" width="15.5703125" style="2" customWidth="1"/>
    <col min="26" max="26" width="12.7109375" style="2" customWidth="1"/>
    <col min="27" max="27" width="15" style="2" customWidth="1"/>
    <col min="28" max="28" width="17" style="2" customWidth="1"/>
    <col min="29" max="16384" width="9.140625" style="2"/>
  </cols>
  <sheetData>
    <row r="1" spans="1:28" s="9" customFormat="1" ht="23.25" customHeight="1">
      <c r="A1" s="64" t="s">
        <v>596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s="9" customFormat="1" ht="23.25" customHeight="1">
      <c r="A2" s="64"/>
      <c r="B2" s="64"/>
      <c r="C2" s="64"/>
      <c r="D2" s="64"/>
      <c r="G2" s="64"/>
      <c r="H2" s="64"/>
      <c r="K2" s="64"/>
      <c r="L2" s="64"/>
      <c r="M2" s="64"/>
      <c r="N2" s="64"/>
      <c r="O2" s="64"/>
      <c r="P2" s="64"/>
      <c r="Q2" s="64"/>
      <c r="R2" s="64"/>
      <c r="S2" s="64"/>
      <c r="U2" s="64"/>
      <c r="V2" s="64"/>
      <c r="W2" s="64"/>
      <c r="X2" s="64"/>
      <c r="Z2" s="64"/>
      <c r="AA2" s="64"/>
      <c r="AB2" s="64"/>
    </row>
    <row r="3" spans="1:28" s="69" customFormat="1" ht="81" customHeight="1">
      <c r="A3" s="74" t="s">
        <v>0</v>
      </c>
      <c r="B3" s="74" t="s">
        <v>1</v>
      </c>
      <c r="C3" s="109" t="s">
        <v>2</v>
      </c>
      <c r="D3" s="109" t="s">
        <v>61</v>
      </c>
      <c r="E3" s="109" t="s">
        <v>3</v>
      </c>
      <c r="F3" s="109" t="s">
        <v>4</v>
      </c>
      <c r="G3" s="109" t="s">
        <v>8</v>
      </c>
      <c r="H3" s="109" t="s">
        <v>62</v>
      </c>
      <c r="I3" s="109" t="s">
        <v>7</v>
      </c>
      <c r="J3" s="109" t="s">
        <v>6</v>
      </c>
      <c r="K3" s="109" t="s">
        <v>10</v>
      </c>
      <c r="L3" s="109" t="s">
        <v>63</v>
      </c>
      <c r="M3" s="109" t="s">
        <v>12</v>
      </c>
      <c r="N3" s="109" t="s">
        <v>13</v>
      </c>
      <c r="O3" s="74" t="s">
        <v>64</v>
      </c>
      <c r="P3" s="109" t="s">
        <v>15</v>
      </c>
      <c r="Q3" s="109" t="s">
        <v>611</v>
      </c>
      <c r="R3" s="109" t="s">
        <v>16</v>
      </c>
      <c r="S3" s="109" t="s">
        <v>19</v>
      </c>
      <c r="T3" s="109" t="s">
        <v>17</v>
      </c>
      <c r="U3" s="109" t="s">
        <v>20</v>
      </c>
      <c r="V3" s="109" t="s">
        <v>66</v>
      </c>
      <c r="W3" s="110" t="s">
        <v>65</v>
      </c>
      <c r="X3" s="109" t="s">
        <v>22</v>
      </c>
      <c r="Y3" s="109" t="s">
        <v>18</v>
      </c>
      <c r="Z3" s="109" t="s">
        <v>315</v>
      </c>
      <c r="AA3" s="74" t="s">
        <v>67</v>
      </c>
    </row>
    <row r="4" spans="1:28" ht="17.25" customHeight="1">
      <c r="A4" s="106">
        <v>1</v>
      </c>
      <c r="B4" s="33" t="s">
        <v>314</v>
      </c>
      <c r="C4" s="22">
        <v>3.6352334940591577E-2</v>
      </c>
      <c r="D4" s="22">
        <v>0.13341133270660194</v>
      </c>
      <c r="E4" s="22">
        <v>0.10641023019872757</v>
      </c>
      <c r="F4" s="22">
        <v>0.11482977672514977</v>
      </c>
      <c r="G4" s="22">
        <v>2.3096827582344406E-2</v>
      </c>
      <c r="H4" s="22">
        <v>7.3489828312255617E-2</v>
      </c>
      <c r="I4" s="22">
        <v>0.2618142093170967</v>
      </c>
      <c r="J4" s="22">
        <v>6.4186608876523152E-2</v>
      </c>
      <c r="K4" s="22">
        <v>3.8566331341832696E-2</v>
      </c>
      <c r="L4" s="22">
        <v>1.1165669408848619E-2</v>
      </c>
      <c r="M4" s="22">
        <v>4.6207717659162194E-3</v>
      </c>
      <c r="N4" s="22">
        <v>4.8058146644332118E-3</v>
      </c>
      <c r="O4" s="22">
        <v>9.2955361512281499E-3</v>
      </c>
      <c r="P4" s="22">
        <v>6.9159810893512114E-2</v>
      </c>
      <c r="Q4" s="22">
        <v>1.4620991405736136E-2</v>
      </c>
      <c r="R4" s="22">
        <v>0</v>
      </c>
      <c r="S4" s="22">
        <v>2.1765870389514432E-4</v>
      </c>
      <c r="T4" s="22">
        <v>0</v>
      </c>
      <c r="U4" s="22">
        <v>2.6119767685068612E-2</v>
      </c>
      <c r="V4" s="22">
        <v>1.467469746732539E-4</v>
      </c>
      <c r="W4" s="22">
        <v>9.8221360378827221E-4</v>
      </c>
      <c r="X4" s="22">
        <v>6.5457329178590521E-3</v>
      </c>
      <c r="Y4" s="22">
        <v>1.6730394954519894E-6</v>
      </c>
      <c r="Z4" s="22">
        <v>1.6013278442213362E-4</v>
      </c>
      <c r="AA4" s="22">
        <v>0</v>
      </c>
    </row>
    <row r="5" spans="1:28" ht="36" customHeight="1">
      <c r="A5" s="107"/>
      <c r="B5" s="33" t="s">
        <v>285</v>
      </c>
      <c r="C5" s="22">
        <v>0.18327417602891508</v>
      </c>
      <c r="D5" s="22">
        <v>0.14227049164393835</v>
      </c>
      <c r="E5" s="22">
        <v>0.12276769146252026</v>
      </c>
      <c r="F5" s="22">
        <v>7.3542893421325001E-2</v>
      </c>
      <c r="G5" s="22">
        <v>9.0231610890037697E-3</v>
      </c>
      <c r="H5" s="22">
        <v>7.3540935889471262E-2</v>
      </c>
      <c r="I5" s="22">
        <v>0.28899696634063182</v>
      </c>
      <c r="J5" s="22">
        <v>1.2018348806969274E-2</v>
      </c>
      <c r="K5" s="22">
        <v>8.8605040279151628E-2</v>
      </c>
      <c r="L5" s="22">
        <v>0</v>
      </c>
      <c r="M5" s="22">
        <v>3.2942468284864472E-3</v>
      </c>
      <c r="N5" s="22">
        <v>0</v>
      </c>
      <c r="O5" s="22">
        <v>2.6660482095871756E-3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</row>
    <row r="6" spans="1:28" ht="17.25" customHeight="1">
      <c r="A6" s="106">
        <v>2</v>
      </c>
      <c r="B6" s="33" t="s">
        <v>297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0.10319248762703005</v>
      </c>
      <c r="I6" s="22">
        <v>0.22224884562488417</v>
      </c>
      <c r="J6" s="22">
        <v>0</v>
      </c>
      <c r="K6" s="22">
        <v>6.1111184487065134E-3</v>
      </c>
      <c r="L6" s="22">
        <v>8.1487346398172698E-3</v>
      </c>
      <c r="M6" s="22">
        <v>0</v>
      </c>
      <c r="N6" s="22">
        <v>0</v>
      </c>
      <c r="O6" s="22">
        <v>6.8405537731592635E-6</v>
      </c>
      <c r="P6" s="22">
        <v>0</v>
      </c>
      <c r="Q6" s="22">
        <v>0.21259168289969152</v>
      </c>
      <c r="R6" s="22">
        <v>0.2129022545998302</v>
      </c>
      <c r="S6" s="22">
        <v>0</v>
      </c>
      <c r="T6" s="22">
        <v>0</v>
      </c>
      <c r="U6" s="22">
        <v>8.3211677926961727E-2</v>
      </c>
      <c r="V6" s="22">
        <v>7.7539230661623826E-2</v>
      </c>
      <c r="W6" s="22">
        <v>4.0784407867190398E-2</v>
      </c>
      <c r="X6" s="22">
        <v>2.4061119960192317E-2</v>
      </c>
      <c r="Y6" s="22">
        <v>0</v>
      </c>
      <c r="Z6" s="22">
        <v>8.2946790235707488E-3</v>
      </c>
      <c r="AA6" s="22">
        <v>9.069201667281162E-4</v>
      </c>
    </row>
    <row r="7" spans="1:28" ht="27.75" customHeight="1">
      <c r="A7" s="106">
        <v>3</v>
      </c>
      <c r="B7" s="33" t="s">
        <v>298</v>
      </c>
      <c r="C7" s="22">
        <v>7.0353955218174946E-2</v>
      </c>
      <c r="D7" s="22">
        <v>0.17202011807136694</v>
      </c>
      <c r="E7" s="22">
        <v>0.17472576757895372</v>
      </c>
      <c r="F7" s="22">
        <v>0.19532078324754992</v>
      </c>
      <c r="G7" s="22">
        <v>4.1873594403239359E-2</v>
      </c>
      <c r="H7" s="22">
        <v>5.2300162836883948E-2</v>
      </c>
      <c r="I7" s="22">
        <v>8.1837665787543687E-2</v>
      </c>
      <c r="J7" s="22">
        <v>0.13679903543003366</v>
      </c>
      <c r="K7" s="22">
        <v>1.2486452474504356E-2</v>
      </c>
      <c r="L7" s="22">
        <v>1.997276989093692E-3</v>
      </c>
      <c r="M7" s="22">
        <v>3.2129950862929746E-2</v>
      </c>
      <c r="N7" s="22">
        <v>3.1623883386237898E-4</v>
      </c>
      <c r="O7" s="22">
        <v>2.4331059070916605E-2</v>
      </c>
      <c r="P7" s="22">
        <v>3.4376841436323945E-3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7.0255051314892681E-5</v>
      </c>
      <c r="Y7" s="22">
        <v>0</v>
      </c>
      <c r="Z7" s="22">
        <v>0</v>
      </c>
      <c r="AA7" s="22">
        <v>0</v>
      </c>
    </row>
    <row r="8" spans="1:28" ht="16.5" customHeight="1">
      <c r="A8" s="106">
        <v>4</v>
      </c>
      <c r="B8" s="33" t="s">
        <v>299</v>
      </c>
      <c r="C8" s="22">
        <v>0</v>
      </c>
      <c r="D8" s="22">
        <v>2.1359014695115797E-2</v>
      </c>
      <c r="E8" s="22">
        <v>0.54339753330409801</v>
      </c>
      <c r="F8" s="22">
        <v>0</v>
      </c>
      <c r="G8" s="22">
        <v>0</v>
      </c>
      <c r="H8" s="22">
        <v>0</v>
      </c>
      <c r="I8" s="22">
        <v>0.42851342303706319</v>
      </c>
      <c r="J8" s="22">
        <v>0</v>
      </c>
      <c r="K8" s="22">
        <v>6.7300289637230058E-3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8" ht="16.5" customHeight="1">
      <c r="A9" s="106">
        <v>5</v>
      </c>
      <c r="B9" s="33" t="s">
        <v>300</v>
      </c>
      <c r="C9" s="22">
        <v>0</v>
      </c>
      <c r="D9" s="22">
        <v>0</v>
      </c>
      <c r="E9" s="22">
        <v>0.35171796204119699</v>
      </c>
      <c r="F9" s="22">
        <v>0.44841399651200686</v>
      </c>
      <c r="G9" s="22">
        <v>0.13918304581054797</v>
      </c>
      <c r="H9" s="22">
        <v>2.1704515178936967E-2</v>
      </c>
      <c r="I9" s="22">
        <v>5.0769428666916343E-3</v>
      </c>
      <c r="J9" s="22">
        <v>0</v>
      </c>
      <c r="K9" s="22">
        <v>0</v>
      </c>
      <c r="L9" s="22">
        <v>0</v>
      </c>
      <c r="M9" s="22">
        <v>1.1989294045730734E-3</v>
      </c>
      <c r="N9" s="22">
        <v>0</v>
      </c>
      <c r="O9" s="22">
        <v>3.2704608186046633E-2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</row>
    <row r="10" spans="1:28" ht="16.5" customHeight="1">
      <c r="A10" s="106">
        <v>6</v>
      </c>
      <c r="B10" s="33" t="s">
        <v>301</v>
      </c>
      <c r="C10" s="22">
        <v>7.8951280588594151E-3</v>
      </c>
      <c r="D10" s="22">
        <v>8.1421075078699834E-2</v>
      </c>
      <c r="E10" s="22">
        <v>0.35917881944124375</v>
      </c>
      <c r="F10" s="22">
        <v>0.23278510954699766</v>
      </c>
      <c r="G10" s="22">
        <v>2.619672532181264E-2</v>
      </c>
      <c r="H10" s="22">
        <v>4.5530231313603557E-2</v>
      </c>
      <c r="I10" s="22">
        <v>4.5137610368299504E-3</v>
      </c>
      <c r="J10" s="22">
        <v>0.20845251546659183</v>
      </c>
      <c r="K10" s="22">
        <v>0</v>
      </c>
      <c r="L10" s="22">
        <v>0</v>
      </c>
      <c r="M10" s="22">
        <v>2.272778937357482E-3</v>
      </c>
      <c r="N10" s="22">
        <v>0</v>
      </c>
      <c r="O10" s="22">
        <v>3.1677113262949551E-2</v>
      </c>
      <c r="P10" s="22">
        <v>0</v>
      </c>
      <c r="Q10" s="22">
        <v>7.6742535054378494E-5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1:28" ht="16.5" customHeight="1">
      <c r="A11" s="106">
        <v>7</v>
      </c>
      <c r="B11" s="33" t="s">
        <v>302</v>
      </c>
      <c r="C11" s="22">
        <v>7.6026783509045718E-3</v>
      </c>
      <c r="D11" s="22">
        <v>0.13667753034115387</v>
      </c>
      <c r="E11" s="22">
        <v>0.37684682757267768</v>
      </c>
      <c r="F11" s="22">
        <v>5.4299909278759793E-2</v>
      </c>
      <c r="G11" s="22">
        <v>1.3365440847150185E-3</v>
      </c>
      <c r="H11" s="22">
        <v>0.13125860952599877</v>
      </c>
      <c r="I11" s="22">
        <v>5.1736902276127546E-2</v>
      </c>
      <c r="J11" s="22">
        <v>0.16186560344643849</v>
      </c>
      <c r="K11" s="22">
        <v>1.2614211524987885E-2</v>
      </c>
      <c r="L11" s="22">
        <v>2.1084694699691677E-3</v>
      </c>
      <c r="M11" s="22">
        <v>5.4888097345246786E-2</v>
      </c>
      <c r="N11" s="22">
        <v>0</v>
      </c>
      <c r="O11" s="22">
        <v>2.8858853993721624E-3</v>
      </c>
      <c r="P11" s="22">
        <v>4.1639364981568327E-3</v>
      </c>
      <c r="Q11" s="22">
        <v>1.0545118233651E-5</v>
      </c>
      <c r="R11" s="22">
        <v>0</v>
      </c>
      <c r="S11" s="22">
        <v>1.6885599247800994E-3</v>
      </c>
      <c r="T11" s="22">
        <v>0</v>
      </c>
      <c r="U11" s="22">
        <v>0</v>
      </c>
      <c r="V11" s="22">
        <v>0</v>
      </c>
      <c r="W11" s="22">
        <v>0</v>
      </c>
      <c r="X11" s="22">
        <v>1.5689842477730504E-5</v>
      </c>
      <c r="Y11" s="22">
        <v>0</v>
      </c>
      <c r="Z11" s="22">
        <v>0</v>
      </c>
      <c r="AA11" s="22">
        <v>0</v>
      </c>
    </row>
    <row r="12" spans="1:28" ht="16.5" customHeight="1">
      <c r="A12" s="106">
        <v>8</v>
      </c>
      <c r="B12" s="33" t="s">
        <v>303</v>
      </c>
      <c r="C12" s="22">
        <v>1.2343237572912082E-2</v>
      </c>
      <c r="D12" s="22">
        <v>0.10244741355124445</v>
      </c>
      <c r="E12" s="22">
        <v>0.15360122199470225</v>
      </c>
      <c r="F12" s="22">
        <v>6.4348747332129766E-2</v>
      </c>
      <c r="G12" s="22">
        <v>1.0533059557260374E-3</v>
      </c>
      <c r="H12" s="22">
        <v>5.0965297290799398E-2</v>
      </c>
      <c r="I12" s="22">
        <v>0.14169242145010075</v>
      </c>
      <c r="J12" s="22">
        <v>0.11826028046571209</v>
      </c>
      <c r="K12" s="22">
        <v>7.1197176760572439E-2</v>
      </c>
      <c r="L12" s="22">
        <v>1.5486688359132681E-3</v>
      </c>
      <c r="M12" s="22">
        <v>8.7386567581748953E-2</v>
      </c>
      <c r="N12" s="22">
        <v>0.14735177434281335</v>
      </c>
      <c r="O12" s="22">
        <v>6.3889709242701646E-3</v>
      </c>
      <c r="P12" s="22">
        <v>2.2299192428669477E-2</v>
      </c>
      <c r="Q12" s="22">
        <v>6.197164786289967E-3</v>
      </c>
      <c r="R12" s="22">
        <v>0</v>
      </c>
      <c r="S12" s="22">
        <v>6.6266367432510449E-3</v>
      </c>
      <c r="T12" s="22">
        <v>0</v>
      </c>
      <c r="U12" s="22">
        <v>0</v>
      </c>
      <c r="V12" s="22">
        <v>1.4512511295596627E-4</v>
      </c>
      <c r="W12" s="22">
        <v>9.6847825643355689E-6</v>
      </c>
      <c r="X12" s="22">
        <v>1.2729247407697686E-3</v>
      </c>
      <c r="Y12" s="22">
        <v>4.8389511409834456E-3</v>
      </c>
      <c r="Z12" s="22">
        <v>2.5236205870926945E-5</v>
      </c>
      <c r="AA12" s="22">
        <v>0</v>
      </c>
    </row>
    <row r="13" spans="1:28" ht="16.5" customHeight="1">
      <c r="A13" s="106"/>
      <c r="B13" s="33" t="s">
        <v>286</v>
      </c>
      <c r="C13" s="22">
        <v>5.3333543554516076E-3</v>
      </c>
      <c r="D13" s="22">
        <v>5.0911287384501167E-2</v>
      </c>
      <c r="E13" s="22">
        <v>0.19045408198993355</v>
      </c>
      <c r="F13" s="22">
        <v>6.0184118760804678E-2</v>
      </c>
      <c r="G13" s="22">
        <v>1.4342146908247336E-3</v>
      </c>
      <c r="H13" s="22">
        <v>0</v>
      </c>
      <c r="I13" s="22">
        <v>0.13095212964375466</v>
      </c>
      <c r="J13" s="22">
        <v>9.0053043400848923E-2</v>
      </c>
      <c r="K13" s="22">
        <v>0.10718810500666701</v>
      </c>
      <c r="L13" s="22">
        <v>0</v>
      </c>
      <c r="M13" s="22">
        <v>7.9106765004740384E-2</v>
      </c>
      <c r="N13" s="22">
        <v>0.24210935354323521</v>
      </c>
      <c r="O13" s="22">
        <v>1.0183474345972839E-2</v>
      </c>
      <c r="P13" s="22">
        <v>8.7044673023269591E-3</v>
      </c>
      <c r="Q13" s="22">
        <v>1.0182417555731389E-2</v>
      </c>
      <c r="R13" s="22">
        <v>0</v>
      </c>
      <c r="S13" s="22">
        <v>1.087010430166708E-2</v>
      </c>
      <c r="T13" s="22">
        <v>0</v>
      </c>
      <c r="U13" s="22">
        <v>0</v>
      </c>
      <c r="V13" s="22">
        <v>2.384517031416548E-4</v>
      </c>
      <c r="W13" s="22">
        <v>0</v>
      </c>
      <c r="X13" s="22">
        <v>2.0531659865424979E-3</v>
      </c>
      <c r="Y13" s="22">
        <v>0</v>
      </c>
      <c r="Z13" s="22">
        <v>4.1465023855532279E-5</v>
      </c>
      <c r="AA13" s="22">
        <v>0</v>
      </c>
    </row>
    <row r="14" spans="1:28" ht="27.75" customHeight="1">
      <c r="A14" s="106"/>
      <c r="B14" s="33" t="s">
        <v>287</v>
      </c>
      <c r="C14" s="22">
        <v>1.237922205549259E-2</v>
      </c>
      <c r="D14" s="22">
        <v>0.20024378656708913</v>
      </c>
      <c r="E14" s="22">
        <v>9.0730542842237361E-2</v>
      </c>
      <c r="F14" s="22">
        <v>7.6583787740297754E-2</v>
      </c>
      <c r="G14" s="22">
        <v>0</v>
      </c>
      <c r="H14" s="22">
        <v>0.13890146281022403</v>
      </c>
      <c r="I14" s="22">
        <v>0.13623294361014054</v>
      </c>
      <c r="J14" s="22">
        <v>0.16009876172646539</v>
      </c>
      <c r="K14" s="22">
        <v>5.2643374119166761E-3</v>
      </c>
      <c r="L14" s="22">
        <v>5.3965395123335988E-3</v>
      </c>
      <c r="M14" s="22">
        <v>9.7953218788563723E-2</v>
      </c>
      <c r="N14" s="22">
        <v>1.9621983254543792E-6</v>
      </c>
      <c r="O14" s="22">
        <v>0</v>
      </c>
      <c r="P14" s="22">
        <v>5.924405683252168E-2</v>
      </c>
      <c r="Q14" s="22">
        <v>0</v>
      </c>
      <c r="R14" s="22">
        <v>0</v>
      </c>
      <c r="S14" s="22">
        <v>3.8107853284712839E-5</v>
      </c>
      <c r="T14" s="22">
        <v>0</v>
      </c>
      <c r="U14" s="22">
        <v>0</v>
      </c>
      <c r="V14" s="22">
        <v>0</v>
      </c>
      <c r="W14" s="22">
        <v>3.3747894039577241E-5</v>
      </c>
      <c r="X14" s="22">
        <v>3.5562760067557229E-5</v>
      </c>
      <c r="Y14" s="22">
        <v>1.6861959397000085E-2</v>
      </c>
      <c r="Z14" s="22">
        <v>0</v>
      </c>
      <c r="AA14" s="22">
        <v>0</v>
      </c>
    </row>
    <row r="15" spans="1:28" ht="16.5" customHeight="1">
      <c r="A15" s="107"/>
      <c r="B15" s="33" t="s">
        <v>288</v>
      </c>
      <c r="C15" s="22">
        <v>6.9907485594355057E-2</v>
      </c>
      <c r="D15" s="22">
        <v>0.14387436941654455</v>
      </c>
      <c r="E15" s="22">
        <v>0.1518644195993113</v>
      </c>
      <c r="F15" s="22">
        <v>1.197596945510775E-2</v>
      </c>
      <c r="G15" s="22">
        <v>3.5507168999838923E-3</v>
      </c>
      <c r="H15" s="22">
        <v>2.1916033061490439E-2</v>
      </c>
      <c r="I15" s="22">
        <v>0.17544090114633332</v>
      </c>
      <c r="J15" s="22">
        <v>0.15705549674705827</v>
      </c>
      <c r="K15" s="22">
        <v>9.0417078919646635E-2</v>
      </c>
      <c r="L15" s="22">
        <v>0</v>
      </c>
      <c r="M15" s="22">
        <v>0.17052839617010207</v>
      </c>
      <c r="N15" s="22">
        <v>0</v>
      </c>
      <c r="O15" s="22">
        <v>3.1655226104022019E-3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3.0361037966458905E-4</v>
      </c>
      <c r="Y15" s="22">
        <v>0</v>
      </c>
      <c r="Z15" s="22">
        <v>0</v>
      </c>
      <c r="AA15" s="22">
        <v>0</v>
      </c>
    </row>
    <row r="16" spans="1:28" ht="16.5" customHeight="1">
      <c r="A16" s="107"/>
      <c r="B16" s="33" t="s">
        <v>289</v>
      </c>
      <c r="C16" s="22">
        <v>4.1220343198375822E-2</v>
      </c>
      <c r="D16" s="22">
        <v>0.12711574854885602</v>
      </c>
      <c r="E16" s="22">
        <v>8.3095842484100013E-2</v>
      </c>
      <c r="F16" s="22">
        <v>8.5425417461782421E-2</v>
      </c>
      <c r="G16" s="22">
        <v>4.3875875947928787E-4</v>
      </c>
      <c r="H16" s="22">
        <v>0.16607129744838117</v>
      </c>
      <c r="I16" s="22">
        <v>0.25032743755233694</v>
      </c>
      <c r="J16" s="22">
        <v>0.17520757912412654</v>
      </c>
      <c r="K16" s="22">
        <v>8.8160612496681525E-3</v>
      </c>
      <c r="L16" s="22">
        <v>0</v>
      </c>
      <c r="M16" s="22">
        <v>6.139467369809213E-2</v>
      </c>
      <c r="N16" s="22">
        <v>0</v>
      </c>
      <c r="O16" s="22">
        <v>8.8684047480151631E-4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</row>
    <row r="17" spans="1:27" ht="27.75" customHeight="1">
      <c r="A17" s="107" t="s">
        <v>304</v>
      </c>
      <c r="B17" s="33" t="s">
        <v>305</v>
      </c>
      <c r="C17" s="22">
        <v>8.6169854040193228E-2</v>
      </c>
      <c r="D17" s="22">
        <v>0.14203174688805384</v>
      </c>
      <c r="E17" s="22">
        <v>0.19866897832113686</v>
      </c>
      <c r="F17" s="22">
        <v>2.0022619562930157E-3</v>
      </c>
      <c r="G17" s="22">
        <v>8.5621183705726009E-2</v>
      </c>
      <c r="H17" s="22">
        <v>7.0516482689931589E-2</v>
      </c>
      <c r="I17" s="22">
        <v>3.1551901991291431E-2</v>
      </c>
      <c r="J17" s="22">
        <v>0.11023542596422667</v>
      </c>
      <c r="K17" s="22">
        <v>1.0247289094993487E-2</v>
      </c>
      <c r="L17" s="22">
        <v>0</v>
      </c>
      <c r="M17" s="22">
        <v>0.19041771003129498</v>
      </c>
      <c r="N17" s="22">
        <v>5.6202874056018805E-4</v>
      </c>
      <c r="O17" s="22">
        <v>9.4141497886704797E-3</v>
      </c>
      <c r="P17" s="22">
        <v>4.0710502779191688E-5</v>
      </c>
      <c r="Q17" s="22">
        <v>5.3742292744238362E-2</v>
      </c>
      <c r="R17" s="22">
        <v>0</v>
      </c>
      <c r="S17" s="22">
        <v>7.7067863783377025E-3</v>
      </c>
      <c r="T17" s="22">
        <v>0</v>
      </c>
      <c r="U17" s="22">
        <v>0</v>
      </c>
      <c r="V17" s="22">
        <v>0</v>
      </c>
      <c r="W17" s="22">
        <v>0</v>
      </c>
      <c r="X17" s="22">
        <v>6.2028558818463353E-4</v>
      </c>
      <c r="Y17" s="22">
        <v>4.3994565329733004E-4</v>
      </c>
      <c r="Z17" s="22">
        <v>1.0965920791193136E-5</v>
      </c>
      <c r="AA17" s="22">
        <v>0</v>
      </c>
    </row>
    <row r="18" spans="1:27" ht="16.5" customHeight="1">
      <c r="A18" s="107"/>
      <c r="B18" s="33" t="s">
        <v>290</v>
      </c>
      <c r="C18" s="22">
        <v>9.1571435431759426E-2</v>
      </c>
      <c r="D18" s="22">
        <v>0.1348860431672281</v>
      </c>
      <c r="E18" s="22">
        <v>0.20337756251827024</v>
      </c>
      <c r="F18" s="22">
        <v>0</v>
      </c>
      <c r="G18" s="22">
        <v>9.1506824246530671E-2</v>
      </c>
      <c r="H18" s="22">
        <v>7.1801592864730507E-2</v>
      </c>
      <c r="I18" s="22">
        <v>4.4933572631258838E-3</v>
      </c>
      <c r="J18" s="22">
        <v>0.11317807363348008</v>
      </c>
      <c r="K18" s="22">
        <v>8.1685572128240829E-3</v>
      </c>
      <c r="L18" s="22">
        <v>0</v>
      </c>
      <c r="M18" s="22">
        <v>0.20352201766275071</v>
      </c>
      <c r="N18" s="22">
        <v>6.0077636319844151E-4</v>
      </c>
      <c r="O18" s="22">
        <v>1.006318407668183E-2</v>
      </c>
      <c r="P18" s="22">
        <v>0</v>
      </c>
      <c r="Q18" s="22">
        <v>5.7447416572768438E-2</v>
      </c>
      <c r="R18" s="22">
        <v>0</v>
      </c>
      <c r="S18" s="22">
        <v>8.2381108975141063E-3</v>
      </c>
      <c r="T18" s="22">
        <v>0</v>
      </c>
      <c r="U18" s="22">
        <v>0</v>
      </c>
      <c r="V18" s="22">
        <v>0</v>
      </c>
      <c r="W18" s="22">
        <v>0</v>
      </c>
      <c r="X18" s="22">
        <v>6.6304957899935505E-4</v>
      </c>
      <c r="Y18" s="22">
        <v>4.7027657220783607E-4</v>
      </c>
      <c r="Z18" s="22">
        <v>1.1721937930591772E-5</v>
      </c>
      <c r="AA18" s="22">
        <v>0</v>
      </c>
    </row>
    <row r="19" spans="1:27" ht="27.75" customHeight="1">
      <c r="A19" s="106"/>
      <c r="B19" s="33" t="s">
        <v>291</v>
      </c>
      <c r="C19" s="22">
        <v>7.8206862763323254E-3</v>
      </c>
      <c r="D19" s="22">
        <v>0.24567916030812467</v>
      </c>
      <c r="E19" s="22">
        <v>0.13037163603402951</v>
      </c>
      <c r="F19" s="22">
        <v>3.1044786089269468E-2</v>
      </c>
      <c r="G19" s="22">
        <v>2.5080701395165014E-4</v>
      </c>
      <c r="H19" s="22">
        <v>5.1876142874341072E-2</v>
      </c>
      <c r="I19" s="22">
        <v>0.42403223444783428</v>
      </c>
      <c r="J19" s="22">
        <v>6.7552741173390038E-2</v>
      </c>
      <c r="K19" s="22">
        <v>4.0398998597412653E-2</v>
      </c>
      <c r="L19" s="22">
        <v>0</v>
      </c>
      <c r="M19" s="22">
        <v>3.4159664545754131E-4</v>
      </c>
      <c r="N19" s="22">
        <v>0</v>
      </c>
      <c r="O19" s="22">
        <v>0</v>
      </c>
      <c r="P19" s="22">
        <v>6.3121053985688445E-4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</row>
    <row r="20" spans="1:27" ht="27.75" customHeight="1">
      <c r="A20" s="106">
        <v>10</v>
      </c>
      <c r="B20" s="33" t="s">
        <v>292</v>
      </c>
      <c r="C20" s="22">
        <v>0.24120931606914661</v>
      </c>
      <c r="D20" s="22">
        <v>8.6223128590783418E-2</v>
      </c>
      <c r="E20" s="22">
        <v>5.9515578808103466E-2</v>
      </c>
      <c r="F20" s="22">
        <v>5.2161599625672107E-2</v>
      </c>
      <c r="G20" s="22">
        <v>0.15208172815646281</v>
      </c>
      <c r="H20" s="22">
        <v>9.8855762252635898E-2</v>
      </c>
      <c r="I20" s="22">
        <v>5.1667644217722811E-2</v>
      </c>
      <c r="J20" s="22">
        <v>2.8423010651989922E-2</v>
      </c>
      <c r="K20" s="22">
        <v>0.10897245031326298</v>
      </c>
      <c r="L20" s="22">
        <v>8.3571318224112526E-2</v>
      </c>
      <c r="M20" s="22">
        <v>9.7922591375529666E-3</v>
      </c>
      <c r="N20" s="22">
        <v>1.5673246313577081E-4</v>
      </c>
      <c r="O20" s="22">
        <v>7.3947132342335013E-3</v>
      </c>
      <c r="P20" s="22">
        <v>1.1312139935389074E-2</v>
      </c>
      <c r="Q20" s="22">
        <v>0</v>
      </c>
      <c r="R20" s="22">
        <v>0</v>
      </c>
      <c r="S20" s="22">
        <v>8.6453318456773866E-3</v>
      </c>
      <c r="T20" s="22">
        <v>0</v>
      </c>
      <c r="U20" s="22">
        <v>0</v>
      </c>
      <c r="V20" s="22">
        <v>1.7286474118687351E-5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</row>
    <row r="21" spans="1:27" ht="16.5" customHeight="1">
      <c r="A21" s="106"/>
      <c r="B21" s="33" t="s">
        <v>293</v>
      </c>
      <c r="C21" s="22">
        <v>0.24569649685953737</v>
      </c>
      <c r="D21" s="22">
        <v>8.7987976922953182E-2</v>
      </c>
      <c r="E21" s="22">
        <v>5.3587202617419859E-2</v>
      </c>
      <c r="F21" s="22">
        <v>5.2720294599465665E-2</v>
      </c>
      <c r="G21" s="22">
        <v>0.15195474980252441</v>
      </c>
      <c r="H21" s="22">
        <v>0.10034145212882137</v>
      </c>
      <c r="I21" s="22">
        <v>5.101559968968547E-2</v>
      </c>
      <c r="J21" s="22">
        <v>2.8319824855610735E-2</v>
      </c>
      <c r="K21" s="22">
        <v>0.10688768664339159</v>
      </c>
      <c r="L21" s="22">
        <v>8.5218512557888121E-2</v>
      </c>
      <c r="M21" s="22">
        <v>8.6263082678006923E-3</v>
      </c>
      <c r="N21" s="22">
        <v>1.5996220508770665E-4</v>
      </c>
      <c r="O21" s="22">
        <v>7.0975603481233992E-3</v>
      </c>
      <c r="P21" s="22">
        <v>1.1545246033414509E-2</v>
      </c>
      <c r="Q21" s="22">
        <v>0</v>
      </c>
      <c r="R21" s="22">
        <v>0</v>
      </c>
      <c r="S21" s="22">
        <v>8.8234837766286867E-3</v>
      </c>
      <c r="T21" s="22">
        <v>0</v>
      </c>
      <c r="U21" s="22">
        <v>0</v>
      </c>
      <c r="V21" s="22">
        <v>1.76426916472399E-5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</row>
    <row r="22" spans="1:27" ht="16.5" customHeight="1">
      <c r="A22" s="106"/>
      <c r="B22" s="33" t="s">
        <v>294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1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</row>
    <row r="23" spans="1:27" ht="16.5" customHeight="1">
      <c r="A23" s="106"/>
      <c r="B23" s="33" t="s">
        <v>295</v>
      </c>
      <c r="C23" s="22">
        <v>6.5019575698494772E-2</v>
      </c>
      <c r="D23" s="22">
        <v>1.6044668121242374E-3</v>
      </c>
      <c r="E23" s="22">
        <v>0</v>
      </c>
      <c r="F23" s="22">
        <v>3.4603167236565246E-3</v>
      </c>
      <c r="G23" s="22">
        <v>0.40068572619245124</v>
      </c>
      <c r="H23" s="22">
        <v>7.417368036691821E-2</v>
      </c>
      <c r="I23" s="22">
        <v>0</v>
      </c>
      <c r="J23" s="22">
        <v>0</v>
      </c>
      <c r="K23" s="22">
        <v>0.40057869227451892</v>
      </c>
      <c r="L23" s="22">
        <v>0</v>
      </c>
      <c r="M23" s="22">
        <v>2.6078272433410494E-4</v>
      </c>
      <c r="N23" s="22">
        <v>0</v>
      </c>
      <c r="O23" s="22">
        <v>5.4216759207501942E-2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</row>
    <row r="24" spans="1:27" ht="16.5" customHeight="1">
      <c r="A24" s="106"/>
      <c r="B24" s="33" t="s">
        <v>296</v>
      </c>
      <c r="C24" s="22">
        <v>0</v>
      </c>
      <c r="D24" s="22">
        <v>0</v>
      </c>
      <c r="E24" s="22">
        <v>0.54317070865410311</v>
      </c>
      <c r="F24" s="22">
        <v>3.7234302712044011E-2</v>
      </c>
      <c r="G24" s="22">
        <v>2.1424380459533647E-2</v>
      </c>
      <c r="H24" s="22">
        <v>0</v>
      </c>
      <c r="I24" s="22">
        <v>0.1302926888572192</v>
      </c>
      <c r="J24" s="22">
        <v>5.2298522031980273E-2</v>
      </c>
      <c r="K24" s="22">
        <v>0.10267380221899101</v>
      </c>
      <c r="L24" s="22">
        <v>5.6889468215089601E-3</v>
      </c>
      <c r="M24" s="22">
        <v>0.10368732610688174</v>
      </c>
      <c r="N24" s="22">
        <v>0</v>
      </c>
      <c r="O24" s="22">
        <v>3.5293221377379739E-3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</row>
    <row r="25" spans="1:27" ht="16.5" customHeight="1">
      <c r="A25" s="106">
        <v>11</v>
      </c>
      <c r="B25" s="33" t="s">
        <v>306</v>
      </c>
      <c r="C25" s="22">
        <v>0</v>
      </c>
      <c r="D25" s="22">
        <v>0</v>
      </c>
      <c r="E25" s="22">
        <v>0.28276419360829436</v>
      </c>
      <c r="F25" s="22">
        <v>0.22880793763755436</v>
      </c>
      <c r="G25" s="22">
        <v>0.4329091525617017</v>
      </c>
      <c r="H25" s="22">
        <v>0</v>
      </c>
      <c r="I25" s="22">
        <v>3.3998888227742352E-3</v>
      </c>
      <c r="J25" s="22">
        <v>5.2084542909032645E-2</v>
      </c>
      <c r="K25" s="22">
        <v>0</v>
      </c>
      <c r="L25" s="22">
        <v>0</v>
      </c>
      <c r="M25" s="22">
        <v>3.4284460642665436E-5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</row>
    <row r="26" spans="1:27" ht="16.5" customHeight="1">
      <c r="A26" s="106">
        <v>12</v>
      </c>
      <c r="B26" s="33" t="s">
        <v>307</v>
      </c>
      <c r="C26" s="22">
        <v>1.7474527371693513E-2</v>
      </c>
      <c r="D26" s="22">
        <v>0.11691084023987121</v>
      </c>
      <c r="E26" s="22">
        <v>0.22421138161481496</v>
      </c>
      <c r="F26" s="22">
        <v>0.14555882394610703</v>
      </c>
      <c r="G26" s="22">
        <v>2.7742116037309812E-2</v>
      </c>
      <c r="H26" s="22">
        <v>0</v>
      </c>
      <c r="I26" s="22">
        <v>0</v>
      </c>
      <c r="J26" s="22">
        <v>0.46035322817127838</v>
      </c>
      <c r="K26" s="22">
        <v>0</v>
      </c>
      <c r="L26" s="22">
        <v>0</v>
      </c>
      <c r="M26" s="22">
        <v>7.7490826189250085E-3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</row>
    <row r="27" spans="1:27">
      <c r="A27" s="106">
        <v>13</v>
      </c>
      <c r="B27" s="33" t="s">
        <v>308</v>
      </c>
      <c r="C27" s="22">
        <v>5.8930822651780061E-2</v>
      </c>
      <c r="D27" s="22">
        <v>0.11126112337569739</v>
      </c>
      <c r="E27" s="22">
        <v>0.14776204727270897</v>
      </c>
      <c r="F27" s="22">
        <v>7.6071667127854695E-2</v>
      </c>
      <c r="G27" s="22">
        <v>1.6239217791235414E-2</v>
      </c>
      <c r="H27" s="22">
        <v>0.15110249649214832</v>
      </c>
      <c r="I27" s="22">
        <v>6.4062918033533325E-2</v>
      </c>
      <c r="J27" s="22">
        <v>0.16538860376520412</v>
      </c>
      <c r="K27" s="22">
        <v>6.4966306737085783E-2</v>
      </c>
      <c r="L27" s="22">
        <v>1.5669882197074103E-2</v>
      </c>
      <c r="M27" s="22">
        <v>8.1232670259480999E-2</v>
      </c>
      <c r="N27" s="22">
        <v>5.3859167742099732E-3</v>
      </c>
      <c r="O27" s="22">
        <v>7.9732006232516549E-3</v>
      </c>
      <c r="P27" s="22">
        <v>7.2110503851965544E-3</v>
      </c>
      <c r="Q27" s="22">
        <v>0</v>
      </c>
      <c r="R27" s="22">
        <v>0</v>
      </c>
      <c r="S27" s="22">
        <v>2.5310912066178609E-2</v>
      </c>
      <c r="T27" s="22">
        <v>0</v>
      </c>
      <c r="U27" s="22">
        <v>0</v>
      </c>
      <c r="V27" s="22">
        <v>5.326366127584081E-4</v>
      </c>
      <c r="W27" s="22">
        <v>0</v>
      </c>
      <c r="X27" s="22">
        <v>0</v>
      </c>
      <c r="Y27" s="22">
        <v>8.9852783460157371E-4</v>
      </c>
      <c r="Z27" s="22">
        <v>0</v>
      </c>
      <c r="AA27" s="22">
        <v>0</v>
      </c>
    </row>
    <row r="28" spans="1:27">
      <c r="A28" s="106">
        <v>14</v>
      </c>
      <c r="B28" s="33" t="s">
        <v>309</v>
      </c>
      <c r="C28" s="22">
        <v>0</v>
      </c>
      <c r="D28" s="22">
        <v>0</v>
      </c>
      <c r="E28" s="22">
        <v>0</v>
      </c>
      <c r="F28" s="22">
        <v>0.10603689015692917</v>
      </c>
      <c r="G28" s="22">
        <v>0</v>
      </c>
      <c r="H28" s="22">
        <v>9.1462660862026687E-2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5.7808054158333658E-4</v>
      </c>
      <c r="P28" s="22">
        <v>0</v>
      </c>
      <c r="Q28" s="22">
        <v>0</v>
      </c>
      <c r="R28" s="22">
        <v>0</v>
      </c>
      <c r="S28" s="22">
        <v>0</v>
      </c>
      <c r="T28" s="22">
        <v>0.80192236843946085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</row>
    <row r="29" spans="1:27">
      <c r="A29" s="106">
        <v>15</v>
      </c>
      <c r="B29" s="33" t="s">
        <v>310</v>
      </c>
      <c r="C29" s="22">
        <v>3.6234710334391927E-2</v>
      </c>
      <c r="D29" s="22">
        <v>0</v>
      </c>
      <c r="E29" s="22">
        <v>0</v>
      </c>
      <c r="F29" s="22">
        <v>8.3345410553660129E-5</v>
      </c>
      <c r="G29" s="22">
        <v>0</v>
      </c>
      <c r="H29" s="22">
        <v>0.4642914706361026</v>
      </c>
      <c r="I29" s="22">
        <v>0</v>
      </c>
      <c r="J29" s="22">
        <v>9.6945674979422067E-2</v>
      </c>
      <c r="K29" s="22">
        <v>0.36981469708000531</v>
      </c>
      <c r="L29" s="22">
        <v>2.4109075236609163E-2</v>
      </c>
      <c r="M29" s="22">
        <v>0</v>
      </c>
      <c r="N29" s="22">
        <v>0</v>
      </c>
      <c r="O29" s="22">
        <v>6.042892286655159E-3</v>
      </c>
      <c r="P29" s="22">
        <v>0</v>
      </c>
      <c r="Q29" s="22">
        <v>0</v>
      </c>
      <c r="R29" s="22">
        <v>0</v>
      </c>
      <c r="S29" s="22">
        <v>2.4781340362600378E-3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</row>
    <row r="30" spans="1:27">
      <c r="A30" s="106">
        <v>16</v>
      </c>
      <c r="B30" s="33" t="s">
        <v>311</v>
      </c>
      <c r="C30" s="22">
        <v>2.5602492734441363E-2</v>
      </c>
      <c r="D30" s="22">
        <v>9.0032246652451325E-2</v>
      </c>
      <c r="E30" s="22">
        <v>7.5072446612058355E-3</v>
      </c>
      <c r="F30" s="22">
        <v>0.14044664184130878</v>
      </c>
      <c r="G30" s="22">
        <v>8.6333179111449578E-3</v>
      </c>
      <c r="H30" s="22">
        <v>6.9440271414532859E-3</v>
      </c>
      <c r="I30" s="22">
        <v>2.1248503199928364E-2</v>
      </c>
      <c r="J30" s="22">
        <v>0.10340827043566644</v>
      </c>
      <c r="K30" s="22">
        <v>8.4728396230473749E-2</v>
      </c>
      <c r="L30" s="22">
        <v>0</v>
      </c>
      <c r="M30" s="22">
        <v>0.41352337662508321</v>
      </c>
      <c r="N30" s="22">
        <v>1.6913289997979432E-5</v>
      </c>
      <c r="O30" s="22">
        <v>2.3797252130968644E-3</v>
      </c>
      <c r="P30" s="22">
        <v>7.6553584310816866E-2</v>
      </c>
      <c r="Q30" s="22">
        <v>5.2234656439807048E-3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1.3746831289115349E-2</v>
      </c>
      <c r="Z30" s="22">
        <v>4.9628198350878612E-6</v>
      </c>
      <c r="AA30" s="22">
        <v>0</v>
      </c>
    </row>
    <row r="31" spans="1:27">
      <c r="A31" s="106">
        <v>17</v>
      </c>
      <c r="B31" s="33" t="s">
        <v>312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0.52376587665313601</v>
      </c>
      <c r="I31" s="22">
        <v>0</v>
      </c>
      <c r="J31" s="22">
        <v>0.47623412334686399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</row>
    <row r="32" spans="1:27">
      <c r="A32" s="106">
        <v>18</v>
      </c>
      <c r="B32" s="33" t="s">
        <v>313</v>
      </c>
      <c r="C32" s="22">
        <v>2.9341806229863984E-2</v>
      </c>
      <c r="D32" s="22">
        <v>0.13039879073041405</v>
      </c>
      <c r="E32" s="22">
        <v>8.6401016985492685E-2</v>
      </c>
      <c r="F32" s="22">
        <v>0.20220119119239091</v>
      </c>
      <c r="G32" s="22">
        <v>3.4791147341598272E-2</v>
      </c>
      <c r="H32" s="22">
        <v>0.12665738928539985</v>
      </c>
      <c r="I32" s="22">
        <v>0.14938383792999563</v>
      </c>
      <c r="J32" s="22">
        <v>0.12961035482654823</v>
      </c>
      <c r="K32" s="22">
        <v>1.4016896590319371E-2</v>
      </c>
      <c r="L32" s="22">
        <v>7.8763817245018489E-4</v>
      </c>
      <c r="M32" s="22">
        <v>3.5120400801896018E-2</v>
      </c>
      <c r="N32" s="22">
        <v>0</v>
      </c>
      <c r="O32" s="22">
        <v>4.5360962669394617E-3</v>
      </c>
      <c r="P32" s="22">
        <v>3.0601541970019117E-2</v>
      </c>
      <c r="Q32" s="22">
        <v>2.6151891676672312E-2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</row>
    <row r="33" spans="1:1" ht="14.25">
      <c r="A33" s="230" t="s">
        <v>560</v>
      </c>
    </row>
    <row r="34" spans="1:1">
      <c r="A34" s="231"/>
    </row>
  </sheetData>
  <printOptions horizontalCentered="1"/>
  <pageMargins left="0" right="0" top="0.47244094488188981" bottom="0" header="0" footer="0"/>
  <pageSetup paperSize="9" scale="5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123"/>
  <sheetViews>
    <sheetView view="pageBreakPreview" zoomScaleNormal="40" zoomScaleSheetLayoutView="100" workbookViewId="0">
      <pane xSplit="2" ySplit="3" topLeftCell="C4" activePane="bottomRight" state="frozen"/>
      <selection activeCell="B8" sqref="A8:AX37"/>
      <selection pane="topRight" activeCell="B8" sqref="A8:AX37"/>
      <selection pane="bottomLeft" activeCell="B8" sqref="A8:AX37"/>
      <selection pane="bottomRight"/>
    </sheetView>
  </sheetViews>
  <sheetFormatPr defaultRowHeight="12.75"/>
  <cols>
    <col min="1" max="1" width="4.7109375" style="87" customWidth="1"/>
    <col min="2" max="2" width="59.5703125" style="87" customWidth="1"/>
    <col min="3" max="3" width="11.5703125" style="87" customWidth="1"/>
    <col min="4" max="4" width="11.42578125" style="87" customWidth="1"/>
    <col min="5" max="5" width="11.7109375" style="87" customWidth="1"/>
    <col min="6" max="6" width="10.7109375" style="87" customWidth="1"/>
    <col min="7" max="7" width="12" style="87" customWidth="1"/>
    <col min="8" max="8" width="13.140625" style="87" customWidth="1"/>
    <col min="9" max="9" width="13.42578125" style="87" customWidth="1"/>
    <col min="10" max="10" width="14.28515625" style="87" customWidth="1"/>
    <col min="11" max="11" width="11.5703125" style="87" customWidth="1"/>
    <col min="12" max="12" width="12.7109375" style="87" customWidth="1"/>
    <col min="13" max="13" width="15" style="87" customWidth="1"/>
    <col min="14" max="14" width="13.28515625" style="87" customWidth="1"/>
    <col min="15" max="15" width="14.5703125" style="87" customWidth="1"/>
    <col min="16" max="16" width="13.85546875" style="87" customWidth="1"/>
    <col min="17" max="17" width="13.28515625" style="87" customWidth="1"/>
    <col min="18" max="18" width="15.42578125" style="87" customWidth="1"/>
    <col min="19" max="25" width="13.28515625" style="87" customWidth="1"/>
    <col min="26" max="26" width="14.140625" style="87" customWidth="1"/>
    <col min="27" max="27" width="13" style="87" customWidth="1"/>
    <col min="28" max="28" width="15.140625" style="87" customWidth="1"/>
    <col min="29" max="29" width="13.5703125" style="87" customWidth="1"/>
    <col min="30" max="30" width="11.7109375" style="87" customWidth="1"/>
    <col min="31" max="16384" width="9.140625" style="87"/>
  </cols>
  <sheetData>
    <row r="1" spans="1:30" ht="22.5" customHeight="1"/>
    <row r="2" spans="1:30" s="16" customFormat="1" ht="23.25" customHeight="1">
      <c r="A2" s="86" t="s">
        <v>610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30" s="16" customFormat="1" ht="75" customHeight="1">
      <c r="A3" s="17"/>
      <c r="B3" s="85"/>
      <c r="C3" s="66" t="s">
        <v>81</v>
      </c>
      <c r="D3" s="66" t="s">
        <v>82</v>
      </c>
      <c r="E3" s="66" t="s">
        <v>3</v>
      </c>
      <c r="F3" s="66" t="s">
        <v>8</v>
      </c>
      <c r="G3" s="66" t="s">
        <v>17</v>
      </c>
      <c r="H3" s="66" t="s">
        <v>83</v>
      </c>
      <c r="I3" s="66" t="s">
        <v>61</v>
      </c>
      <c r="J3" s="66" t="s">
        <v>84</v>
      </c>
      <c r="K3" s="66" t="s">
        <v>13</v>
      </c>
      <c r="L3" s="66" t="s">
        <v>85</v>
      </c>
      <c r="M3" s="66" t="s">
        <v>86</v>
      </c>
      <c r="N3" s="66" t="s">
        <v>7</v>
      </c>
      <c r="O3" s="66" t="s">
        <v>87</v>
      </c>
      <c r="P3" s="66" t="s">
        <v>15</v>
      </c>
      <c r="Q3" s="66" t="s">
        <v>88</v>
      </c>
      <c r="R3" s="66" t="s">
        <v>20</v>
      </c>
      <c r="S3" s="109" t="s">
        <v>611</v>
      </c>
      <c r="T3" s="66" t="s">
        <v>367</v>
      </c>
      <c r="U3" s="67" t="s">
        <v>89</v>
      </c>
      <c r="V3" s="66" t="s">
        <v>16</v>
      </c>
      <c r="W3" s="66" t="s">
        <v>66</v>
      </c>
      <c r="X3" s="66" t="s">
        <v>90</v>
      </c>
      <c r="Y3" s="66" t="s">
        <v>315</v>
      </c>
      <c r="Z3" s="68" t="s">
        <v>67</v>
      </c>
      <c r="AA3" s="68" t="s">
        <v>14</v>
      </c>
      <c r="AB3" s="68" t="s">
        <v>91</v>
      </c>
    </row>
    <row r="4" spans="1:30" s="16" customFormat="1" ht="16.5" customHeight="1">
      <c r="A4" s="88" t="s">
        <v>213</v>
      </c>
      <c r="B4" s="15" t="s">
        <v>214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D4" s="129"/>
    </row>
    <row r="5" spans="1:30" s="16" customFormat="1" ht="16.5" customHeight="1">
      <c r="A5" s="91" t="s">
        <v>105</v>
      </c>
      <c r="B5" s="34" t="s">
        <v>215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D5" s="129"/>
    </row>
    <row r="6" spans="1:30" s="84" customFormat="1" ht="16.5" customHeight="1">
      <c r="A6" s="37" t="s">
        <v>178</v>
      </c>
      <c r="B6" s="34" t="s">
        <v>216</v>
      </c>
      <c r="C6" s="127">
        <v>207970</v>
      </c>
      <c r="D6" s="127">
        <v>165612</v>
      </c>
      <c r="E6" s="127">
        <v>235600</v>
      </c>
      <c r="F6" s="127">
        <v>176077</v>
      </c>
      <c r="G6" s="127">
        <v>8810</v>
      </c>
      <c r="H6" s="127">
        <v>69585</v>
      </c>
      <c r="I6" s="127">
        <v>234534</v>
      </c>
      <c r="J6" s="127">
        <v>172888.65</v>
      </c>
      <c r="K6" s="127">
        <v>39854</v>
      </c>
      <c r="L6" s="127">
        <v>280229</v>
      </c>
      <c r="M6" s="127">
        <v>145340</v>
      </c>
      <c r="N6" s="127">
        <v>169654</v>
      </c>
      <c r="O6" s="127">
        <v>11072</v>
      </c>
      <c r="P6" s="127">
        <v>24042.16214</v>
      </c>
      <c r="Q6" s="127">
        <v>1604.3920600000001</v>
      </c>
      <c r="R6" s="127">
        <v>5462</v>
      </c>
      <c r="S6" s="127">
        <v>15363</v>
      </c>
      <c r="T6" s="127">
        <v>82006</v>
      </c>
      <c r="U6" s="127">
        <v>2205</v>
      </c>
      <c r="V6" s="127">
        <v>11292</v>
      </c>
      <c r="W6" s="127">
        <v>4194</v>
      </c>
      <c r="X6" s="127">
        <v>1933</v>
      </c>
      <c r="Y6" s="127">
        <v>453</v>
      </c>
      <c r="Z6" s="127">
        <v>48</v>
      </c>
      <c r="AA6" s="127">
        <v>25167</v>
      </c>
      <c r="AB6" s="41">
        <v>2090995.2041999998</v>
      </c>
      <c r="AD6" s="128"/>
    </row>
    <row r="7" spans="1:30" s="84" customFormat="1" ht="40.5" customHeight="1">
      <c r="A7" s="37"/>
      <c r="B7" s="34" t="s">
        <v>339</v>
      </c>
      <c r="C7" s="127">
        <v>-5460</v>
      </c>
      <c r="D7" s="127">
        <v>-501</v>
      </c>
      <c r="E7" s="127">
        <v>-5791</v>
      </c>
      <c r="F7" s="127">
        <v>-15207</v>
      </c>
      <c r="G7" s="127">
        <v>-424</v>
      </c>
      <c r="H7" s="127">
        <v>-5761</v>
      </c>
      <c r="I7" s="127">
        <v>-6415</v>
      </c>
      <c r="J7" s="127">
        <v>-7567.66</v>
      </c>
      <c r="K7" s="127">
        <v>0</v>
      </c>
      <c r="L7" s="127">
        <v>35937</v>
      </c>
      <c r="M7" s="127">
        <v>-7218</v>
      </c>
      <c r="N7" s="127">
        <v>-19532</v>
      </c>
      <c r="O7" s="127">
        <v>0</v>
      </c>
      <c r="P7" s="127">
        <v>-1214.8327199999999</v>
      </c>
      <c r="Q7" s="127">
        <v>0</v>
      </c>
      <c r="R7" s="127">
        <v>0</v>
      </c>
      <c r="S7" s="127">
        <v>0</v>
      </c>
      <c r="T7" s="127">
        <v>-8763</v>
      </c>
      <c r="U7" s="127">
        <v>0</v>
      </c>
      <c r="V7" s="127">
        <v>-169</v>
      </c>
      <c r="W7" s="127">
        <v>-237</v>
      </c>
      <c r="X7" s="127">
        <v>0</v>
      </c>
      <c r="Y7" s="127">
        <v>0</v>
      </c>
      <c r="Z7" s="127">
        <v>0</v>
      </c>
      <c r="AA7" s="127">
        <v>-1444</v>
      </c>
      <c r="AB7" s="41">
        <v>-49767.492720000002</v>
      </c>
      <c r="AD7" s="129"/>
    </row>
    <row r="8" spans="1:30" ht="15.75" customHeight="1">
      <c r="A8" s="37" t="s">
        <v>180</v>
      </c>
      <c r="B8" s="34" t="s">
        <v>217</v>
      </c>
      <c r="C8" s="127">
        <v>-81512</v>
      </c>
      <c r="D8" s="127">
        <v>-17151</v>
      </c>
      <c r="E8" s="127">
        <v>-56161</v>
      </c>
      <c r="F8" s="127">
        <v>-98610</v>
      </c>
      <c r="G8" s="127">
        <v>-3084</v>
      </c>
      <c r="H8" s="127">
        <v>-35856</v>
      </c>
      <c r="I8" s="127">
        <v>-10080</v>
      </c>
      <c r="J8" s="127">
        <v>-70634.990000000005</v>
      </c>
      <c r="K8" s="127">
        <v>-28420</v>
      </c>
      <c r="L8" s="127">
        <v>-106563</v>
      </c>
      <c r="M8" s="127">
        <v>-70274</v>
      </c>
      <c r="N8" s="127">
        <v>-28340</v>
      </c>
      <c r="O8" s="127">
        <v>-2880</v>
      </c>
      <c r="P8" s="127">
        <v>-1232.3022900000001</v>
      </c>
      <c r="Q8" s="127">
        <v>-87.282399999999996</v>
      </c>
      <c r="R8" s="127">
        <v>-42</v>
      </c>
      <c r="S8" s="127">
        <v>-1108</v>
      </c>
      <c r="T8" s="127">
        <v>-28146</v>
      </c>
      <c r="U8" s="127">
        <v>0</v>
      </c>
      <c r="V8" s="127">
        <v>0</v>
      </c>
      <c r="W8" s="127">
        <v>-3</v>
      </c>
      <c r="X8" s="127">
        <v>-143</v>
      </c>
      <c r="Y8" s="127">
        <v>0</v>
      </c>
      <c r="Z8" s="127">
        <v>0</v>
      </c>
      <c r="AA8" s="127">
        <v>-2876</v>
      </c>
      <c r="AB8" s="41">
        <v>-643203.57469000004</v>
      </c>
      <c r="AC8" s="84"/>
      <c r="AD8" s="129"/>
    </row>
    <row r="9" spans="1:30" ht="16.5" customHeight="1">
      <c r="A9" s="37" t="s">
        <v>218</v>
      </c>
      <c r="B9" s="34" t="s">
        <v>219</v>
      </c>
      <c r="C9" s="127">
        <v>-2463</v>
      </c>
      <c r="D9" s="127">
        <v>-727</v>
      </c>
      <c r="E9" s="127">
        <v>-18092</v>
      </c>
      <c r="F9" s="127">
        <v>-24765</v>
      </c>
      <c r="G9" s="127">
        <v>-26</v>
      </c>
      <c r="H9" s="127">
        <v>-635</v>
      </c>
      <c r="I9" s="127">
        <v>-27847</v>
      </c>
      <c r="J9" s="127">
        <v>-13112.12</v>
      </c>
      <c r="K9" s="127">
        <v>-103</v>
      </c>
      <c r="L9" s="127">
        <v>-25517</v>
      </c>
      <c r="M9" s="127">
        <v>-19787</v>
      </c>
      <c r="N9" s="127">
        <v>-10671</v>
      </c>
      <c r="O9" s="127">
        <v>1286</v>
      </c>
      <c r="P9" s="127">
        <v>-3492.7499300000086</v>
      </c>
      <c r="Q9" s="127">
        <v>1040.982</v>
      </c>
      <c r="R9" s="127">
        <v>-445</v>
      </c>
      <c r="S9" s="127">
        <v>-47</v>
      </c>
      <c r="T9" s="127">
        <v>-7003</v>
      </c>
      <c r="U9" s="127">
        <v>32</v>
      </c>
      <c r="V9" s="127">
        <v>1827</v>
      </c>
      <c r="W9" s="127">
        <v>-181</v>
      </c>
      <c r="X9" s="127">
        <v>-64</v>
      </c>
      <c r="Y9" s="127">
        <v>420</v>
      </c>
      <c r="Z9" s="127">
        <v>-29</v>
      </c>
      <c r="AA9" s="127">
        <v>-483</v>
      </c>
      <c r="AB9" s="41">
        <v>-150883.88793000003</v>
      </c>
      <c r="AC9" s="84"/>
      <c r="AD9" s="129"/>
    </row>
    <row r="10" spans="1:30" ht="16.5" customHeight="1">
      <c r="A10" s="37"/>
      <c r="B10" s="34" t="s">
        <v>220</v>
      </c>
      <c r="C10" s="127">
        <v>3809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-2584</v>
      </c>
      <c r="J10" s="127">
        <v>1097</v>
      </c>
      <c r="K10" s="127">
        <v>0</v>
      </c>
      <c r="L10" s="127">
        <v>0</v>
      </c>
      <c r="M10" s="127">
        <v>0</v>
      </c>
      <c r="N10" s="127">
        <v>-1013</v>
      </c>
      <c r="O10" s="127">
        <v>0</v>
      </c>
      <c r="P10" s="127">
        <v>-64.710969999999975</v>
      </c>
      <c r="Q10" s="127">
        <v>0</v>
      </c>
      <c r="R10" s="127">
        <v>0</v>
      </c>
      <c r="S10" s="127">
        <v>0</v>
      </c>
      <c r="T10" s="127">
        <v>1001</v>
      </c>
      <c r="U10" s="127">
        <v>32</v>
      </c>
      <c r="V10" s="127">
        <v>0</v>
      </c>
      <c r="W10" s="127">
        <v>41</v>
      </c>
      <c r="X10" s="127">
        <v>0</v>
      </c>
      <c r="Y10" s="127">
        <v>0</v>
      </c>
      <c r="Z10" s="127">
        <v>0</v>
      </c>
      <c r="AA10" s="127">
        <v>902</v>
      </c>
      <c r="AB10" s="41">
        <v>3220.2890299999999</v>
      </c>
      <c r="AC10" s="84"/>
      <c r="AD10" s="129"/>
    </row>
    <row r="11" spans="1:30" ht="16.5" customHeight="1">
      <c r="A11" s="37" t="s">
        <v>221</v>
      </c>
      <c r="B11" s="34" t="s">
        <v>222</v>
      </c>
      <c r="C11" s="127">
        <v>1416</v>
      </c>
      <c r="D11" s="127">
        <v>-3088</v>
      </c>
      <c r="E11" s="127">
        <v>3410</v>
      </c>
      <c r="F11" s="127">
        <v>17258</v>
      </c>
      <c r="G11" s="127">
        <v>44</v>
      </c>
      <c r="H11" s="127">
        <v>58</v>
      </c>
      <c r="I11" s="127">
        <v>-153</v>
      </c>
      <c r="J11" s="127">
        <v>9693.01</v>
      </c>
      <c r="K11" s="127">
        <v>194</v>
      </c>
      <c r="L11" s="127">
        <v>13827</v>
      </c>
      <c r="M11" s="127">
        <v>10576</v>
      </c>
      <c r="N11" s="127">
        <v>45</v>
      </c>
      <c r="O11" s="127">
        <v>-32</v>
      </c>
      <c r="P11" s="127">
        <v>0</v>
      </c>
      <c r="Q11" s="127">
        <v>-44.895000000000003</v>
      </c>
      <c r="R11" s="127">
        <v>0</v>
      </c>
      <c r="S11" s="127">
        <v>85</v>
      </c>
      <c r="T11" s="127">
        <v>4247</v>
      </c>
      <c r="U11" s="127">
        <v>0</v>
      </c>
      <c r="V11" s="127">
        <v>0</v>
      </c>
      <c r="W11" s="127">
        <v>0</v>
      </c>
      <c r="X11" s="127">
        <v>-5</v>
      </c>
      <c r="Y11" s="127">
        <v>0</v>
      </c>
      <c r="Z11" s="127">
        <v>0</v>
      </c>
      <c r="AA11" s="127">
        <v>-12</v>
      </c>
      <c r="AB11" s="41">
        <v>57518.115000000005</v>
      </c>
      <c r="AC11" s="84"/>
      <c r="AD11" s="129"/>
    </row>
    <row r="12" spans="1:30" ht="16.5" customHeight="1">
      <c r="A12" s="91"/>
      <c r="B12" s="35" t="s">
        <v>223</v>
      </c>
      <c r="C12" s="127">
        <v>125411</v>
      </c>
      <c r="D12" s="127">
        <v>144646</v>
      </c>
      <c r="E12" s="127">
        <v>164757</v>
      </c>
      <c r="F12" s="127">
        <v>69960</v>
      </c>
      <c r="G12" s="127">
        <v>5744</v>
      </c>
      <c r="H12" s="127">
        <v>33152</v>
      </c>
      <c r="I12" s="127">
        <v>196454</v>
      </c>
      <c r="J12" s="127">
        <v>98834.549999999988</v>
      </c>
      <c r="K12" s="127">
        <v>11525</v>
      </c>
      <c r="L12" s="127">
        <v>161976</v>
      </c>
      <c r="M12" s="127">
        <v>65855</v>
      </c>
      <c r="N12" s="127">
        <v>130688</v>
      </c>
      <c r="O12" s="127">
        <v>9446</v>
      </c>
      <c r="P12" s="127">
        <v>19317.109919999992</v>
      </c>
      <c r="Q12" s="127">
        <v>2513.1966600000001</v>
      </c>
      <c r="R12" s="127">
        <v>4975</v>
      </c>
      <c r="S12" s="127">
        <v>14293</v>
      </c>
      <c r="T12" s="127">
        <v>51104</v>
      </c>
      <c r="U12" s="127">
        <v>2237</v>
      </c>
      <c r="V12" s="127">
        <v>13119</v>
      </c>
      <c r="W12" s="127">
        <v>4010</v>
      </c>
      <c r="X12" s="127">
        <v>1721</v>
      </c>
      <c r="Y12" s="127">
        <v>873</v>
      </c>
      <c r="Z12" s="127">
        <v>19</v>
      </c>
      <c r="AA12" s="127">
        <v>21796</v>
      </c>
      <c r="AB12" s="41">
        <v>1354425.8565799999</v>
      </c>
      <c r="AC12" s="84"/>
      <c r="AD12" s="128"/>
    </row>
    <row r="13" spans="1:30" ht="27" customHeight="1">
      <c r="A13" s="37" t="s">
        <v>107</v>
      </c>
      <c r="B13" s="36" t="s">
        <v>340</v>
      </c>
      <c r="C13" s="127">
        <v>0</v>
      </c>
      <c r="D13" s="127">
        <v>246</v>
      </c>
      <c r="E13" s="127">
        <v>10019</v>
      </c>
      <c r="F13" s="127">
        <v>1896</v>
      </c>
      <c r="G13" s="127">
        <v>0</v>
      </c>
      <c r="H13" s="127">
        <v>0</v>
      </c>
      <c r="I13" s="127">
        <v>5321</v>
      </c>
      <c r="J13" s="127">
        <v>0</v>
      </c>
      <c r="K13" s="127">
        <v>0</v>
      </c>
      <c r="L13" s="127">
        <v>0</v>
      </c>
      <c r="M13" s="127">
        <v>303</v>
      </c>
      <c r="N13" s="127">
        <v>0</v>
      </c>
      <c r="O13" s="127">
        <v>0</v>
      </c>
      <c r="P13" s="127">
        <v>0</v>
      </c>
      <c r="Q13" s="127">
        <v>0</v>
      </c>
      <c r="R13" s="127">
        <v>17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7">
        <v>0</v>
      </c>
      <c r="Y13" s="127">
        <v>0</v>
      </c>
      <c r="Z13" s="127">
        <v>0</v>
      </c>
      <c r="AA13" s="127">
        <v>0</v>
      </c>
      <c r="AB13" s="41">
        <v>17802</v>
      </c>
      <c r="AC13" s="84"/>
      <c r="AD13" s="128"/>
    </row>
    <row r="14" spans="1:30" ht="15.75" customHeight="1">
      <c r="A14" s="37" t="s">
        <v>109</v>
      </c>
      <c r="B14" s="34" t="s">
        <v>224</v>
      </c>
      <c r="C14" s="127">
        <v>637</v>
      </c>
      <c r="D14" s="127">
        <v>1787</v>
      </c>
      <c r="E14" s="127">
        <v>1025</v>
      </c>
      <c r="F14" s="127">
        <v>28019</v>
      </c>
      <c r="G14" s="127">
        <v>1112</v>
      </c>
      <c r="H14" s="127">
        <v>798</v>
      </c>
      <c r="I14" s="127">
        <v>1202</v>
      </c>
      <c r="J14" s="127">
        <v>4263.22</v>
      </c>
      <c r="K14" s="127">
        <v>575</v>
      </c>
      <c r="L14" s="127">
        <v>0</v>
      </c>
      <c r="M14" s="127">
        <v>12907</v>
      </c>
      <c r="N14" s="127">
        <v>3694</v>
      </c>
      <c r="O14" s="127">
        <v>170</v>
      </c>
      <c r="P14" s="127">
        <v>1456.6575600000001</v>
      </c>
      <c r="Q14" s="127">
        <v>0.58496999999999999</v>
      </c>
      <c r="R14" s="127">
        <v>0</v>
      </c>
      <c r="S14" s="127">
        <v>0</v>
      </c>
      <c r="T14" s="127">
        <v>11243</v>
      </c>
      <c r="U14" s="127">
        <v>0</v>
      </c>
      <c r="V14" s="127">
        <v>0</v>
      </c>
      <c r="W14" s="127">
        <v>1</v>
      </c>
      <c r="X14" s="127">
        <v>63</v>
      </c>
      <c r="Y14" s="127">
        <v>0</v>
      </c>
      <c r="Z14" s="127">
        <v>0</v>
      </c>
      <c r="AA14" s="127">
        <v>0</v>
      </c>
      <c r="AB14" s="41">
        <v>68953.462530000004</v>
      </c>
      <c r="AC14" s="84"/>
      <c r="AD14" s="129"/>
    </row>
    <row r="15" spans="1:30" ht="15.75" customHeight="1">
      <c r="A15" s="91" t="s">
        <v>111</v>
      </c>
      <c r="B15" s="34" t="s">
        <v>225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41">
        <v>0</v>
      </c>
      <c r="AC15" s="84"/>
      <c r="AD15" s="129"/>
    </row>
    <row r="16" spans="1:30" ht="15.75" customHeight="1">
      <c r="A16" s="37" t="s">
        <v>178</v>
      </c>
      <c r="B16" s="34" t="s">
        <v>226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7">
        <v>0</v>
      </c>
      <c r="Y16" s="127">
        <v>0</v>
      </c>
      <c r="Z16" s="127">
        <v>0</v>
      </c>
      <c r="AA16" s="127">
        <v>0</v>
      </c>
      <c r="AB16" s="41">
        <v>0</v>
      </c>
      <c r="AC16" s="84"/>
      <c r="AD16" s="129"/>
    </row>
    <row r="17" spans="1:30" ht="15.75" customHeight="1">
      <c r="A17" s="37" t="s">
        <v>227</v>
      </c>
      <c r="B17" s="34" t="s">
        <v>179</v>
      </c>
      <c r="C17" s="127">
        <v>-107340</v>
      </c>
      <c r="D17" s="127">
        <v>-73867</v>
      </c>
      <c r="E17" s="127">
        <v>-102847</v>
      </c>
      <c r="F17" s="127">
        <v>-86145</v>
      </c>
      <c r="G17" s="127">
        <v>-2634</v>
      </c>
      <c r="H17" s="127">
        <v>-25365</v>
      </c>
      <c r="I17" s="127">
        <v>-100716</v>
      </c>
      <c r="J17" s="127">
        <v>-84614.37</v>
      </c>
      <c r="K17" s="127">
        <v>-965</v>
      </c>
      <c r="L17" s="127">
        <v>-161315</v>
      </c>
      <c r="M17" s="127">
        <v>-68300</v>
      </c>
      <c r="N17" s="127">
        <v>-67063</v>
      </c>
      <c r="O17" s="127">
        <v>-4725</v>
      </c>
      <c r="P17" s="127">
        <v>-5820.2505099999998</v>
      </c>
      <c r="Q17" s="127">
        <v>-135.70477000000002</v>
      </c>
      <c r="R17" s="127">
        <v>-2746</v>
      </c>
      <c r="S17" s="127">
        <v>-8069</v>
      </c>
      <c r="T17" s="127">
        <v>-30541</v>
      </c>
      <c r="U17" s="127">
        <v>-1444</v>
      </c>
      <c r="V17" s="127">
        <v>-9409</v>
      </c>
      <c r="W17" s="127">
        <v>-2660</v>
      </c>
      <c r="X17" s="127">
        <v>-885</v>
      </c>
      <c r="Y17" s="127">
        <v>-493</v>
      </c>
      <c r="Z17" s="127">
        <v>-1</v>
      </c>
      <c r="AA17" s="127">
        <v>-9364</v>
      </c>
      <c r="AB17" s="41">
        <v>-957464.32527999999</v>
      </c>
      <c r="AC17" s="84"/>
      <c r="AD17" s="129"/>
    </row>
    <row r="18" spans="1:30" ht="15.75" customHeight="1">
      <c r="A18" s="37" t="s">
        <v>228</v>
      </c>
      <c r="B18" s="34" t="s">
        <v>229</v>
      </c>
      <c r="C18" s="127">
        <v>54666</v>
      </c>
      <c r="D18" s="127">
        <v>10308</v>
      </c>
      <c r="E18" s="127">
        <v>22737</v>
      </c>
      <c r="F18" s="127">
        <v>69692</v>
      </c>
      <c r="G18" s="127">
        <v>1270</v>
      </c>
      <c r="H18" s="127">
        <v>16359</v>
      </c>
      <c r="I18" s="127">
        <v>9062</v>
      </c>
      <c r="J18" s="127">
        <v>40686.67</v>
      </c>
      <c r="K18" s="127">
        <v>582</v>
      </c>
      <c r="L18" s="127">
        <v>100396</v>
      </c>
      <c r="M18" s="127">
        <v>38979</v>
      </c>
      <c r="N18" s="127">
        <v>9052</v>
      </c>
      <c r="O18" s="127">
        <v>2425</v>
      </c>
      <c r="P18" s="127">
        <v>0</v>
      </c>
      <c r="Q18" s="127">
        <v>0</v>
      </c>
      <c r="R18" s="127">
        <v>0</v>
      </c>
      <c r="S18" s="127">
        <v>0</v>
      </c>
      <c r="T18" s="127">
        <v>5147</v>
      </c>
      <c r="U18" s="127">
        <v>0</v>
      </c>
      <c r="V18" s="127">
        <v>0</v>
      </c>
      <c r="W18" s="127">
        <v>0</v>
      </c>
      <c r="X18" s="127">
        <v>20</v>
      </c>
      <c r="Y18" s="127">
        <v>0</v>
      </c>
      <c r="Z18" s="127">
        <v>0</v>
      </c>
      <c r="AA18" s="127">
        <v>634</v>
      </c>
      <c r="AB18" s="41">
        <v>382015.67</v>
      </c>
      <c r="AC18" s="84"/>
      <c r="AD18" s="129"/>
    </row>
    <row r="19" spans="1:30" ht="15.75" customHeight="1">
      <c r="A19" s="91"/>
      <c r="B19" s="37" t="s">
        <v>230</v>
      </c>
      <c r="C19" s="127">
        <v>-52674</v>
      </c>
      <c r="D19" s="127">
        <v>-63559</v>
      </c>
      <c r="E19" s="127">
        <v>-80110</v>
      </c>
      <c r="F19" s="127">
        <v>-16453</v>
      </c>
      <c r="G19" s="127">
        <v>-1364</v>
      </c>
      <c r="H19" s="127">
        <v>-9006</v>
      </c>
      <c r="I19" s="127">
        <v>-91654</v>
      </c>
      <c r="J19" s="127">
        <v>-43927.7</v>
      </c>
      <c r="K19" s="127">
        <v>-383</v>
      </c>
      <c r="L19" s="127">
        <v>-60919</v>
      </c>
      <c r="M19" s="127">
        <v>-29321</v>
      </c>
      <c r="N19" s="127">
        <v>-58011</v>
      </c>
      <c r="O19" s="127">
        <v>-2300</v>
      </c>
      <c r="P19" s="127">
        <v>-5820.2505099999998</v>
      </c>
      <c r="Q19" s="127">
        <v>-135.70477000000002</v>
      </c>
      <c r="R19" s="127">
        <v>-2746</v>
      </c>
      <c r="S19" s="127">
        <v>-8069</v>
      </c>
      <c r="T19" s="127">
        <v>-25394</v>
      </c>
      <c r="U19" s="127">
        <v>-1444</v>
      </c>
      <c r="V19" s="127">
        <v>-9409</v>
      </c>
      <c r="W19" s="127">
        <v>-2660</v>
      </c>
      <c r="X19" s="127">
        <v>-865</v>
      </c>
      <c r="Y19" s="127">
        <v>-493</v>
      </c>
      <c r="Z19" s="127">
        <v>-1</v>
      </c>
      <c r="AA19" s="127">
        <v>-8730</v>
      </c>
      <c r="AB19" s="41">
        <v>-575448.65528000006</v>
      </c>
      <c r="AC19" s="84"/>
      <c r="AD19" s="128"/>
    </row>
    <row r="20" spans="1:30" ht="15.75" customHeight="1">
      <c r="A20" s="37" t="s">
        <v>180</v>
      </c>
      <c r="B20" s="34" t="s">
        <v>231</v>
      </c>
      <c r="C20" s="127">
        <v>-6340</v>
      </c>
      <c r="D20" s="127">
        <v>-10170</v>
      </c>
      <c r="E20" s="127">
        <v>-21099</v>
      </c>
      <c r="F20" s="127">
        <v>-53039</v>
      </c>
      <c r="G20" s="127">
        <v>-165</v>
      </c>
      <c r="H20" s="127">
        <v>418</v>
      </c>
      <c r="I20" s="127">
        <v>768</v>
      </c>
      <c r="J20" s="127">
        <v>-10160.870000000001</v>
      </c>
      <c r="K20" s="127">
        <v>1003</v>
      </c>
      <c r="L20" s="127">
        <v>-55242</v>
      </c>
      <c r="M20" s="127">
        <v>-93760</v>
      </c>
      <c r="N20" s="127">
        <v>-17207</v>
      </c>
      <c r="O20" s="127">
        <v>-1181</v>
      </c>
      <c r="P20" s="127">
        <v>-3559.5119299999787</v>
      </c>
      <c r="Q20" s="127">
        <v>260.27600000000001</v>
      </c>
      <c r="R20" s="127">
        <v>-75</v>
      </c>
      <c r="S20" s="127">
        <v>93</v>
      </c>
      <c r="T20" s="127">
        <v>-17180</v>
      </c>
      <c r="U20" s="127">
        <v>16</v>
      </c>
      <c r="V20" s="127">
        <v>-316</v>
      </c>
      <c r="W20" s="127">
        <v>-240</v>
      </c>
      <c r="X20" s="127">
        <v>45</v>
      </c>
      <c r="Y20" s="127">
        <v>104</v>
      </c>
      <c r="Z20" s="127">
        <v>-4</v>
      </c>
      <c r="AA20" s="127">
        <v>-4117</v>
      </c>
      <c r="AB20" s="41">
        <v>-291148.10592999996</v>
      </c>
      <c r="AC20" s="84"/>
      <c r="AD20" s="129"/>
    </row>
    <row r="21" spans="1:30" ht="15.75" customHeight="1">
      <c r="A21" s="37" t="s">
        <v>218</v>
      </c>
      <c r="B21" s="34" t="s">
        <v>232</v>
      </c>
      <c r="C21" s="127">
        <v>4558</v>
      </c>
      <c r="D21" s="127">
        <v>6034</v>
      </c>
      <c r="E21" s="127">
        <v>13581</v>
      </c>
      <c r="F21" s="127">
        <v>30534</v>
      </c>
      <c r="G21" s="127">
        <v>83</v>
      </c>
      <c r="H21" s="127">
        <v>-1264</v>
      </c>
      <c r="I21" s="127">
        <v>-10203</v>
      </c>
      <c r="J21" s="127">
        <v>4094.26</v>
      </c>
      <c r="K21" s="127">
        <v>-422</v>
      </c>
      <c r="L21" s="127">
        <v>46591</v>
      </c>
      <c r="M21" s="127">
        <v>88833</v>
      </c>
      <c r="N21" s="127">
        <v>10885</v>
      </c>
      <c r="O21" s="127">
        <v>358</v>
      </c>
      <c r="P21" s="127">
        <v>251.65815999999998</v>
      </c>
      <c r="Q21" s="127">
        <v>0.22600000000000001</v>
      </c>
      <c r="R21" s="127">
        <v>0</v>
      </c>
      <c r="S21" s="127">
        <v>0</v>
      </c>
      <c r="T21" s="127">
        <v>14582</v>
      </c>
      <c r="U21" s="127">
        <v>0</v>
      </c>
      <c r="V21" s="127">
        <v>0</v>
      </c>
      <c r="W21" s="127">
        <v>0</v>
      </c>
      <c r="X21" s="127">
        <v>-5</v>
      </c>
      <c r="Y21" s="127">
        <v>0</v>
      </c>
      <c r="Z21" s="127">
        <v>0</v>
      </c>
      <c r="AA21" s="127">
        <v>2239</v>
      </c>
      <c r="AB21" s="41">
        <v>210730.14416</v>
      </c>
      <c r="AC21" s="84"/>
      <c r="AD21" s="129"/>
    </row>
    <row r="22" spans="1:30" ht="15.75" customHeight="1">
      <c r="A22" s="91"/>
      <c r="B22" s="35" t="s">
        <v>233</v>
      </c>
      <c r="C22" s="127">
        <v>-54456</v>
      </c>
      <c r="D22" s="127">
        <v>-67695</v>
      </c>
      <c r="E22" s="127">
        <v>-87628</v>
      </c>
      <c r="F22" s="127">
        <v>-38958</v>
      </c>
      <c r="G22" s="127">
        <v>-1446</v>
      </c>
      <c r="H22" s="127">
        <v>-9852</v>
      </c>
      <c r="I22" s="127">
        <v>-101089</v>
      </c>
      <c r="J22" s="127">
        <v>-49994.31</v>
      </c>
      <c r="K22" s="127">
        <v>198</v>
      </c>
      <c r="L22" s="127">
        <v>-69570</v>
      </c>
      <c r="M22" s="127">
        <v>-34248</v>
      </c>
      <c r="N22" s="127">
        <v>-64333</v>
      </c>
      <c r="O22" s="127">
        <v>-3123</v>
      </c>
      <c r="P22" s="127">
        <v>-9128.1042799999777</v>
      </c>
      <c r="Q22" s="127">
        <v>124.79722999999998</v>
      </c>
      <c r="R22" s="127">
        <v>-2821</v>
      </c>
      <c r="S22" s="127">
        <v>-7976</v>
      </c>
      <c r="T22" s="127">
        <v>-27992</v>
      </c>
      <c r="U22" s="127">
        <v>-1428</v>
      </c>
      <c r="V22" s="127">
        <v>-9725</v>
      </c>
      <c r="W22" s="127">
        <v>-2900</v>
      </c>
      <c r="X22" s="127">
        <v>-825</v>
      </c>
      <c r="Y22" s="127">
        <v>-389</v>
      </c>
      <c r="Z22" s="127">
        <v>-5</v>
      </c>
      <c r="AA22" s="127">
        <v>-10608</v>
      </c>
      <c r="AB22" s="41">
        <v>-655866.61705</v>
      </c>
      <c r="AC22" s="92"/>
      <c r="AD22" s="128"/>
    </row>
    <row r="23" spans="1:30" ht="27" customHeight="1">
      <c r="A23" s="91" t="s">
        <v>120</v>
      </c>
      <c r="B23" s="37" t="s">
        <v>234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41">
        <v>0</v>
      </c>
      <c r="AC23" s="84"/>
      <c r="AD23" s="129"/>
    </row>
    <row r="24" spans="1:30" ht="15.75" customHeight="1">
      <c r="A24" s="37" t="s">
        <v>178</v>
      </c>
      <c r="B24" s="34" t="s">
        <v>235</v>
      </c>
      <c r="C24" s="127">
        <v>773</v>
      </c>
      <c r="D24" s="127">
        <v>138</v>
      </c>
      <c r="E24" s="127">
        <v>0</v>
      </c>
      <c r="F24" s="127">
        <v>0</v>
      </c>
      <c r="G24" s="127">
        <v>202</v>
      </c>
      <c r="H24" s="127">
        <v>0</v>
      </c>
      <c r="I24" s="127">
        <v>-51</v>
      </c>
      <c r="J24" s="127">
        <v>0</v>
      </c>
      <c r="K24" s="127">
        <v>18</v>
      </c>
      <c r="L24" s="127">
        <v>0</v>
      </c>
      <c r="M24" s="127">
        <v>0</v>
      </c>
      <c r="N24" s="127">
        <v>238</v>
      </c>
      <c r="O24" s="127">
        <v>0</v>
      </c>
      <c r="P24" s="127">
        <v>14.508629999999888</v>
      </c>
      <c r="Q24" s="127">
        <v>0</v>
      </c>
      <c r="R24" s="127">
        <v>0</v>
      </c>
      <c r="S24" s="127">
        <v>-173</v>
      </c>
      <c r="T24" s="127">
        <v>0</v>
      </c>
      <c r="U24" s="127">
        <v>0</v>
      </c>
      <c r="V24" s="127">
        <v>11</v>
      </c>
      <c r="W24" s="127">
        <v>0</v>
      </c>
      <c r="X24" s="127">
        <v>0</v>
      </c>
      <c r="Y24" s="127">
        <v>0</v>
      </c>
      <c r="Z24" s="127">
        <v>0</v>
      </c>
      <c r="AA24" s="127">
        <v>0</v>
      </c>
      <c r="AB24" s="41">
        <v>1170.5086299999998</v>
      </c>
      <c r="AC24" s="84"/>
      <c r="AD24" s="129"/>
    </row>
    <row r="25" spans="1:30" ht="27.75" customHeight="1">
      <c r="A25" s="37" t="s">
        <v>180</v>
      </c>
      <c r="B25" s="34" t="s">
        <v>236</v>
      </c>
      <c r="C25" s="127">
        <v>78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-18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7">
        <v>0</v>
      </c>
      <c r="W25" s="127">
        <v>0</v>
      </c>
      <c r="X25" s="127">
        <v>0</v>
      </c>
      <c r="Y25" s="127">
        <v>0</v>
      </c>
      <c r="Z25" s="127">
        <v>0</v>
      </c>
      <c r="AA25" s="127">
        <v>0</v>
      </c>
      <c r="AB25" s="41">
        <v>60</v>
      </c>
      <c r="AC25" s="84"/>
      <c r="AD25" s="129"/>
    </row>
    <row r="26" spans="1:30" ht="15.75" customHeight="1">
      <c r="A26" s="90"/>
      <c r="B26" s="35" t="s">
        <v>237</v>
      </c>
      <c r="C26" s="127">
        <v>851</v>
      </c>
      <c r="D26" s="127">
        <v>138</v>
      </c>
      <c r="E26" s="127">
        <v>0</v>
      </c>
      <c r="F26" s="127">
        <v>0</v>
      </c>
      <c r="G26" s="127">
        <v>202</v>
      </c>
      <c r="H26" s="127">
        <v>0</v>
      </c>
      <c r="I26" s="127">
        <v>-51</v>
      </c>
      <c r="J26" s="127">
        <v>0</v>
      </c>
      <c r="K26" s="127">
        <v>0</v>
      </c>
      <c r="L26" s="127">
        <v>0</v>
      </c>
      <c r="M26" s="127">
        <v>0</v>
      </c>
      <c r="N26" s="127">
        <v>238</v>
      </c>
      <c r="O26" s="127">
        <v>0</v>
      </c>
      <c r="P26" s="127">
        <v>14.508629999999888</v>
      </c>
      <c r="Q26" s="127">
        <v>0</v>
      </c>
      <c r="R26" s="127">
        <v>0</v>
      </c>
      <c r="S26" s="127">
        <v>-173</v>
      </c>
      <c r="T26" s="127">
        <v>0</v>
      </c>
      <c r="U26" s="127">
        <v>0</v>
      </c>
      <c r="V26" s="127">
        <v>11</v>
      </c>
      <c r="W26" s="127">
        <v>0</v>
      </c>
      <c r="X26" s="127">
        <v>0</v>
      </c>
      <c r="Y26" s="127">
        <v>0</v>
      </c>
      <c r="Z26" s="127">
        <v>0</v>
      </c>
      <c r="AA26" s="127">
        <v>0</v>
      </c>
      <c r="AB26" s="41">
        <v>1230.5086299999998</v>
      </c>
      <c r="AC26" s="84"/>
      <c r="AD26" s="128"/>
    </row>
    <row r="27" spans="1:30" ht="27" customHeight="1">
      <c r="A27" s="91" t="s">
        <v>122</v>
      </c>
      <c r="B27" s="34" t="s">
        <v>238</v>
      </c>
      <c r="C27" s="127">
        <v>-2645</v>
      </c>
      <c r="D27" s="127">
        <v>-688</v>
      </c>
      <c r="E27" s="127">
        <v>0</v>
      </c>
      <c r="F27" s="127">
        <v>0</v>
      </c>
      <c r="G27" s="127">
        <v>-51</v>
      </c>
      <c r="H27" s="127">
        <v>-4859</v>
      </c>
      <c r="I27" s="127">
        <v>-445</v>
      </c>
      <c r="J27" s="127">
        <v>0</v>
      </c>
      <c r="K27" s="127">
        <v>-2174</v>
      </c>
      <c r="L27" s="127">
        <v>0</v>
      </c>
      <c r="M27" s="127">
        <v>0</v>
      </c>
      <c r="N27" s="127">
        <v>-901</v>
      </c>
      <c r="O27" s="127">
        <v>-2281</v>
      </c>
      <c r="P27" s="127">
        <v>0</v>
      </c>
      <c r="Q27" s="127">
        <v>0</v>
      </c>
      <c r="R27" s="127">
        <v>-188</v>
      </c>
      <c r="S27" s="127">
        <v>-20</v>
      </c>
      <c r="T27" s="127">
        <v>0</v>
      </c>
      <c r="U27" s="127">
        <v>0</v>
      </c>
      <c r="V27" s="127">
        <v>0</v>
      </c>
      <c r="W27" s="127">
        <v>-2</v>
      </c>
      <c r="X27" s="127">
        <v>0</v>
      </c>
      <c r="Y27" s="127">
        <v>0</v>
      </c>
      <c r="Z27" s="127">
        <v>0</v>
      </c>
      <c r="AA27" s="127">
        <v>-4</v>
      </c>
      <c r="AB27" s="41">
        <v>-14258</v>
      </c>
      <c r="AC27" s="84"/>
      <c r="AD27" s="129"/>
    </row>
    <row r="28" spans="1:30" ht="15.75" customHeight="1">
      <c r="A28" s="91" t="s">
        <v>124</v>
      </c>
      <c r="B28" s="34" t="s">
        <v>239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41">
        <v>0</v>
      </c>
      <c r="AC28" s="84"/>
      <c r="AD28" s="129"/>
    </row>
    <row r="29" spans="1:30" ht="15.75" customHeight="1">
      <c r="A29" s="37" t="s">
        <v>178</v>
      </c>
      <c r="B29" s="34" t="s">
        <v>240</v>
      </c>
      <c r="C29" s="127">
        <v>-46263</v>
      </c>
      <c r="D29" s="127">
        <v>-33967</v>
      </c>
      <c r="E29" s="127">
        <v>-54891</v>
      </c>
      <c r="F29" s="127">
        <v>-40138</v>
      </c>
      <c r="G29" s="127">
        <v>-1067</v>
      </c>
      <c r="H29" s="127">
        <v>-15320</v>
      </c>
      <c r="I29" s="127">
        <v>-59116</v>
      </c>
      <c r="J29" s="127">
        <v>-45937.35</v>
      </c>
      <c r="K29" s="127">
        <v>-42</v>
      </c>
      <c r="L29" s="127">
        <v>-63140</v>
      </c>
      <c r="M29" s="127">
        <v>-34711</v>
      </c>
      <c r="N29" s="127">
        <v>-42022</v>
      </c>
      <c r="O29" s="127">
        <v>-3759</v>
      </c>
      <c r="P29" s="127">
        <v>-6470.1207199999999</v>
      </c>
      <c r="Q29" s="127">
        <v>-400.24018000000001</v>
      </c>
      <c r="R29" s="127">
        <v>-685</v>
      </c>
      <c r="S29" s="127">
        <v>-2928</v>
      </c>
      <c r="T29" s="127">
        <v>-19110</v>
      </c>
      <c r="U29" s="127">
        <v>-268</v>
      </c>
      <c r="V29" s="127">
        <v>-822</v>
      </c>
      <c r="W29" s="127">
        <v>-231</v>
      </c>
      <c r="X29" s="127">
        <v>-493</v>
      </c>
      <c r="Y29" s="127">
        <v>-106</v>
      </c>
      <c r="Z29" s="127">
        <v>0</v>
      </c>
      <c r="AA29" s="127">
        <v>-7419</v>
      </c>
      <c r="AB29" s="41">
        <v>-479305.71090000001</v>
      </c>
      <c r="AC29" s="84"/>
      <c r="AD29" s="129"/>
    </row>
    <row r="30" spans="1:30" ht="15.75" customHeight="1">
      <c r="A30" s="37" t="s">
        <v>180</v>
      </c>
      <c r="B30" s="34" t="s">
        <v>241</v>
      </c>
      <c r="C30" s="127">
        <v>0</v>
      </c>
      <c r="D30" s="127">
        <v>0</v>
      </c>
      <c r="E30" s="127">
        <v>6311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  <c r="P30" s="127">
        <v>784.93062999999518</v>
      </c>
      <c r="Q30" s="127">
        <v>-387.04</v>
      </c>
      <c r="R30" s="127">
        <v>0</v>
      </c>
      <c r="S30" s="127">
        <v>0</v>
      </c>
      <c r="T30" s="127">
        <v>0</v>
      </c>
      <c r="U30" s="127">
        <v>0</v>
      </c>
      <c r="V30" s="127">
        <v>0</v>
      </c>
      <c r="W30" s="127">
        <v>0</v>
      </c>
      <c r="X30" s="127">
        <v>0</v>
      </c>
      <c r="Y30" s="127">
        <v>0</v>
      </c>
      <c r="Z30" s="127">
        <v>0</v>
      </c>
      <c r="AA30" s="127">
        <v>0</v>
      </c>
      <c r="AB30" s="41">
        <v>6708.8906299999953</v>
      </c>
      <c r="AC30" s="84"/>
      <c r="AD30" s="129"/>
    </row>
    <row r="31" spans="1:30" ht="15.75" customHeight="1">
      <c r="A31" s="37" t="s">
        <v>218</v>
      </c>
      <c r="B31" s="34" t="s">
        <v>242</v>
      </c>
      <c r="C31" s="127">
        <v>-29789</v>
      </c>
      <c r="D31" s="127">
        <v>-19064</v>
      </c>
      <c r="E31" s="127">
        <v>-19778</v>
      </c>
      <c r="F31" s="127">
        <v>-12829</v>
      </c>
      <c r="G31" s="127">
        <v>-2163</v>
      </c>
      <c r="H31" s="127">
        <v>-10446</v>
      </c>
      <c r="I31" s="127">
        <v>-14853</v>
      </c>
      <c r="J31" s="127">
        <v>-14283.7</v>
      </c>
      <c r="K31" s="127">
        <v>-2677</v>
      </c>
      <c r="L31" s="127">
        <v>-11737</v>
      </c>
      <c r="M31" s="127">
        <v>-8521</v>
      </c>
      <c r="N31" s="127">
        <v>-18521</v>
      </c>
      <c r="O31" s="127">
        <v>-1360</v>
      </c>
      <c r="P31" s="127">
        <v>-4236.3499499999971</v>
      </c>
      <c r="Q31" s="127">
        <v>-728.68860999999993</v>
      </c>
      <c r="R31" s="127">
        <v>-715</v>
      </c>
      <c r="S31" s="127">
        <v>-1749</v>
      </c>
      <c r="T31" s="127">
        <v>-8918</v>
      </c>
      <c r="U31" s="127">
        <v>-620</v>
      </c>
      <c r="V31" s="127">
        <v>-1553</v>
      </c>
      <c r="W31" s="127">
        <v>-959</v>
      </c>
      <c r="X31" s="127">
        <v>-568</v>
      </c>
      <c r="Y31" s="127">
        <v>-556</v>
      </c>
      <c r="Z31" s="127">
        <v>-580</v>
      </c>
      <c r="AA31" s="127">
        <v>-2821</v>
      </c>
      <c r="AB31" s="41">
        <v>-190025.73856000003</v>
      </c>
      <c r="AC31" s="84"/>
      <c r="AD31" s="129"/>
    </row>
    <row r="32" spans="1:30" ht="15.75" customHeight="1">
      <c r="A32" s="37" t="s">
        <v>221</v>
      </c>
      <c r="B32" s="34" t="s">
        <v>243</v>
      </c>
      <c r="C32" s="127">
        <v>16066</v>
      </c>
      <c r="D32" s="127">
        <v>567</v>
      </c>
      <c r="E32" s="127">
        <v>4751</v>
      </c>
      <c r="F32" s="127">
        <v>27147</v>
      </c>
      <c r="G32" s="127">
        <v>925</v>
      </c>
      <c r="H32" s="127">
        <v>9586</v>
      </c>
      <c r="I32" s="127">
        <v>463</v>
      </c>
      <c r="J32" s="127">
        <v>19113.61</v>
      </c>
      <c r="K32" s="127">
        <v>2226</v>
      </c>
      <c r="L32" s="127">
        <v>37706</v>
      </c>
      <c r="M32" s="127">
        <v>6917</v>
      </c>
      <c r="N32" s="127">
        <v>4958</v>
      </c>
      <c r="O32" s="127">
        <v>1109</v>
      </c>
      <c r="P32" s="127">
        <v>10.20439</v>
      </c>
      <c r="Q32" s="127">
        <v>0.77173000000000003</v>
      </c>
      <c r="R32" s="127">
        <v>0</v>
      </c>
      <c r="S32" s="127">
        <v>20</v>
      </c>
      <c r="T32" s="127">
        <v>0</v>
      </c>
      <c r="U32" s="127">
        <v>0</v>
      </c>
      <c r="V32" s="127">
        <v>0</v>
      </c>
      <c r="W32" s="127">
        <v>0</v>
      </c>
      <c r="X32" s="127">
        <v>51</v>
      </c>
      <c r="Y32" s="127">
        <v>0</v>
      </c>
      <c r="Z32" s="127">
        <v>0</v>
      </c>
      <c r="AA32" s="127">
        <v>469</v>
      </c>
      <c r="AB32" s="41">
        <v>132085.58611999999</v>
      </c>
      <c r="AC32" s="84"/>
      <c r="AD32" s="129"/>
    </row>
    <row r="33" spans="1:30" ht="15.75" customHeight="1">
      <c r="A33" s="24"/>
      <c r="B33" s="35" t="s">
        <v>244</v>
      </c>
      <c r="C33" s="127">
        <v>-59986</v>
      </c>
      <c r="D33" s="127">
        <v>-52464</v>
      </c>
      <c r="E33" s="127">
        <v>-63607</v>
      </c>
      <c r="F33" s="127">
        <v>-25820</v>
      </c>
      <c r="G33" s="127">
        <v>-2305</v>
      </c>
      <c r="H33" s="127">
        <v>-16180</v>
      </c>
      <c r="I33" s="127">
        <v>-73506</v>
      </c>
      <c r="J33" s="127">
        <v>-41107.440000000002</v>
      </c>
      <c r="K33" s="127">
        <v>-493</v>
      </c>
      <c r="L33" s="127">
        <v>-37171</v>
      </c>
      <c r="M33" s="127">
        <v>-36315</v>
      </c>
      <c r="N33" s="127">
        <v>-55585</v>
      </c>
      <c r="O33" s="127">
        <v>-4010</v>
      </c>
      <c r="P33" s="127">
        <v>-9911.3356500000009</v>
      </c>
      <c r="Q33" s="127">
        <v>-1515.19706</v>
      </c>
      <c r="R33" s="127">
        <v>-1400</v>
      </c>
      <c r="S33" s="127">
        <v>-4657</v>
      </c>
      <c r="T33" s="127">
        <v>-28028</v>
      </c>
      <c r="U33" s="127">
        <v>-888</v>
      </c>
      <c r="V33" s="127">
        <v>-2375</v>
      </c>
      <c r="W33" s="127">
        <v>-1190</v>
      </c>
      <c r="X33" s="127">
        <v>-1010</v>
      </c>
      <c r="Y33" s="127">
        <v>-662</v>
      </c>
      <c r="Z33" s="127">
        <v>-580</v>
      </c>
      <c r="AA33" s="127">
        <v>-9771</v>
      </c>
      <c r="AB33" s="41">
        <v>-530536.97271</v>
      </c>
      <c r="AC33" s="84"/>
      <c r="AD33" s="128"/>
    </row>
    <row r="34" spans="1:30" ht="15.75" customHeight="1">
      <c r="A34" s="91" t="s">
        <v>187</v>
      </c>
      <c r="B34" s="34" t="s">
        <v>245</v>
      </c>
      <c r="C34" s="127">
        <v>-9788</v>
      </c>
      <c r="D34" s="127">
        <v>-9074</v>
      </c>
      <c r="E34" s="127">
        <v>-8026</v>
      </c>
      <c r="F34" s="127">
        <v>-41579</v>
      </c>
      <c r="G34" s="127">
        <v>-1302</v>
      </c>
      <c r="H34" s="127">
        <v>-2529</v>
      </c>
      <c r="I34" s="127">
        <v>-14406</v>
      </c>
      <c r="J34" s="127">
        <v>-10027.64</v>
      </c>
      <c r="K34" s="127">
        <v>-19</v>
      </c>
      <c r="L34" s="127">
        <v>-51177</v>
      </c>
      <c r="M34" s="127">
        <v>-5562</v>
      </c>
      <c r="N34" s="127">
        <v>-7471</v>
      </c>
      <c r="O34" s="127">
        <v>-101</v>
      </c>
      <c r="P34" s="127">
        <v>-1909.5767800000001</v>
      </c>
      <c r="Q34" s="127">
        <v>-309.35748999999998</v>
      </c>
      <c r="R34" s="127">
        <v>-306</v>
      </c>
      <c r="S34" s="127">
        <v>-1160</v>
      </c>
      <c r="T34" s="127">
        <v>-3007</v>
      </c>
      <c r="U34" s="127">
        <v>0</v>
      </c>
      <c r="V34" s="127">
        <v>-146</v>
      </c>
      <c r="W34" s="127">
        <v>-130</v>
      </c>
      <c r="X34" s="127">
        <v>-2478</v>
      </c>
      <c r="Y34" s="127">
        <v>-1</v>
      </c>
      <c r="Z34" s="127">
        <v>0</v>
      </c>
      <c r="AA34" s="127">
        <v>-1018</v>
      </c>
      <c r="AB34" s="41">
        <v>-171526.57427000001</v>
      </c>
      <c r="AC34" s="84"/>
      <c r="AD34" s="129"/>
    </row>
    <row r="35" spans="1:30" ht="27" customHeight="1">
      <c r="A35" s="91"/>
      <c r="B35" s="34" t="s">
        <v>341</v>
      </c>
      <c r="C35" s="127">
        <v>-4674</v>
      </c>
      <c r="D35" s="127">
        <v>-2462</v>
      </c>
      <c r="E35" s="127">
        <v>-5114</v>
      </c>
      <c r="F35" s="127">
        <v>-7047</v>
      </c>
      <c r="G35" s="127">
        <v>-31</v>
      </c>
      <c r="H35" s="127">
        <v>-1219</v>
      </c>
      <c r="I35" s="127">
        <v>-5895</v>
      </c>
      <c r="J35" s="127">
        <v>-2987.2</v>
      </c>
      <c r="K35" s="127">
        <v>-5</v>
      </c>
      <c r="L35" s="127">
        <v>-10115</v>
      </c>
      <c r="M35" s="127">
        <v>-4730</v>
      </c>
      <c r="N35" s="127">
        <v>-4426</v>
      </c>
      <c r="O35" s="127">
        <v>-28</v>
      </c>
      <c r="P35" s="127">
        <v>-434.95771000000002</v>
      </c>
      <c r="Q35" s="127">
        <v>-145.47332</v>
      </c>
      <c r="R35" s="127">
        <v>-306</v>
      </c>
      <c r="S35" s="127">
        <v>-425</v>
      </c>
      <c r="T35" s="127">
        <v>-3007</v>
      </c>
      <c r="U35" s="127">
        <v>0</v>
      </c>
      <c r="V35" s="127">
        <v>-146</v>
      </c>
      <c r="W35" s="127">
        <v>-130</v>
      </c>
      <c r="X35" s="127">
        <v>-2458</v>
      </c>
      <c r="Y35" s="127">
        <v>-1</v>
      </c>
      <c r="Z35" s="127">
        <v>0</v>
      </c>
      <c r="AA35" s="127">
        <v>-600</v>
      </c>
      <c r="AB35" s="41">
        <v>-56386.631029999997</v>
      </c>
      <c r="AC35" s="84"/>
      <c r="AD35" s="129"/>
    </row>
    <row r="36" spans="1:30" ht="15.75" customHeight="1">
      <c r="A36" s="91" t="s">
        <v>189</v>
      </c>
      <c r="B36" s="34" t="s">
        <v>246</v>
      </c>
      <c r="C36" s="127">
        <v>865</v>
      </c>
      <c r="D36" s="127">
        <v>0</v>
      </c>
      <c r="E36" s="127">
        <v>0</v>
      </c>
      <c r="F36" s="127">
        <v>59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127">
        <v>0</v>
      </c>
      <c r="Z36" s="127">
        <v>0</v>
      </c>
      <c r="AA36" s="127">
        <v>0</v>
      </c>
      <c r="AB36" s="41">
        <v>924</v>
      </c>
      <c r="AC36" s="84"/>
      <c r="AD36" s="129"/>
    </row>
    <row r="37" spans="1:30" ht="15.75" customHeight="1">
      <c r="A37" s="91" t="s">
        <v>247</v>
      </c>
      <c r="B37" s="34" t="s">
        <v>248</v>
      </c>
      <c r="C37" s="127">
        <v>889</v>
      </c>
      <c r="D37" s="127">
        <v>16896</v>
      </c>
      <c r="E37" s="127">
        <v>16540</v>
      </c>
      <c r="F37" s="127">
        <v>-6423</v>
      </c>
      <c r="G37" s="127">
        <v>1954</v>
      </c>
      <c r="H37" s="127">
        <v>530</v>
      </c>
      <c r="I37" s="127">
        <v>13480</v>
      </c>
      <c r="J37" s="127">
        <v>1968.3799999999901</v>
      </c>
      <c r="K37" s="127">
        <v>9612</v>
      </c>
      <c r="L37" s="127">
        <v>4058</v>
      </c>
      <c r="M37" s="127">
        <v>2940</v>
      </c>
      <c r="N37" s="127">
        <v>6330</v>
      </c>
      <c r="O37" s="127">
        <v>101</v>
      </c>
      <c r="P37" s="127">
        <v>-160.74059999998713</v>
      </c>
      <c r="Q37" s="127">
        <v>814.02431000000013</v>
      </c>
      <c r="R37" s="127">
        <v>277</v>
      </c>
      <c r="S37" s="127">
        <v>307</v>
      </c>
      <c r="T37" s="127">
        <v>3320</v>
      </c>
      <c r="U37" s="127">
        <v>-79</v>
      </c>
      <c r="V37" s="127">
        <v>884</v>
      </c>
      <c r="W37" s="127">
        <v>-211</v>
      </c>
      <c r="X37" s="127">
        <v>-2529</v>
      </c>
      <c r="Y37" s="127">
        <v>-179</v>
      </c>
      <c r="Z37" s="127">
        <v>-566</v>
      </c>
      <c r="AA37" s="127">
        <v>395</v>
      </c>
      <c r="AB37" s="41">
        <v>71147.663709999993</v>
      </c>
      <c r="AC37" s="84"/>
      <c r="AD37" s="128"/>
    </row>
    <row r="38" spans="1:30" ht="20.25" customHeight="1">
      <c r="A38" s="93" t="s">
        <v>103</v>
      </c>
      <c r="B38" s="15" t="s">
        <v>342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41">
        <v>0</v>
      </c>
      <c r="AC38" s="84"/>
      <c r="AD38" s="129"/>
    </row>
    <row r="39" spans="1:30" ht="15.75" customHeight="1">
      <c r="A39" s="91" t="s">
        <v>105</v>
      </c>
      <c r="B39" s="34" t="s">
        <v>215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41">
        <v>0</v>
      </c>
      <c r="AC39" s="84"/>
      <c r="AD39" s="129"/>
    </row>
    <row r="40" spans="1:30" ht="15.75" customHeight="1">
      <c r="A40" s="90" t="s">
        <v>178</v>
      </c>
      <c r="B40" s="34" t="s">
        <v>216</v>
      </c>
      <c r="C40" s="127">
        <v>0</v>
      </c>
      <c r="D40" s="127">
        <v>0</v>
      </c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7">
        <v>0</v>
      </c>
      <c r="Q40" s="127">
        <v>0</v>
      </c>
      <c r="R40" s="127">
        <v>0</v>
      </c>
      <c r="S40" s="127">
        <v>0</v>
      </c>
      <c r="T40" s="127">
        <v>0</v>
      </c>
      <c r="U40" s="127">
        <v>0</v>
      </c>
      <c r="V40" s="127">
        <v>0</v>
      </c>
      <c r="W40" s="127">
        <v>0</v>
      </c>
      <c r="X40" s="127">
        <v>0</v>
      </c>
      <c r="Y40" s="127">
        <v>0</v>
      </c>
      <c r="Z40" s="127">
        <v>0</v>
      </c>
      <c r="AA40" s="127">
        <v>0</v>
      </c>
      <c r="AB40" s="41">
        <v>0</v>
      </c>
      <c r="AC40" s="84"/>
      <c r="AD40" s="129"/>
    </row>
    <row r="41" spans="1:30" ht="38.25">
      <c r="A41" s="24"/>
      <c r="B41" s="34" t="s">
        <v>339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7">
        <v>0</v>
      </c>
      <c r="X41" s="127">
        <v>0</v>
      </c>
      <c r="Y41" s="127">
        <v>0</v>
      </c>
      <c r="Z41" s="127">
        <v>0</v>
      </c>
      <c r="AA41" s="127">
        <v>0</v>
      </c>
      <c r="AB41" s="41">
        <v>0</v>
      </c>
      <c r="AC41" s="84"/>
      <c r="AD41" s="129"/>
    </row>
    <row r="42" spans="1:30" ht="15.75" customHeight="1">
      <c r="A42" s="37" t="s">
        <v>180</v>
      </c>
      <c r="B42" s="34" t="s">
        <v>217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7">
        <v>0</v>
      </c>
      <c r="J42" s="127">
        <v>0</v>
      </c>
      <c r="K42" s="127">
        <v>0</v>
      </c>
      <c r="L42" s="127">
        <v>0</v>
      </c>
      <c r="M42" s="127">
        <v>0</v>
      </c>
      <c r="N42" s="127">
        <v>0</v>
      </c>
      <c r="O42" s="127">
        <v>0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  <c r="U42" s="127">
        <v>0</v>
      </c>
      <c r="V42" s="127">
        <v>0</v>
      </c>
      <c r="W42" s="127">
        <v>0</v>
      </c>
      <c r="X42" s="127">
        <v>0</v>
      </c>
      <c r="Y42" s="127">
        <v>0</v>
      </c>
      <c r="Z42" s="127">
        <v>0</v>
      </c>
      <c r="AA42" s="127">
        <v>0</v>
      </c>
      <c r="AB42" s="41">
        <v>0</v>
      </c>
      <c r="AC42" s="84"/>
      <c r="AD42" s="129"/>
    </row>
    <row r="43" spans="1:30" ht="15.75" customHeight="1">
      <c r="A43" s="91" t="s">
        <v>218</v>
      </c>
      <c r="B43" s="34" t="s">
        <v>219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127">
        <v>0</v>
      </c>
      <c r="R43" s="127">
        <v>0</v>
      </c>
      <c r="S43" s="127">
        <v>0</v>
      </c>
      <c r="T43" s="127">
        <v>0</v>
      </c>
      <c r="U43" s="127">
        <v>0</v>
      </c>
      <c r="V43" s="127">
        <v>0</v>
      </c>
      <c r="W43" s="127">
        <v>0</v>
      </c>
      <c r="X43" s="127">
        <v>0</v>
      </c>
      <c r="Y43" s="127">
        <v>0</v>
      </c>
      <c r="Z43" s="127">
        <v>0</v>
      </c>
      <c r="AA43" s="127">
        <v>0</v>
      </c>
      <c r="AB43" s="41">
        <v>0</v>
      </c>
      <c r="AC43" s="84"/>
      <c r="AD43" s="129"/>
    </row>
    <row r="44" spans="1:30" ht="15.75" customHeight="1">
      <c r="A44" s="91" t="s">
        <v>221</v>
      </c>
      <c r="B44" s="34" t="s">
        <v>222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0</v>
      </c>
      <c r="AB44" s="41">
        <v>0</v>
      </c>
      <c r="AC44" s="84"/>
      <c r="AD44" s="129"/>
    </row>
    <row r="45" spans="1:30" ht="15.75" customHeight="1">
      <c r="A45" s="91"/>
      <c r="B45" s="34" t="s">
        <v>343</v>
      </c>
      <c r="C45" s="127">
        <v>0</v>
      </c>
      <c r="D45" s="127">
        <v>0</v>
      </c>
      <c r="E45" s="127">
        <v>0</v>
      </c>
      <c r="F45" s="127">
        <v>0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7">
        <v>0</v>
      </c>
      <c r="Q45" s="127">
        <v>0</v>
      </c>
      <c r="R45" s="127">
        <v>0</v>
      </c>
      <c r="S45" s="127">
        <v>0</v>
      </c>
      <c r="T45" s="127">
        <v>0</v>
      </c>
      <c r="U45" s="127">
        <v>0</v>
      </c>
      <c r="V45" s="127">
        <v>0</v>
      </c>
      <c r="W45" s="127">
        <v>0</v>
      </c>
      <c r="X45" s="127">
        <v>0</v>
      </c>
      <c r="Y45" s="127">
        <v>0</v>
      </c>
      <c r="Z45" s="127">
        <v>0</v>
      </c>
      <c r="AA45" s="127">
        <v>0</v>
      </c>
      <c r="AB45" s="41">
        <v>0</v>
      </c>
      <c r="AC45" s="84"/>
      <c r="AD45" s="128"/>
    </row>
    <row r="46" spans="1:30" ht="15.75" customHeight="1">
      <c r="A46" s="94" t="s">
        <v>107</v>
      </c>
      <c r="B46" s="34" t="s">
        <v>344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41">
        <v>0</v>
      </c>
      <c r="AC46" s="84"/>
      <c r="AD46" s="129"/>
    </row>
    <row r="47" spans="1:30" ht="15.75" customHeight="1">
      <c r="A47" s="94" t="s">
        <v>178</v>
      </c>
      <c r="B47" s="34" t="s">
        <v>252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7">
        <v>0</v>
      </c>
      <c r="J47" s="127">
        <v>0</v>
      </c>
      <c r="K47" s="127">
        <v>0</v>
      </c>
      <c r="L47" s="127">
        <v>0</v>
      </c>
      <c r="M47" s="127">
        <v>0</v>
      </c>
      <c r="N47" s="127">
        <v>0</v>
      </c>
      <c r="O47" s="127">
        <v>0</v>
      </c>
      <c r="P47" s="127">
        <v>0</v>
      </c>
      <c r="Q47" s="127">
        <v>0</v>
      </c>
      <c r="R47" s="127">
        <v>0</v>
      </c>
      <c r="S47" s="127">
        <v>0</v>
      </c>
      <c r="T47" s="127">
        <v>0</v>
      </c>
      <c r="U47" s="127">
        <v>0</v>
      </c>
      <c r="V47" s="127">
        <v>0</v>
      </c>
      <c r="W47" s="127">
        <v>0</v>
      </c>
      <c r="X47" s="127">
        <v>0</v>
      </c>
      <c r="Y47" s="127">
        <v>0</v>
      </c>
      <c r="Z47" s="127">
        <v>0</v>
      </c>
      <c r="AA47" s="127">
        <v>0</v>
      </c>
      <c r="AB47" s="41">
        <v>0</v>
      </c>
      <c r="AC47" s="84"/>
      <c r="AD47" s="129"/>
    </row>
    <row r="48" spans="1:30" ht="15.75" customHeight="1">
      <c r="A48" s="95"/>
      <c r="B48" s="37" t="s">
        <v>253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127">
        <v>0</v>
      </c>
      <c r="K48" s="127">
        <v>0</v>
      </c>
      <c r="L48" s="127">
        <v>0</v>
      </c>
      <c r="M48" s="127">
        <v>0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v>0</v>
      </c>
      <c r="U48" s="127">
        <v>0</v>
      </c>
      <c r="V48" s="127">
        <v>0</v>
      </c>
      <c r="W48" s="127">
        <v>0</v>
      </c>
      <c r="X48" s="127">
        <v>0</v>
      </c>
      <c r="Y48" s="127">
        <v>0</v>
      </c>
      <c r="Z48" s="127">
        <v>0</v>
      </c>
      <c r="AA48" s="127">
        <v>0</v>
      </c>
      <c r="AB48" s="41">
        <v>0</v>
      </c>
      <c r="AC48" s="84"/>
      <c r="AD48" s="129"/>
    </row>
    <row r="49" spans="1:30" ht="15.75" customHeight="1">
      <c r="A49" s="91" t="s">
        <v>180</v>
      </c>
      <c r="B49" s="34" t="s">
        <v>254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0</v>
      </c>
      <c r="K49" s="127">
        <v>0</v>
      </c>
      <c r="L49" s="127">
        <v>0</v>
      </c>
      <c r="M49" s="127">
        <v>0</v>
      </c>
      <c r="N49" s="127">
        <v>0</v>
      </c>
      <c r="O49" s="127">
        <v>0</v>
      </c>
      <c r="P49" s="127">
        <v>0</v>
      </c>
      <c r="Q49" s="127">
        <v>0</v>
      </c>
      <c r="R49" s="127">
        <v>0</v>
      </c>
      <c r="S49" s="127">
        <v>0</v>
      </c>
      <c r="T49" s="127">
        <v>0</v>
      </c>
      <c r="U49" s="127">
        <v>0</v>
      </c>
      <c r="V49" s="127">
        <v>0</v>
      </c>
      <c r="W49" s="127">
        <v>0</v>
      </c>
      <c r="X49" s="127">
        <v>0</v>
      </c>
      <c r="Y49" s="127">
        <v>0</v>
      </c>
      <c r="Z49" s="127">
        <v>0</v>
      </c>
      <c r="AA49" s="127">
        <v>0</v>
      </c>
      <c r="AB49" s="41">
        <v>0</v>
      </c>
      <c r="AC49" s="84"/>
      <c r="AD49" s="129"/>
    </row>
    <row r="50" spans="1:30" ht="15.75" customHeight="1">
      <c r="A50" s="91"/>
      <c r="B50" s="34" t="s">
        <v>253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  <c r="V50" s="127">
        <v>0</v>
      </c>
      <c r="W50" s="127">
        <v>0</v>
      </c>
      <c r="X50" s="127">
        <v>0</v>
      </c>
      <c r="Y50" s="127">
        <v>0</v>
      </c>
      <c r="Z50" s="127">
        <v>0</v>
      </c>
      <c r="AA50" s="127">
        <v>0</v>
      </c>
      <c r="AB50" s="41">
        <v>0</v>
      </c>
      <c r="AC50" s="84"/>
      <c r="AD50" s="129"/>
    </row>
    <row r="51" spans="1:30" ht="15.75" customHeight="1">
      <c r="A51" s="88" t="s">
        <v>255</v>
      </c>
      <c r="B51" s="35" t="s">
        <v>256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7">
        <v>0</v>
      </c>
      <c r="T51" s="127">
        <v>0</v>
      </c>
      <c r="U51" s="127">
        <v>0</v>
      </c>
      <c r="V51" s="127">
        <v>0</v>
      </c>
      <c r="W51" s="127">
        <v>0</v>
      </c>
      <c r="X51" s="127">
        <v>0</v>
      </c>
      <c r="Y51" s="127">
        <v>0</v>
      </c>
      <c r="Z51" s="127">
        <v>0</v>
      </c>
      <c r="AA51" s="127">
        <v>0</v>
      </c>
      <c r="AB51" s="41">
        <v>0</v>
      </c>
      <c r="AC51" s="84"/>
      <c r="AD51" s="129"/>
    </row>
    <row r="52" spans="1:30" ht="30.75" customHeight="1">
      <c r="A52" s="24" t="s">
        <v>257</v>
      </c>
      <c r="B52" s="34" t="s">
        <v>258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41">
        <v>0</v>
      </c>
      <c r="AC52" s="84"/>
      <c r="AD52" s="129"/>
    </row>
    <row r="53" spans="1:30" ht="15.75" customHeight="1">
      <c r="A53" s="90"/>
      <c r="B53" s="34" t="s">
        <v>345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0</v>
      </c>
      <c r="K53" s="127">
        <v>0</v>
      </c>
      <c r="L53" s="127">
        <v>0</v>
      </c>
      <c r="M53" s="127">
        <v>0</v>
      </c>
      <c r="N53" s="127">
        <v>0</v>
      </c>
      <c r="O53" s="127">
        <v>0</v>
      </c>
      <c r="P53" s="127">
        <v>0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  <c r="V53" s="127">
        <v>0</v>
      </c>
      <c r="W53" s="127">
        <v>0</v>
      </c>
      <c r="X53" s="127">
        <v>0</v>
      </c>
      <c r="Y53" s="127">
        <v>0</v>
      </c>
      <c r="Z53" s="127">
        <v>0</v>
      </c>
      <c r="AA53" s="127">
        <v>0</v>
      </c>
      <c r="AB53" s="41">
        <v>0</v>
      </c>
      <c r="AC53" s="84"/>
      <c r="AD53" s="128"/>
    </row>
    <row r="54" spans="1:30" ht="15.75" customHeight="1">
      <c r="A54" s="37" t="s">
        <v>218</v>
      </c>
      <c r="B54" s="34" t="s">
        <v>259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  <c r="U54" s="127">
        <v>0</v>
      </c>
      <c r="V54" s="127">
        <v>0</v>
      </c>
      <c r="W54" s="127">
        <v>0</v>
      </c>
      <c r="X54" s="127">
        <v>0</v>
      </c>
      <c r="Y54" s="127">
        <v>0</v>
      </c>
      <c r="Z54" s="127">
        <v>0</v>
      </c>
      <c r="AA54" s="127">
        <v>0</v>
      </c>
      <c r="AB54" s="41">
        <v>0</v>
      </c>
      <c r="AC54" s="84"/>
      <c r="AD54" s="129"/>
    </row>
    <row r="55" spans="1:30" ht="15.75" customHeight="1">
      <c r="A55" s="37" t="s">
        <v>221</v>
      </c>
      <c r="B55" s="34" t="s">
        <v>260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127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7">
        <v>0</v>
      </c>
      <c r="W55" s="127">
        <v>0</v>
      </c>
      <c r="X55" s="127">
        <v>0</v>
      </c>
      <c r="Y55" s="127">
        <v>0</v>
      </c>
      <c r="Z55" s="127">
        <v>0</v>
      </c>
      <c r="AA55" s="127">
        <v>0</v>
      </c>
      <c r="AB55" s="41">
        <v>0</v>
      </c>
      <c r="AC55" s="84"/>
      <c r="AD55" s="129"/>
    </row>
    <row r="56" spans="1:30" ht="15.75" customHeight="1">
      <c r="A56" s="37"/>
      <c r="B56" s="34" t="s">
        <v>346</v>
      </c>
      <c r="C56" s="127">
        <v>0</v>
      </c>
      <c r="D56" s="127">
        <v>0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7">
        <v>0</v>
      </c>
      <c r="T56" s="127">
        <v>0</v>
      </c>
      <c r="U56" s="127">
        <v>0</v>
      </c>
      <c r="V56" s="127">
        <v>0</v>
      </c>
      <c r="W56" s="127">
        <v>0</v>
      </c>
      <c r="X56" s="127">
        <v>0</v>
      </c>
      <c r="Y56" s="127">
        <v>0</v>
      </c>
      <c r="Z56" s="127">
        <v>0</v>
      </c>
      <c r="AA56" s="127">
        <v>0</v>
      </c>
      <c r="AB56" s="41">
        <v>0</v>
      </c>
      <c r="AC56" s="84"/>
      <c r="AD56" s="128"/>
    </row>
    <row r="57" spans="1:30" ht="15.75" customHeight="1">
      <c r="A57" s="37" t="s">
        <v>109</v>
      </c>
      <c r="B57" s="35" t="s">
        <v>224</v>
      </c>
      <c r="C57" s="127">
        <v>0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127">
        <v>0</v>
      </c>
      <c r="J57" s="127">
        <v>0</v>
      </c>
      <c r="K57" s="127">
        <v>0</v>
      </c>
      <c r="L57" s="127">
        <v>0</v>
      </c>
      <c r="M57" s="127">
        <v>0</v>
      </c>
      <c r="N57" s="127">
        <v>0</v>
      </c>
      <c r="O57" s="127">
        <v>0</v>
      </c>
      <c r="P57" s="127">
        <v>0</v>
      </c>
      <c r="Q57" s="127">
        <v>0</v>
      </c>
      <c r="R57" s="127">
        <v>0</v>
      </c>
      <c r="S57" s="127">
        <v>0</v>
      </c>
      <c r="T57" s="127">
        <v>0</v>
      </c>
      <c r="U57" s="127">
        <v>0</v>
      </c>
      <c r="V57" s="127">
        <v>0</v>
      </c>
      <c r="W57" s="127">
        <v>0</v>
      </c>
      <c r="X57" s="127">
        <v>0</v>
      </c>
      <c r="Y57" s="127">
        <v>0</v>
      </c>
      <c r="Z57" s="127">
        <v>0</v>
      </c>
      <c r="AA57" s="127">
        <v>0</v>
      </c>
      <c r="AB57" s="41">
        <v>0</v>
      </c>
      <c r="AC57" s="84"/>
      <c r="AD57" s="129"/>
    </row>
    <row r="58" spans="1:30" ht="30.75" customHeight="1">
      <c r="A58" s="37" t="s">
        <v>111</v>
      </c>
      <c r="B58" s="34" t="s">
        <v>347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127">
        <v>0</v>
      </c>
      <c r="J58" s="127">
        <v>0</v>
      </c>
      <c r="K58" s="127">
        <v>0</v>
      </c>
      <c r="L58" s="127">
        <v>0</v>
      </c>
      <c r="M58" s="127">
        <v>0</v>
      </c>
      <c r="N58" s="127">
        <v>0</v>
      </c>
      <c r="O58" s="127">
        <v>0</v>
      </c>
      <c r="P58" s="127">
        <v>0</v>
      </c>
      <c r="Q58" s="127">
        <v>0</v>
      </c>
      <c r="R58" s="127">
        <v>0</v>
      </c>
      <c r="S58" s="127">
        <v>0</v>
      </c>
      <c r="T58" s="127">
        <v>0</v>
      </c>
      <c r="U58" s="127">
        <v>0</v>
      </c>
      <c r="V58" s="127">
        <v>0</v>
      </c>
      <c r="W58" s="127">
        <v>0</v>
      </c>
      <c r="X58" s="127">
        <v>0</v>
      </c>
      <c r="Y58" s="127">
        <v>0</v>
      </c>
      <c r="Z58" s="127">
        <v>0</v>
      </c>
      <c r="AA58" s="127">
        <v>0</v>
      </c>
      <c r="AB58" s="41">
        <v>0</v>
      </c>
      <c r="AC58" s="84"/>
      <c r="AD58" s="129"/>
    </row>
    <row r="59" spans="1:30" ht="15.75" customHeight="1">
      <c r="A59" s="24" t="s">
        <v>178</v>
      </c>
      <c r="B59" s="34" t="s">
        <v>348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127">
        <v>0</v>
      </c>
      <c r="N59" s="127">
        <v>0</v>
      </c>
      <c r="O59" s="127">
        <v>0</v>
      </c>
      <c r="P59" s="127">
        <v>0</v>
      </c>
      <c r="Q59" s="127">
        <v>0</v>
      </c>
      <c r="R59" s="127">
        <v>0</v>
      </c>
      <c r="S59" s="127">
        <v>0</v>
      </c>
      <c r="T59" s="127">
        <v>0</v>
      </c>
      <c r="U59" s="127">
        <v>0</v>
      </c>
      <c r="V59" s="127">
        <v>0</v>
      </c>
      <c r="W59" s="127">
        <v>0</v>
      </c>
      <c r="X59" s="127">
        <v>0</v>
      </c>
      <c r="Y59" s="127">
        <v>0</v>
      </c>
      <c r="Z59" s="127">
        <v>0</v>
      </c>
      <c r="AA59" s="127">
        <v>0</v>
      </c>
      <c r="AB59" s="41">
        <v>0</v>
      </c>
      <c r="AC59" s="84"/>
      <c r="AD59" s="129"/>
    </row>
    <row r="60" spans="1:30" ht="15.75" customHeight="1">
      <c r="A60" s="24" t="s">
        <v>227</v>
      </c>
      <c r="B60" s="34" t="s">
        <v>179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127">
        <v>0</v>
      </c>
      <c r="N60" s="127">
        <v>0</v>
      </c>
      <c r="O60" s="127">
        <v>0</v>
      </c>
      <c r="P60" s="127">
        <v>0</v>
      </c>
      <c r="Q60" s="127">
        <v>0</v>
      </c>
      <c r="R60" s="127">
        <v>0</v>
      </c>
      <c r="S60" s="127">
        <v>0</v>
      </c>
      <c r="T60" s="127">
        <v>0</v>
      </c>
      <c r="U60" s="127">
        <v>0</v>
      </c>
      <c r="V60" s="127">
        <v>0</v>
      </c>
      <c r="W60" s="127">
        <v>0</v>
      </c>
      <c r="X60" s="127">
        <v>0</v>
      </c>
      <c r="Y60" s="127">
        <v>0</v>
      </c>
      <c r="Z60" s="127">
        <v>0</v>
      </c>
      <c r="AA60" s="127">
        <v>0</v>
      </c>
      <c r="AB60" s="41">
        <v>0</v>
      </c>
      <c r="AC60" s="84"/>
      <c r="AD60" s="129"/>
    </row>
    <row r="61" spans="1:30" ht="15.75" customHeight="1">
      <c r="A61" s="24" t="s">
        <v>228</v>
      </c>
      <c r="B61" s="34" t="s">
        <v>229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127">
        <v>0</v>
      </c>
      <c r="J61" s="127">
        <v>0</v>
      </c>
      <c r="K61" s="127">
        <v>0</v>
      </c>
      <c r="L61" s="127">
        <v>0</v>
      </c>
      <c r="M61" s="127">
        <v>0</v>
      </c>
      <c r="N61" s="127">
        <v>0</v>
      </c>
      <c r="O61" s="127">
        <v>0</v>
      </c>
      <c r="P61" s="127">
        <v>0</v>
      </c>
      <c r="Q61" s="127">
        <v>0</v>
      </c>
      <c r="R61" s="127">
        <v>0</v>
      </c>
      <c r="S61" s="127">
        <v>0</v>
      </c>
      <c r="T61" s="127">
        <v>0</v>
      </c>
      <c r="U61" s="127">
        <v>0</v>
      </c>
      <c r="V61" s="127">
        <v>0</v>
      </c>
      <c r="W61" s="127">
        <v>0</v>
      </c>
      <c r="X61" s="127">
        <v>0</v>
      </c>
      <c r="Y61" s="127">
        <v>0</v>
      </c>
      <c r="Z61" s="127">
        <v>0</v>
      </c>
      <c r="AA61" s="127">
        <v>0</v>
      </c>
      <c r="AB61" s="41">
        <v>0</v>
      </c>
      <c r="AC61" s="84"/>
      <c r="AD61" s="129"/>
    </row>
    <row r="62" spans="1:30" ht="15.75" customHeight="1">
      <c r="A62" s="24"/>
      <c r="B62" s="34" t="s">
        <v>349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0</v>
      </c>
      <c r="V62" s="127">
        <v>0</v>
      </c>
      <c r="W62" s="127">
        <v>0</v>
      </c>
      <c r="X62" s="127">
        <v>0</v>
      </c>
      <c r="Y62" s="127">
        <v>0</v>
      </c>
      <c r="Z62" s="127">
        <v>0</v>
      </c>
      <c r="AA62" s="127">
        <v>0</v>
      </c>
      <c r="AB62" s="41">
        <v>0</v>
      </c>
      <c r="AC62" s="84"/>
      <c r="AD62" s="128"/>
    </row>
    <row r="63" spans="1:30" ht="15.75" customHeight="1">
      <c r="A63" s="24" t="s">
        <v>180</v>
      </c>
      <c r="B63" s="34" t="s">
        <v>350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127">
        <v>0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  <c r="V63" s="127">
        <v>0</v>
      </c>
      <c r="W63" s="127">
        <v>0</v>
      </c>
      <c r="X63" s="127">
        <v>0</v>
      </c>
      <c r="Y63" s="127">
        <v>0</v>
      </c>
      <c r="Z63" s="127">
        <v>0</v>
      </c>
      <c r="AA63" s="127">
        <v>0</v>
      </c>
      <c r="AB63" s="41">
        <v>0</v>
      </c>
      <c r="AC63" s="84"/>
      <c r="AD63" s="129"/>
    </row>
    <row r="64" spans="1:30" ht="15.75" customHeight="1">
      <c r="A64" s="24" t="s">
        <v>255</v>
      </c>
      <c r="B64" s="34" t="s">
        <v>179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27">
        <v>0</v>
      </c>
      <c r="L64" s="127">
        <v>0</v>
      </c>
      <c r="M64" s="127">
        <v>0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  <c r="V64" s="127">
        <v>0</v>
      </c>
      <c r="W64" s="127">
        <v>0</v>
      </c>
      <c r="X64" s="127">
        <v>0</v>
      </c>
      <c r="Y64" s="127">
        <v>0</v>
      </c>
      <c r="Z64" s="127">
        <v>0</v>
      </c>
      <c r="AA64" s="127">
        <v>0</v>
      </c>
      <c r="AB64" s="41">
        <v>0</v>
      </c>
      <c r="AC64" s="84"/>
      <c r="AD64" s="129"/>
    </row>
    <row r="65" spans="1:30" ht="15.75" customHeight="1">
      <c r="A65" s="24" t="s">
        <v>257</v>
      </c>
      <c r="B65" s="34" t="s">
        <v>229</v>
      </c>
      <c r="C65" s="127">
        <v>0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127">
        <v>0</v>
      </c>
      <c r="J65" s="127">
        <v>0</v>
      </c>
      <c r="K65" s="127">
        <v>0</v>
      </c>
      <c r="L65" s="127">
        <v>0</v>
      </c>
      <c r="M65" s="127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  <c r="V65" s="127">
        <v>0</v>
      </c>
      <c r="W65" s="127">
        <v>0</v>
      </c>
      <c r="X65" s="127">
        <v>0</v>
      </c>
      <c r="Y65" s="127">
        <v>0</v>
      </c>
      <c r="Z65" s="127">
        <v>0</v>
      </c>
      <c r="AA65" s="127">
        <v>0</v>
      </c>
      <c r="AB65" s="41">
        <v>0</v>
      </c>
      <c r="AC65" s="84"/>
      <c r="AD65" s="129"/>
    </row>
    <row r="66" spans="1:30" ht="15.75" customHeight="1">
      <c r="A66" s="24"/>
      <c r="B66" s="34" t="s">
        <v>345</v>
      </c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7">
        <v>0</v>
      </c>
      <c r="W66" s="127">
        <v>0</v>
      </c>
      <c r="X66" s="127">
        <v>0</v>
      </c>
      <c r="Y66" s="127">
        <v>0</v>
      </c>
      <c r="Z66" s="127">
        <v>0</v>
      </c>
      <c r="AA66" s="127">
        <v>0</v>
      </c>
      <c r="AB66" s="41">
        <v>0</v>
      </c>
      <c r="AC66" s="84"/>
      <c r="AD66" s="128"/>
    </row>
    <row r="67" spans="1:30" ht="15.75" customHeight="1">
      <c r="A67" s="34"/>
      <c r="B67" s="34" t="s">
        <v>233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  <c r="V67" s="127">
        <v>0</v>
      </c>
      <c r="W67" s="127">
        <v>0</v>
      </c>
      <c r="X67" s="127">
        <v>0</v>
      </c>
      <c r="Y67" s="127">
        <v>0</v>
      </c>
      <c r="Z67" s="127">
        <v>0</v>
      </c>
      <c r="AA67" s="127">
        <v>0</v>
      </c>
      <c r="AB67" s="41">
        <v>0</v>
      </c>
      <c r="AC67" s="84"/>
      <c r="AD67" s="128"/>
    </row>
    <row r="68" spans="1:30" ht="25.5">
      <c r="A68" s="34" t="s">
        <v>120</v>
      </c>
      <c r="B68" s="34" t="s">
        <v>351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41">
        <v>0</v>
      </c>
      <c r="AD68" s="129"/>
    </row>
    <row r="69" spans="1:30" ht="15.75" customHeight="1">
      <c r="A69" s="34" t="s">
        <v>178</v>
      </c>
      <c r="B69" s="34" t="s">
        <v>352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7">
        <v>0</v>
      </c>
      <c r="J69" s="127">
        <v>0</v>
      </c>
      <c r="K69" s="127">
        <v>0</v>
      </c>
      <c r="L69" s="127">
        <v>0</v>
      </c>
      <c r="M69" s="127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7">
        <v>0</v>
      </c>
      <c r="W69" s="127">
        <v>0</v>
      </c>
      <c r="X69" s="127">
        <v>0</v>
      </c>
      <c r="Y69" s="127">
        <v>0</v>
      </c>
      <c r="Z69" s="127">
        <v>0</v>
      </c>
      <c r="AA69" s="127">
        <v>0</v>
      </c>
      <c r="AB69" s="41">
        <v>0</v>
      </c>
      <c r="AD69" s="129"/>
    </row>
    <row r="70" spans="1:30" ht="15.75" customHeight="1">
      <c r="A70" s="34" t="s">
        <v>227</v>
      </c>
      <c r="B70" s="34" t="s">
        <v>179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0</v>
      </c>
      <c r="K70" s="127">
        <v>0</v>
      </c>
      <c r="L70" s="127">
        <v>0</v>
      </c>
      <c r="M70" s="127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7">
        <v>0</v>
      </c>
      <c r="W70" s="127">
        <v>0</v>
      </c>
      <c r="X70" s="127">
        <v>0</v>
      </c>
      <c r="Y70" s="127">
        <v>0</v>
      </c>
      <c r="Z70" s="127">
        <v>0</v>
      </c>
      <c r="AA70" s="127">
        <v>0</v>
      </c>
      <c r="AB70" s="41">
        <v>0</v>
      </c>
      <c r="AD70" s="129"/>
    </row>
    <row r="71" spans="1:30" ht="15">
      <c r="A71" s="34" t="s">
        <v>228</v>
      </c>
      <c r="B71" s="34" t="s">
        <v>229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7">
        <v>0</v>
      </c>
      <c r="J71" s="127">
        <v>0</v>
      </c>
      <c r="K71" s="127">
        <v>0</v>
      </c>
      <c r="L71" s="127">
        <v>0</v>
      </c>
      <c r="M71" s="127">
        <v>0</v>
      </c>
      <c r="N71" s="127">
        <v>0</v>
      </c>
      <c r="O71" s="127">
        <v>0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0</v>
      </c>
      <c r="V71" s="127">
        <v>0</v>
      </c>
      <c r="W71" s="127">
        <v>0</v>
      </c>
      <c r="X71" s="127">
        <v>0</v>
      </c>
      <c r="Y71" s="127">
        <v>0</v>
      </c>
      <c r="Z71" s="127">
        <v>0</v>
      </c>
      <c r="AA71" s="127">
        <v>0</v>
      </c>
      <c r="AB71" s="41">
        <v>0</v>
      </c>
      <c r="AD71" s="129"/>
    </row>
    <row r="72" spans="1:30" ht="15.75">
      <c r="A72" s="34"/>
      <c r="B72" s="34" t="s">
        <v>349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v>0</v>
      </c>
      <c r="U72" s="127">
        <v>0</v>
      </c>
      <c r="V72" s="127">
        <v>0</v>
      </c>
      <c r="W72" s="127">
        <v>0</v>
      </c>
      <c r="X72" s="127">
        <v>0</v>
      </c>
      <c r="Y72" s="127">
        <v>0</v>
      </c>
      <c r="Z72" s="127">
        <v>0</v>
      </c>
      <c r="AA72" s="127">
        <v>0</v>
      </c>
      <c r="AB72" s="41">
        <v>0</v>
      </c>
      <c r="AD72" s="128"/>
    </row>
    <row r="73" spans="1:30" ht="15">
      <c r="A73" s="34" t="s">
        <v>180</v>
      </c>
      <c r="B73" s="34" t="s">
        <v>353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7">
        <v>0</v>
      </c>
      <c r="J73" s="127">
        <v>0</v>
      </c>
      <c r="K73" s="127">
        <v>0</v>
      </c>
      <c r="L73" s="127">
        <v>0</v>
      </c>
      <c r="M73" s="127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7">
        <v>0</v>
      </c>
      <c r="W73" s="127">
        <v>0</v>
      </c>
      <c r="X73" s="127">
        <v>0</v>
      </c>
      <c r="Y73" s="127">
        <v>0</v>
      </c>
      <c r="Z73" s="127">
        <v>0</v>
      </c>
      <c r="AA73" s="127">
        <v>0</v>
      </c>
      <c r="AB73" s="41">
        <v>0</v>
      </c>
      <c r="AD73" s="129"/>
    </row>
    <row r="74" spans="1:30" ht="15.75">
      <c r="A74" s="34"/>
      <c r="B74" s="34" t="s">
        <v>266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7">
        <v>0</v>
      </c>
      <c r="J74" s="127">
        <v>0</v>
      </c>
      <c r="K74" s="127">
        <v>0</v>
      </c>
      <c r="L74" s="127">
        <v>0</v>
      </c>
      <c r="M74" s="127">
        <v>0</v>
      </c>
      <c r="N74" s="127">
        <v>0</v>
      </c>
      <c r="O74" s="127">
        <v>0</v>
      </c>
      <c r="P74" s="127">
        <v>0</v>
      </c>
      <c r="Q74" s="127">
        <v>0</v>
      </c>
      <c r="R74" s="127">
        <v>0</v>
      </c>
      <c r="S74" s="127">
        <v>0</v>
      </c>
      <c r="T74" s="127">
        <v>0</v>
      </c>
      <c r="U74" s="127">
        <v>0</v>
      </c>
      <c r="V74" s="127">
        <v>0</v>
      </c>
      <c r="W74" s="127">
        <v>0</v>
      </c>
      <c r="X74" s="127">
        <v>0</v>
      </c>
      <c r="Y74" s="127">
        <v>0</v>
      </c>
      <c r="Z74" s="127">
        <v>0</v>
      </c>
      <c r="AA74" s="127">
        <v>0</v>
      </c>
      <c r="AB74" s="41">
        <v>0</v>
      </c>
      <c r="AD74" s="128"/>
    </row>
    <row r="75" spans="1:30" ht="25.5">
      <c r="A75" s="37" t="s">
        <v>122</v>
      </c>
      <c r="B75" s="34" t="s">
        <v>238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7">
        <v>0</v>
      </c>
      <c r="J75" s="127">
        <v>0</v>
      </c>
      <c r="K75" s="127">
        <v>0</v>
      </c>
      <c r="L75" s="127">
        <v>0</v>
      </c>
      <c r="M75" s="127">
        <v>0</v>
      </c>
      <c r="N75" s="127">
        <v>0</v>
      </c>
      <c r="O75" s="127">
        <v>0</v>
      </c>
      <c r="P75" s="127">
        <v>0</v>
      </c>
      <c r="Q75" s="127">
        <v>0</v>
      </c>
      <c r="R75" s="127">
        <v>0</v>
      </c>
      <c r="S75" s="127">
        <v>0</v>
      </c>
      <c r="T75" s="127">
        <v>0</v>
      </c>
      <c r="U75" s="127">
        <v>0</v>
      </c>
      <c r="V75" s="127">
        <v>0</v>
      </c>
      <c r="W75" s="127">
        <v>0</v>
      </c>
      <c r="X75" s="127">
        <v>0</v>
      </c>
      <c r="Y75" s="127">
        <v>0</v>
      </c>
      <c r="Z75" s="127">
        <v>0</v>
      </c>
      <c r="AA75" s="127">
        <v>0</v>
      </c>
      <c r="AB75" s="41">
        <v>0</v>
      </c>
      <c r="AD75" s="129"/>
    </row>
    <row r="76" spans="1:30" ht="15">
      <c r="A76" s="37" t="s">
        <v>124</v>
      </c>
      <c r="B76" s="34" t="s">
        <v>354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41">
        <v>0</v>
      </c>
      <c r="AD76" s="129"/>
    </row>
    <row r="77" spans="1:30" ht="15">
      <c r="A77" s="34" t="s">
        <v>178</v>
      </c>
      <c r="B77" s="34" t="s">
        <v>240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127">
        <v>0</v>
      </c>
      <c r="N77" s="127">
        <v>0</v>
      </c>
      <c r="O77" s="127">
        <v>0</v>
      </c>
      <c r="P77" s="127">
        <v>0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7">
        <v>0</v>
      </c>
      <c r="W77" s="127">
        <v>0</v>
      </c>
      <c r="X77" s="127">
        <v>0</v>
      </c>
      <c r="Y77" s="127">
        <v>0</v>
      </c>
      <c r="Z77" s="127">
        <v>0</v>
      </c>
      <c r="AA77" s="127">
        <v>0</v>
      </c>
      <c r="AB77" s="41">
        <v>0</v>
      </c>
      <c r="AD77" s="129"/>
    </row>
    <row r="78" spans="1:30" ht="15">
      <c r="A78" s="34" t="s">
        <v>180</v>
      </c>
      <c r="B78" s="34" t="s">
        <v>241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7">
        <v>0</v>
      </c>
      <c r="J78" s="127">
        <v>0</v>
      </c>
      <c r="K78" s="127">
        <v>0</v>
      </c>
      <c r="L78" s="127">
        <v>0</v>
      </c>
      <c r="M78" s="127">
        <v>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0</v>
      </c>
      <c r="U78" s="127">
        <v>0</v>
      </c>
      <c r="V78" s="127">
        <v>0</v>
      </c>
      <c r="W78" s="127">
        <v>0</v>
      </c>
      <c r="X78" s="127">
        <v>0</v>
      </c>
      <c r="Y78" s="127">
        <v>0</v>
      </c>
      <c r="Z78" s="127">
        <v>0</v>
      </c>
      <c r="AA78" s="127">
        <v>0</v>
      </c>
      <c r="AB78" s="41">
        <v>0</v>
      </c>
      <c r="AD78" s="129"/>
    </row>
    <row r="79" spans="1:30" ht="15">
      <c r="A79" s="34" t="s">
        <v>218</v>
      </c>
      <c r="B79" s="34" t="s">
        <v>242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7">
        <v>0</v>
      </c>
      <c r="T79" s="127">
        <v>0</v>
      </c>
      <c r="U79" s="127">
        <v>0</v>
      </c>
      <c r="V79" s="127">
        <v>0</v>
      </c>
      <c r="W79" s="127">
        <v>0</v>
      </c>
      <c r="X79" s="127">
        <v>0</v>
      </c>
      <c r="Y79" s="127">
        <v>0</v>
      </c>
      <c r="Z79" s="127">
        <v>0</v>
      </c>
      <c r="AA79" s="127">
        <v>0</v>
      </c>
      <c r="AB79" s="41">
        <v>0</v>
      </c>
      <c r="AD79" s="129"/>
    </row>
    <row r="80" spans="1:30" ht="15">
      <c r="A80" s="34" t="s">
        <v>221</v>
      </c>
      <c r="B80" s="34" t="s">
        <v>355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7">
        <v>0</v>
      </c>
      <c r="J80" s="127">
        <v>0</v>
      </c>
      <c r="K80" s="127">
        <v>0</v>
      </c>
      <c r="L80" s="127">
        <v>0</v>
      </c>
      <c r="M80" s="127">
        <v>0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  <c r="V80" s="127">
        <v>0</v>
      </c>
      <c r="W80" s="127">
        <v>0</v>
      </c>
      <c r="X80" s="127">
        <v>0</v>
      </c>
      <c r="Y80" s="127">
        <v>0</v>
      </c>
      <c r="Z80" s="127">
        <v>0</v>
      </c>
      <c r="AA80" s="127">
        <v>0</v>
      </c>
      <c r="AB80" s="41">
        <v>0</v>
      </c>
      <c r="AD80" s="129"/>
    </row>
    <row r="81" spans="1:30" ht="15.75">
      <c r="A81" s="34"/>
      <c r="B81" s="34" t="s">
        <v>244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0</v>
      </c>
      <c r="K81" s="127">
        <v>0</v>
      </c>
      <c r="L81" s="127">
        <v>0</v>
      </c>
      <c r="M81" s="127">
        <v>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7">
        <v>0</v>
      </c>
      <c r="W81" s="127">
        <v>0</v>
      </c>
      <c r="X81" s="127">
        <v>0</v>
      </c>
      <c r="Y81" s="127">
        <v>0</v>
      </c>
      <c r="Z81" s="127">
        <v>0</v>
      </c>
      <c r="AA81" s="127">
        <v>0</v>
      </c>
      <c r="AB81" s="41">
        <v>0</v>
      </c>
      <c r="AD81" s="128"/>
    </row>
    <row r="82" spans="1:30" ht="15">
      <c r="A82" s="34" t="s">
        <v>187</v>
      </c>
      <c r="B82" s="34" t="s">
        <v>262</v>
      </c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41">
        <v>0</v>
      </c>
      <c r="AD82" s="129"/>
    </row>
    <row r="83" spans="1:30" ht="15">
      <c r="A83" s="34" t="s">
        <v>178</v>
      </c>
      <c r="B83" s="34" t="s">
        <v>356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0</v>
      </c>
      <c r="T83" s="127">
        <v>0</v>
      </c>
      <c r="U83" s="127">
        <v>0</v>
      </c>
      <c r="V83" s="127">
        <v>0</v>
      </c>
      <c r="W83" s="127">
        <v>0</v>
      </c>
      <c r="X83" s="127">
        <v>0</v>
      </c>
      <c r="Y83" s="127">
        <v>0</v>
      </c>
      <c r="Z83" s="127">
        <v>0</v>
      </c>
      <c r="AA83" s="127">
        <v>0</v>
      </c>
      <c r="AB83" s="41">
        <v>0</v>
      </c>
      <c r="AD83" s="129"/>
    </row>
    <row r="84" spans="1:30" ht="15">
      <c r="A84" s="34" t="s">
        <v>180</v>
      </c>
      <c r="B84" s="34" t="s">
        <v>264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7">
        <v>0</v>
      </c>
      <c r="J84" s="127">
        <v>0</v>
      </c>
      <c r="K84" s="127">
        <v>0</v>
      </c>
      <c r="L84" s="127">
        <v>0</v>
      </c>
      <c r="M84" s="127">
        <v>0</v>
      </c>
      <c r="N84" s="127">
        <v>0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  <c r="V84" s="127">
        <v>0</v>
      </c>
      <c r="W84" s="127">
        <v>0</v>
      </c>
      <c r="X84" s="127">
        <v>0</v>
      </c>
      <c r="Y84" s="127">
        <v>0</v>
      </c>
      <c r="Z84" s="127">
        <v>0</v>
      </c>
      <c r="AA84" s="127">
        <v>0</v>
      </c>
      <c r="AB84" s="41">
        <v>0</v>
      </c>
      <c r="AD84" s="129"/>
    </row>
    <row r="85" spans="1:30" ht="15">
      <c r="A85" s="34" t="s">
        <v>218</v>
      </c>
      <c r="B85" s="34" t="s">
        <v>357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7">
        <v>0</v>
      </c>
      <c r="J85" s="127">
        <v>0</v>
      </c>
      <c r="K85" s="127">
        <v>0</v>
      </c>
      <c r="L85" s="127">
        <v>0</v>
      </c>
      <c r="M85" s="127">
        <v>0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v>0</v>
      </c>
      <c r="U85" s="127">
        <v>0</v>
      </c>
      <c r="V85" s="127">
        <v>0</v>
      </c>
      <c r="W85" s="127">
        <v>0</v>
      </c>
      <c r="X85" s="127">
        <v>0</v>
      </c>
      <c r="Y85" s="127">
        <v>0</v>
      </c>
      <c r="Z85" s="127">
        <v>0</v>
      </c>
      <c r="AA85" s="127">
        <v>0</v>
      </c>
      <c r="AB85" s="41">
        <v>0</v>
      </c>
      <c r="AD85" s="129"/>
    </row>
    <row r="86" spans="1:30" ht="15.75">
      <c r="A86" s="34"/>
      <c r="B86" s="34" t="s">
        <v>358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7">
        <v>0</v>
      </c>
      <c r="J86" s="127">
        <v>0</v>
      </c>
      <c r="K86" s="127">
        <v>0</v>
      </c>
      <c r="L86" s="127">
        <v>0</v>
      </c>
      <c r="M86" s="127">
        <v>0</v>
      </c>
      <c r="N86" s="127">
        <v>0</v>
      </c>
      <c r="O86" s="127">
        <v>0</v>
      </c>
      <c r="P86" s="127">
        <v>0</v>
      </c>
      <c r="Q86" s="127">
        <v>0</v>
      </c>
      <c r="R86" s="127">
        <v>0</v>
      </c>
      <c r="S86" s="127">
        <v>0</v>
      </c>
      <c r="T86" s="127">
        <v>0</v>
      </c>
      <c r="U86" s="127">
        <v>0</v>
      </c>
      <c r="V86" s="127">
        <v>0</v>
      </c>
      <c r="W86" s="127">
        <v>0</v>
      </c>
      <c r="X86" s="127">
        <v>0</v>
      </c>
      <c r="Y86" s="127">
        <v>0</v>
      </c>
      <c r="Z86" s="127">
        <v>0</v>
      </c>
      <c r="AA86" s="127">
        <v>0</v>
      </c>
      <c r="AB86" s="41">
        <v>0</v>
      </c>
      <c r="AD86" s="128"/>
    </row>
    <row r="87" spans="1:30" ht="15">
      <c r="A87" s="37" t="s">
        <v>189</v>
      </c>
      <c r="B87" s="34" t="s">
        <v>245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7">
        <v>0</v>
      </c>
      <c r="J87" s="127">
        <v>0</v>
      </c>
      <c r="K87" s="127">
        <v>0</v>
      </c>
      <c r="L87" s="127">
        <v>0</v>
      </c>
      <c r="M87" s="127">
        <v>0</v>
      </c>
      <c r="N87" s="127">
        <v>0</v>
      </c>
      <c r="O87" s="127">
        <v>0</v>
      </c>
      <c r="P87" s="127">
        <v>0</v>
      </c>
      <c r="Q87" s="127">
        <v>0</v>
      </c>
      <c r="R87" s="127">
        <v>0</v>
      </c>
      <c r="S87" s="127">
        <v>0</v>
      </c>
      <c r="T87" s="127">
        <v>0</v>
      </c>
      <c r="U87" s="127">
        <v>0</v>
      </c>
      <c r="V87" s="127">
        <v>0</v>
      </c>
      <c r="W87" s="127">
        <v>0</v>
      </c>
      <c r="X87" s="127">
        <v>0</v>
      </c>
      <c r="Y87" s="127">
        <v>0</v>
      </c>
      <c r="Z87" s="127">
        <v>0</v>
      </c>
      <c r="AA87" s="127">
        <v>0</v>
      </c>
      <c r="AB87" s="41">
        <v>0</v>
      </c>
      <c r="AD87" s="129"/>
    </row>
    <row r="88" spans="1:30" ht="25.5">
      <c r="A88" s="37"/>
      <c r="B88" s="34" t="s">
        <v>341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7">
        <v>0</v>
      </c>
      <c r="J88" s="127">
        <v>0</v>
      </c>
      <c r="K88" s="127">
        <v>0</v>
      </c>
      <c r="L88" s="127">
        <v>0</v>
      </c>
      <c r="M88" s="127">
        <v>0</v>
      </c>
      <c r="N88" s="127">
        <v>0</v>
      </c>
      <c r="O88" s="127">
        <v>0</v>
      </c>
      <c r="P88" s="127">
        <v>0</v>
      </c>
      <c r="Q88" s="127">
        <v>0</v>
      </c>
      <c r="R88" s="127">
        <v>0</v>
      </c>
      <c r="S88" s="127">
        <v>0</v>
      </c>
      <c r="T88" s="127">
        <v>0</v>
      </c>
      <c r="U88" s="127">
        <v>0</v>
      </c>
      <c r="V88" s="127">
        <v>0</v>
      </c>
      <c r="W88" s="127">
        <v>0</v>
      </c>
      <c r="X88" s="127">
        <v>0</v>
      </c>
      <c r="Y88" s="127">
        <v>0</v>
      </c>
      <c r="Z88" s="127">
        <v>0</v>
      </c>
      <c r="AA88" s="127">
        <v>0</v>
      </c>
      <c r="AB88" s="41">
        <v>0</v>
      </c>
      <c r="AD88" s="129"/>
    </row>
    <row r="89" spans="1:30" ht="25.5">
      <c r="A89" s="37" t="s">
        <v>247</v>
      </c>
      <c r="B89" s="34" t="s">
        <v>359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7">
        <v>0</v>
      </c>
      <c r="T89" s="127">
        <v>0</v>
      </c>
      <c r="U89" s="127">
        <v>0</v>
      </c>
      <c r="V89" s="127">
        <v>0</v>
      </c>
      <c r="W89" s="127">
        <v>0</v>
      </c>
      <c r="X89" s="127">
        <v>0</v>
      </c>
      <c r="Y89" s="127">
        <v>0</v>
      </c>
      <c r="Z89" s="127">
        <v>0</v>
      </c>
      <c r="AA89" s="127">
        <v>0</v>
      </c>
      <c r="AB89" s="41">
        <v>0</v>
      </c>
      <c r="AD89" s="129"/>
    </row>
    <row r="90" spans="1:30" ht="15">
      <c r="A90" s="37" t="s">
        <v>360</v>
      </c>
      <c r="B90" s="34" t="s">
        <v>361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7">
        <v>0</v>
      </c>
      <c r="J90" s="127">
        <v>0</v>
      </c>
      <c r="K90" s="127">
        <v>0</v>
      </c>
      <c r="L90" s="127">
        <v>0</v>
      </c>
      <c r="M90" s="127">
        <v>0</v>
      </c>
      <c r="N90" s="127">
        <v>0</v>
      </c>
      <c r="O90" s="127">
        <v>0</v>
      </c>
      <c r="P90" s="127">
        <v>0</v>
      </c>
      <c r="Q90" s="127">
        <v>0</v>
      </c>
      <c r="R90" s="127">
        <v>0</v>
      </c>
      <c r="S90" s="127">
        <v>0</v>
      </c>
      <c r="T90" s="127">
        <v>0</v>
      </c>
      <c r="U90" s="127">
        <v>0</v>
      </c>
      <c r="V90" s="127">
        <v>0</v>
      </c>
      <c r="W90" s="127">
        <v>0</v>
      </c>
      <c r="X90" s="127">
        <v>0</v>
      </c>
      <c r="Y90" s="127">
        <v>0</v>
      </c>
      <c r="Z90" s="127">
        <v>0</v>
      </c>
      <c r="AA90" s="127">
        <v>0</v>
      </c>
      <c r="AB90" s="41">
        <v>0</v>
      </c>
      <c r="AD90" s="129"/>
    </row>
    <row r="91" spans="1:30" ht="15.75">
      <c r="A91" s="37" t="s">
        <v>271</v>
      </c>
      <c r="B91" s="34" t="s">
        <v>362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7">
        <v>0</v>
      </c>
      <c r="J91" s="127">
        <v>0</v>
      </c>
      <c r="K91" s="127">
        <v>0</v>
      </c>
      <c r="L91" s="127">
        <v>0</v>
      </c>
      <c r="M91" s="127">
        <v>0</v>
      </c>
      <c r="N91" s="127">
        <v>0</v>
      </c>
      <c r="O91" s="127">
        <v>0</v>
      </c>
      <c r="P91" s="127">
        <v>0</v>
      </c>
      <c r="Q91" s="127">
        <v>0</v>
      </c>
      <c r="R91" s="127">
        <v>0</v>
      </c>
      <c r="S91" s="127">
        <v>0</v>
      </c>
      <c r="T91" s="127">
        <v>0</v>
      </c>
      <c r="U91" s="127">
        <v>0</v>
      </c>
      <c r="V91" s="127">
        <v>0</v>
      </c>
      <c r="W91" s="127">
        <v>0</v>
      </c>
      <c r="X91" s="127">
        <v>0</v>
      </c>
      <c r="Y91" s="127">
        <v>0</v>
      </c>
      <c r="Z91" s="127">
        <v>0</v>
      </c>
      <c r="AA91" s="127">
        <v>0</v>
      </c>
      <c r="AB91" s="41">
        <v>0</v>
      </c>
      <c r="AD91" s="130"/>
    </row>
    <row r="92" spans="1:30" ht="15">
      <c r="A92" s="34" t="s">
        <v>249</v>
      </c>
      <c r="B92" s="34" t="s">
        <v>250</v>
      </c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41">
        <v>0</v>
      </c>
      <c r="AD92" s="129"/>
    </row>
    <row r="93" spans="1:30" ht="15.75">
      <c r="A93" s="37" t="s">
        <v>105</v>
      </c>
      <c r="B93" s="34" t="s">
        <v>363</v>
      </c>
      <c r="C93" s="127">
        <v>889</v>
      </c>
      <c r="D93" s="127">
        <v>16896</v>
      </c>
      <c r="E93" s="127">
        <v>16540</v>
      </c>
      <c r="F93" s="127">
        <v>-6423</v>
      </c>
      <c r="G93" s="127">
        <v>1954</v>
      </c>
      <c r="H93" s="127">
        <v>530</v>
      </c>
      <c r="I93" s="127">
        <v>13480</v>
      </c>
      <c r="J93" s="127">
        <v>1968.3799999999901</v>
      </c>
      <c r="K93" s="127">
        <v>9612</v>
      </c>
      <c r="L93" s="127">
        <v>4058</v>
      </c>
      <c r="M93" s="127">
        <v>2940</v>
      </c>
      <c r="N93" s="127">
        <v>6330</v>
      </c>
      <c r="O93" s="127">
        <v>101</v>
      </c>
      <c r="P93" s="127">
        <v>-160.74059999998713</v>
      </c>
      <c r="Q93" s="127">
        <v>814.02431000000013</v>
      </c>
      <c r="R93" s="127">
        <v>277</v>
      </c>
      <c r="S93" s="127">
        <v>307</v>
      </c>
      <c r="T93" s="127">
        <v>3320</v>
      </c>
      <c r="U93" s="127">
        <v>-79</v>
      </c>
      <c r="V93" s="127">
        <v>884</v>
      </c>
      <c r="W93" s="127">
        <v>-211</v>
      </c>
      <c r="X93" s="127">
        <v>-2529</v>
      </c>
      <c r="Y93" s="127">
        <v>-179</v>
      </c>
      <c r="Z93" s="127">
        <v>-566</v>
      </c>
      <c r="AA93" s="127">
        <v>395</v>
      </c>
      <c r="AB93" s="41">
        <v>71147.663709999993</v>
      </c>
      <c r="AD93" s="128"/>
    </row>
    <row r="94" spans="1:30" ht="15.75">
      <c r="A94" s="37" t="s">
        <v>107</v>
      </c>
      <c r="B94" s="34" t="s">
        <v>364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7">
        <v>0</v>
      </c>
      <c r="J94" s="127">
        <v>0</v>
      </c>
      <c r="K94" s="127">
        <v>0</v>
      </c>
      <c r="L94" s="127">
        <v>0</v>
      </c>
      <c r="M94" s="127">
        <v>0</v>
      </c>
      <c r="N94" s="127">
        <v>0</v>
      </c>
      <c r="O94" s="127">
        <v>0</v>
      </c>
      <c r="P94" s="127">
        <v>0</v>
      </c>
      <c r="Q94" s="127">
        <v>0</v>
      </c>
      <c r="R94" s="127">
        <v>0</v>
      </c>
      <c r="S94" s="127">
        <v>0</v>
      </c>
      <c r="T94" s="127">
        <v>0</v>
      </c>
      <c r="U94" s="127">
        <v>0</v>
      </c>
      <c r="V94" s="127">
        <v>0</v>
      </c>
      <c r="W94" s="127">
        <v>0</v>
      </c>
      <c r="X94" s="127">
        <v>0</v>
      </c>
      <c r="Y94" s="127">
        <v>0</v>
      </c>
      <c r="Z94" s="127">
        <v>0</v>
      </c>
      <c r="AA94" s="127">
        <v>0</v>
      </c>
      <c r="AB94" s="41">
        <v>0</v>
      </c>
      <c r="AD94" s="128"/>
    </row>
    <row r="95" spans="1:30" ht="15">
      <c r="A95" s="37" t="s">
        <v>109</v>
      </c>
      <c r="B95" s="34" t="s">
        <v>251</v>
      </c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41">
        <v>0</v>
      </c>
      <c r="AD95" s="129"/>
    </row>
    <row r="96" spans="1:30" ht="15">
      <c r="A96" s="34" t="s">
        <v>178</v>
      </c>
      <c r="B96" s="34" t="s">
        <v>252</v>
      </c>
      <c r="C96" s="127">
        <v>298</v>
      </c>
      <c r="D96" s="127">
        <v>371</v>
      </c>
      <c r="E96" s="127">
        <v>8133</v>
      </c>
      <c r="F96" s="127">
        <v>0</v>
      </c>
      <c r="G96" s="127">
        <v>0</v>
      </c>
      <c r="H96" s="127">
        <v>10</v>
      </c>
      <c r="I96" s="127">
        <v>0</v>
      </c>
      <c r="J96" s="127">
        <v>0.26</v>
      </c>
      <c r="K96" s="127">
        <v>0</v>
      </c>
      <c r="L96" s="127">
        <v>0</v>
      </c>
      <c r="M96" s="127">
        <v>0</v>
      </c>
      <c r="N96" s="127">
        <v>0</v>
      </c>
      <c r="O96" s="127">
        <v>2</v>
      </c>
      <c r="P96" s="127">
        <v>0</v>
      </c>
      <c r="Q96" s="127">
        <v>0</v>
      </c>
      <c r="R96" s="127">
        <v>44</v>
      </c>
      <c r="S96" s="127">
        <v>0</v>
      </c>
      <c r="T96" s="127">
        <v>0</v>
      </c>
      <c r="U96" s="127">
        <v>183</v>
      </c>
      <c r="V96" s="127">
        <v>244</v>
      </c>
      <c r="W96" s="127">
        <v>7</v>
      </c>
      <c r="X96" s="127">
        <v>0</v>
      </c>
      <c r="Y96" s="127">
        <v>5</v>
      </c>
      <c r="Z96" s="127">
        <v>0</v>
      </c>
      <c r="AA96" s="127">
        <v>0</v>
      </c>
      <c r="AB96" s="41">
        <v>9297.26</v>
      </c>
      <c r="AD96" s="129"/>
    </row>
    <row r="97" spans="1:30" ht="15">
      <c r="A97" s="34"/>
      <c r="B97" s="34" t="s">
        <v>253</v>
      </c>
      <c r="C97" s="127">
        <v>0</v>
      </c>
      <c r="D97" s="127">
        <v>0</v>
      </c>
      <c r="E97" s="127">
        <v>8124</v>
      </c>
      <c r="F97" s="127">
        <v>0</v>
      </c>
      <c r="G97" s="127">
        <v>0</v>
      </c>
      <c r="H97" s="127">
        <v>0</v>
      </c>
      <c r="I97" s="127">
        <v>0</v>
      </c>
      <c r="J97" s="127">
        <v>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0</v>
      </c>
      <c r="Q97" s="127">
        <v>0</v>
      </c>
      <c r="R97" s="127">
        <v>44</v>
      </c>
      <c r="S97" s="127">
        <v>0</v>
      </c>
      <c r="T97" s="127">
        <v>0</v>
      </c>
      <c r="U97" s="127">
        <v>0</v>
      </c>
      <c r="V97" s="127">
        <v>0</v>
      </c>
      <c r="W97" s="127">
        <v>0</v>
      </c>
      <c r="X97" s="127">
        <v>0</v>
      </c>
      <c r="Y97" s="127">
        <v>0</v>
      </c>
      <c r="Z97" s="127">
        <v>0</v>
      </c>
      <c r="AA97" s="127">
        <v>0</v>
      </c>
      <c r="AB97" s="41">
        <v>8168</v>
      </c>
      <c r="AD97" s="129"/>
    </row>
    <row r="98" spans="1:30" ht="15">
      <c r="A98" s="34" t="s">
        <v>180</v>
      </c>
      <c r="B98" s="34" t="s">
        <v>254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7">
        <v>0</v>
      </c>
      <c r="J98" s="127">
        <v>0</v>
      </c>
      <c r="K98" s="127">
        <v>0</v>
      </c>
      <c r="L98" s="127">
        <v>0</v>
      </c>
      <c r="M98" s="127">
        <v>0</v>
      </c>
      <c r="N98" s="127">
        <v>0</v>
      </c>
      <c r="O98" s="127">
        <v>0</v>
      </c>
      <c r="P98" s="127">
        <v>0</v>
      </c>
      <c r="Q98" s="127">
        <v>0</v>
      </c>
      <c r="R98" s="127">
        <v>0</v>
      </c>
      <c r="S98" s="127">
        <v>0</v>
      </c>
      <c r="T98" s="127">
        <v>0</v>
      </c>
      <c r="U98" s="127">
        <v>0</v>
      </c>
      <c r="V98" s="127">
        <v>0</v>
      </c>
      <c r="W98" s="127">
        <v>0</v>
      </c>
      <c r="X98" s="127">
        <v>0</v>
      </c>
      <c r="Y98" s="127">
        <v>124</v>
      </c>
      <c r="Z98" s="127">
        <v>0</v>
      </c>
      <c r="AA98" s="127">
        <v>0</v>
      </c>
      <c r="AB98" s="41">
        <v>124</v>
      </c>
      <c r="AD98" s="129"/>
    </row>
    <row r="99" spans="1:30" ht="15">
      <c r="A99" s="34"/>
      <c r="B99" s="34" t="s">
        <v>253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7">
        <v>0</v>
      </c>
      <c r="J99" s="127">
        <v>0</v>
      </c>
      <c r="K99" s="127">
        <v>0</v>
      </c>
      <c r="L99" s="127">
        <v>0</v>
      </c>
      <c r="M99" s="127">
        <v>0</v>
      </c>
      <c r="N99" s="127">
        <v>0</v>
      </c>
      <c r="O99" s="127">
        <v>0</v>
      </c>
      <c r="P99" s="127">
        <v>0</v>
      </c>
      <c r="Q99" s="127">
        <v>0</v>
      </c>
      <c r="R99" s="127">
        <v>0</v>
      </c>
      <c r="S99" s="127">
        <v>0</v>
      </c>
      <c r="T99" s="127">
        <v>0</v>
      </c>
      <c r="U99" s="127">
        <v>0</v>
      </c>
      <c r="V99" s="127">
        <v>0</v>
      </c>
      <c r="W99" s="127">
        <v>0</v>
      </c>
      <c r="X99" s="127">
        <v>0</v>
      </c>
      <c r="Y99" s="127">
        <v>0</v>
      </c>
      <c r="Z99" s="127">
        <v>0</v>
      </c>
      <c r="AA99" s="127">
        <v>0</v>
      </c>
      <c r="AB99" s="41">
        <v>0</v>
      </c>
      <c r="AD99" s="129"/>
    </row>
    <row r="100" spans="1:30" ht="15">
      <c r="A100" s="34" t="s">
        <v>255</v>
      </c>
      <c r="B100" s="34" t="s">
        <v>256</v>
      </c>
      <c r="C100" s="127">
        <v>274</v>
      </c>
      <c r="D100" s="127">
        <v>734</v>
      </c>
      <c r="E100" s="127">
        <v>67</v>
      </c>
      <c r="F100" s="127">
        <v>85</v>
      </c>
      <c r="G100" s="127">
        <v>0</v>
      </c>
      <c r="H100" s="127">
        <v>0</v>
      </c>
      <c r="I100" s="127">
        <v>344</v>
      </c>
      <c r="J100" s="127">
        <v>346.96</v>
      </c>
      <c r="K100" s="127">
        <v>0</v>
      </c>
      <c r="L100" s="127">
        <v>59</v>
      </c>
      <c r="M100" s="127">
        <v>73</v>
      </c>
      <c r="N100" s="127">
        <v>5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255</v>
      </c>
      <c r="U100" s="127">
        <v>2</v>
      </c>
      <c r="V100" s="127">
        <v>0</v>
      </c>
      <c r="W100" s="127">
        <v>0</v>
      </c>
      <c r="X100" s="127">
        <v>46</v>
      </c>
      <c r="Y100" s="127">
        <v>0</v>
      </c>
      <c r="Z100" s="127">
        <v>0</v>
      </c>
      <c r="AA100" s="127">
        <v>110</v>
      </c>
      <c r="AB100" s="41">
        <v>2400.96</v>
      </c>
      <c r="AD100" s="129"/>
    </row>
    <row r="101" spans="1:30" ht="15">
      <c r="A101" s="34" t="s">
        <v>257</v>
      </c>
      <c r="B101" s="34" t="s">
        <v>258</v>
      </c>
      <c r="C101" s="127">
        <v>1699</v>
      </c>
      <c r="D101" s="127">
        <v>1179</v>
      </c>
      <c r="E101" s="127">
        <v>2798</v>
      </c>
      <c r="F101" s="127">
        <v>1810</v>
      </c>
      <c r="G101" s="127">
        <v>43</v>
      </c>
      <c r="H101" s="127">
        <v>1042</v>
      </c>
      <c r="I101" s="127">
        <v>6472</v>
      </c>
      <c r="J101" s="127">
        <v>528.5</v>
      </c>
      <c r="K101" s="127">
        <v>845</v>
      </c>
      <c r="L101" s="127">
        <v>98</v>
      </c>
      <c r="M101" s="127">
        <v>165</v>
      </c>
      <c r="N101" s="127">
        <v>3451</v>
      </c>
      <c r="O101" s="127">
        <v>99</v>
      </c>
      <c r="P101" s="127">
        <v>535.78223000000003</v>
      </c>
      <c r="Q101" s="127">
        <v>243.88561999999999</v>
      </c>
      <c r="R101" s="127">
        <v>95</v>
      </c>
      <c r="S101" s="127">
        <v>131</v>
      </c>
      <c r="T101" s="127">
        <v>390</v>
      </c>
      <c r="U101" s="127">
        <v>41</v>
      </c>
      <c r="V101" s="127">
        <v>151</v>
      </c>
      <c r="W101" s="127">
        <v>6</v>
      </c>
      <c r="X101" s="127">
        <v>47</v>
      </c>
      <c r="Y101" s="127">
        <v>0</v>
      </c>
      <c r="Z101" s="127">
        <v>120</v>
      </c>
      <c r="AA101" s="127">
        <v>33</v>
      </c>
      <c r="AB101" s="41">
        <v>22023.167850000002</v>
      </c>
      <c r="AD101" s="129"/>
    </row>
    <row r="102" spans="1:30" ht="15">
      <c r="A102" s="34"/>
      <c r="B102" s="34" t="s">
        <v>345</v>
      </c>
      <c r="C102" s="127">
        <v>1973</v>
      </c>
      <c r="D102" s="127">
        <v>1913</v>
      </c>
      <c r="E102" s="127">
        <v>2865</v>
      </c>
      <c r="F102" s="127">
        <v>1895</v>
      </c>
      <c r="G102" s="127">
        <v>43</v>
      </c>
      <c r="H102" s="127">
        <v>1042</v>
      </c>
      <c r="I102" s="127">
        <v>6816</v>
      </c>
      <c r="J102" s="127">
        <v>875.46</v>
      </c>
      <c r="K102" s="127">
        <v>845</v>
      </c>
      <c r="L102" s="127">
        <v>157</v>
      </c>
      <c r="M102" s="127">
        <v>238</v>
      </c>
      <c r="N102" s="127">
        <v>3456</v>
      </c>
      <c r="O102" s="127">
        <v>99</v>
      </c>
      <c r="P102" s="127">
        <v>535.78223000000003</v>
      </c>
      <c r="Q102" s="127">
        <v>243.88561999999999</v>
      </c>
      <c r="R102" s="127">
        <v>95</v>
      </c>
      <c r="S102" s="127">
        <v>131</v>
      </c>
      <c r="T102" s="127">
        <v>645</v>
      </c>
      <c r="U102" s="127">
        <v>43</v>
      </c>
      <c r="V102" s="127">
        <v>151</v>
      </c>
      <c r="W102" s="127">
        <v>6</v>
      </c>
      <c r="X102" s="127">
        <v>93</v>
      </c>
      <c r="Y102" s="127">
        <v>124</v>
      </c>
      <c r="Z102" s="127">
        <v>120</v>
      </c>
      <c r="AA102" s="127">
        <v>143</v>
      </c>
      <c r="AB102" s="41">
        <v>24548.127850000001</v>
      </c>
      <c r="AD102" s="129"/>
    </row>
    <row r="103" spans="1:30" ht="15">
      <c r="A103" s="34" t="s">
        <v>218</v>
      </c>
      <c r="B103" s="34" t="s">
        <v>259</v>
      </c>
      <c r="C103" s="127">
        <v>15957</v>
      </c>
      <c r="D103" s="127">
        <v>465</v>
      </c>
      <c r="E103" s="127">
        <v>2429</v>
      </c>
      <c r="F103" s="127">
        <v>14745</v>
      </c>
      <c r="G103" s="127">
        <v>372</v>
      </c>
      <c r="H103" s="127">
        <v>1096</v>
      </c>
      <c r="I103" s="127">
        <v>102</v>
      </c>
      <c r="J103" s="127">
        <v>1534.7</v>
      </c>
      <c r="K103" s="127">
        <v>21</v>
      </c>
      <c r="L103" s="127">
        <v>7221</v>
      </c>
      <c r="M103" s="127">
        <v>83</v>
      </c>
      <c r="N103" s="127">
        <v>159</v>
      </c>
      <c r="O103" s="127">
        <v>268</v>
      </c>
      <c r="P103" s="127">
        <v>0</v>
      </c>
      <c r="Q103" s="127">
        <v>0</v>
      </c>
      <c r="R103" s="127">
        <v>0</v>
      </c>
      <c r="S103" s="127">
        <v>0</v>
      </c>
      <c r="T103" s="127">
        <v>5415</v>
      </c>
      <c r="U103" s="127">
        <v>764</v>
      </c>
      <c r="V103" s="127">
        <v>1139</v>
      </c>
      <c r="W103" s="127">
        <v>2075</v>
      </c>
      <c r="X103" s="127">
        <v>5</v>
      </c>
      <c r="Y103" s="127">
        <v>4</v>
      </c>
      <c r="Z103" s="127">
        <v>628</v>
      </c>
      <c r="AA103" s="127">
        <v>67</v>
      </c>
      <c r="AB103" s="41">
        <v>54549.7</v>
      </c>
      <c r="AD103" s="129"/>
    </row>
    <row r="104" spans="1:30" ht="15">
      <c r="A104" s="34" t="s">
        <v>221</v>
      </c>
      <c r="B104" s="34" t="s">
        <v>260</v>
      </c>
      <c r="C104" s="127">
        <v>473</v>
      </c>
      <c r="D104" s="127">
        <v>13</v>
      </c>
      <c r="E104" s="127">
        <v>1368</v>
      </c>
      <c r="F104" s="127">
        <v>755</v>
      </c>
      <c r="G104" s="127">
        <v>888</v>
      </c>
      <c r="H104" s="127">
        <v>0</v>
      </c>
      <c r="I104" s="127">
        <v>0</v>
      </c>
      <c r="J104" s="127">
        <v>134.24</v>
      </c>
      <c r="K104" s="127">
        <v>0</v>
      </c>
      <c r="L104" s="127">
        <v>0</v>
      </c>
      <c r="M104" s="127">
        <v>66</v>
      </c>
      <c r="N104" s="127">
        <v>9</v>
      </c>
      <c r="O104" s="127">
        <v>0</v>
      </c>
      <c r="P104" s="127">
        <v>0</v>
      </c>
      <c r="Q104" s="127">
        <v>38.395679999999999</v>
      </c>
      <c r="R104" s="127">
        <v>0</v>
      </c>
      <c r="S104" s="127">
        <v>0</v>
      </c>
      <c r="T104" s="127">
        <v>0</v>
      </c>
      <c r="U104" s="127">
        <v>0</v>
      </c>
      <c r="V104" s="127">
        <v>0</v>
      </c>
      <c r="W104" s="127">
        <v>41</v>
      </c>
      <c r="X104" s="127">
        <v>0</v>
      </c>
      <c r="Y104" s="127">
        <v>0</v>
      </c>
      <c r="Z104" s="127">
        <v>3</v>
      </c>
      <c r="AA104" s="127">
        <v>0</v>
      </c>
      <c r="AB104" s="41">
        <v>3788.6356799999999</v>
      </c>
      <c r="AD104" s="129"/>
    </row>
    <row r="105" spans="1:30" ht="15">
      <c r="A105" s="34"/>
      <c r="B105" s="34" t="s">
        <v>261</v>
      </c>
      <c r="C105" s="127">
        <v>18701</v>
      </c>
      <c r="D105" s="127">
        <v>2762</v>
      </c>
      <c r="E105" s="127">
        <v>14795</v>
      </c>
      <c r="F105" s="127">
        <v>17395</v>
      </c>
      <c r="G105" s="127">
        <v>1303</v>
      </c>
      <c r="H105" s="127">
        <v>2148</v>
      </c>
      <c r="I105" s="127">
        <v>6918</v>
      </c>
      <c r="J105" s="127">
        <v>2544.66</v>
      </c>
      <c r="K105" s="127">
        <v>866</v>
      </c>
      <c r="L105" s="127">
        <v>7378</v>
      </c>
      <c r="M105" s="127">
        <v>387</v>
      </c>
      <c r="N105" s="127">
        <v>3624</v>
      </c>
      <c r="O105" s="127">
        <v>369</v>
      </c>
      <c r="P105" s="127">
        <v>535.78223000000003</v>
      </c>
      <c r="Q105" s="127">
        <v>282.28129999999999</v>
      </c>
      <c r="R105" s="127">
        <v>139</v>
      </c>
      <c r="S105" s="127">
        <v>131</v>
      </c>
      <c r="T105" s="127">
        <v>6060</v>
      </c>
      <c r="U105" s="127">
        <v>990</v>
      </c>
      <c r="V105" s="127">
        <v>1534</v>
      </c>
      <c r="W105" s="127">
        <v>2129</v>
      </c>
      <c r="X105" s="127">
        <v>98</v>
      </c>
      <c r="Y105" s="127">
        <v>133</v>
      </c>
      <c r="Z105" s="127">
        <v>751</v>
      </c>
      <c r="AA105" s="127">
        <v>210</v>
      </c>
      <c r="AB105" s="41">
        <v>92183.723530000003</v>
      </c>
      <c r="AD105" s="129"/>
    </row>
    <row r="106" spans="1:30" ht="25.5">
      <c r="A106" s="34" t="s">
        <v>111</v>
      </c>
      <c r="B106" s="34" t="s">
        <v>365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7">
        <v>0</v>
      </c>
      <c r="J106" s="127">
        <v>0</v>
      </c>
      <c r="K106" s="127">
        <v>0</v>
      </c>
      <c r="L106" s="127">
        <v>0</v>
      </c>
      <c r="M106" s="127">
        <v>0</v>
      </c>
      <c r="N106" s="127">
        <v>0</v>
      </c>
      <c r="O106" s="127">
        <v>0</v>
      </c>
      <c r="P106" s="127">
        <v>0</v>
      </c>
      <c r="Q106" s="127">
        <v>0</v>
      </c>
      <c r="R106" s="127">
        <v>0</v>
      </c>
      <c r="S106" s="127">
        <v>0</v>
      </c>
      <c r="T106" s="127">
        <v>0</v>
      </c>
      <c r="U106" s="127">
        <v>0</v>
      </c>
      <c r="V106" s="127">
        <v>0</v>
      </c>
      <c r="W106" s="127">
        <v>0</v>
      </c>
      <c r="X106" s="127">
        <v>0</v>
      </c>
      <c r="Y106" s="127">
        <v>0</v>
      </c>
      <c r="Z106" s="127">
        <v>0</v>
      </c>
      <c r="AA106" s="127">
        <v>0</v>
      </c>
      <c r="AB106" s="41">
        <v>0</v>
      </c>
      <c r="AD106" s="128"/>
    </row>
    <row r="107" spans="1:30" ht="15">
      <c r="A107" s="34" t="s">
        <v>120</v>
      </c>
      <c r="B107" s="34" t="s">
        <v>262</v>
      </c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41">
        <v>0</v>
      </c>
      <c r="AD107" s="129"/>
    </row>
    <row r="108" spans="1:30" ht="15">
      <c r="A108" s="34" t="s">
        <v>178</v>
      </c>
      <c r="B108" s="34" t="s">
        <v>263</v>
      </c>
      <c r="C108" s="127">
        <v>0</v>
      </c>
      <c r="D108" s="127">
        <v>-134</v>
      </c>
      <c r="E108" s="127">
        <v>-238</v>
      </c>
      <c r="F108" s="127">
        <v>-115</v>
      </c>
      <c r="G108" s="127">
        <v>-16</v>
      </c>
      <c r="H108" s="127">
        <v>-739</v>
      </c>
      <c r="I108" s="127">
        <v>-34</v>
      </c>
      <c r="J108" s="127">
        <v>-56.33</v>
      </c>
      <c r="K108" s="127">
        <v>-46</v>
      </c>
      <c r="L108" s="127">
        <v>-744</v>
      </c>
      <c r="M108" s="127">
        <v>-36</v>
      </c>
      <c r="N108" s="127">
        <v>-334</v>
      </c>
      <c r="O108" s="127">
        <v>-14</v>
      </c>
      <c r="P108" s="127">
        <v>0</v>
      </c>
      <c r="Q108" s="127">
        <v>-17.36374</v>
      </c>
      <c r="R108" s="127">
        <v>0</v>
      </c>
      <c r="S108" s="127">
        <v>0</v>
      </c>
      <c r="T108" s="127">
        <v>0</v>
      </c>
      <c r="U108" s="127">
        <v>-7</v>
      </c>
      <c r="V108" s="127">
        <v>-24</v>
      </c>
      <c r="W108" s="127">
        <v>-8</v>
      </c>
      <c r="X108" s="127">
        <v>-9</v>
      </c>
      <c r="Y108" s="127">
        <v>0</v>
      </c>
      <c r="Z108" s="127">
        <v>-12</v>
      </c>
      <c r="AA108" s="127">
        <v>0</v>
      </c>
      <c r="AB108" s="41">
        <v>-2583.6937399999997</v>
      </c>
      <c r="AD108" s="129"/>
    </row>
    <row r="109" spans="1:30" ht="15">
      <c r="A109" s="34" t="s">
        <v>180</v>
      </c>
      <c r="B109" s="34" t="s">
        <v>264</v>
      </c>
      <c r="C109" s="127">
        <v>-12142</v>
      </c>
      <c r="D109" s="127">
        <v>-2303</v>
      </c>
      <c r="E109" s="127">
        <v>-3213</v>
      </c>
      <c r="F109" s="127">
        <v>-1279</v>
      </c>
      <c r="G109" s="127">
        <v>-1055</v>
      </c>
      <c r="H109" s="127">
        <v>-2163</v>
      </c>
      <c r="I109" s="127">
        <v>-121</v>
      </c>
      <c r="J109" s="127">
        <v>-1924.72</v>
      </c>
      <c r="K109" s="127">
        <v>-238</v>
      </c>
      <c r="L109" s="127">
        <v>-2756</v>
      </c>
      <c r="M109" s="127">
        <v>-69</v>
      </c>
      <c r="N109" s="127">
        <v>-508</v>
      </c>
      <c r="O109" s="127">
        <v>-197</v>
      </c>
      <c r="P109" s="127">
        <v>0</v>
      </c>
      <c r="Q109" s="127">
        <v>-5.883E-2</v>
      </c>
      <c r="R109" s="127">
        <v>-38</v>
      </c>
      <c r="S109" s="127">
        <v>-100</v>
      </c>
      <c r="T109" s="127">
        <v>-8874</v>
      </c>
      <c r="U109" s="127">
        <v>-1072</v>
      </c>
      <c r="V109" s="127">
        <v>-1599</v>
      </c>
      <c r="W109" s="127">
        <v>-1688</v>
      </c>
      <c r="X109" s="127">
        <v>0</v>
      </c>
      <c r="Y109" s="127">
        <v>-26</v>
      </c>
      <c r="Z109" s="127">
        <v>-289</v>
      </c>
      <c r="AA109" s="127">
        <v>-20</v>
      </c>
      <c r="AB109" s="41">
        <v>-41674.778830000003</v>
      </c>
      <c r="AD109" s="129"/>
    </row>
    <row r="110" spans="1:30" ht="15">
      <c r="A110" s="34" t="s">
        <v>218</v>
      </c>
      <c r="B110" s="34" t="s">
        <v>265</v>
      </c>
      <c r="C110" s="127">
        <v>-641</v>
      </c>
      <c r="D110" s="127">
        <v>-17</v>
      </c>
      <c r="E110" s="127">
        <v>-1323</v>
      </c>
      <c r="F110" s="127">
        <v>-224</v>
      </c>
      <c r="G110" s="127">
        <v>0</v>
      </c>
      <c r="H110" s="127">
        <v>-7</v>
      </c>
      <c r="I110" s="127">
        <v>-89</v>
      </c>
      <c r="J110" s="127">
        <v>-90.44</v>
      </c>
      <c r="K110" s="127">
        <v>0</v>
      </c>
      <c r="L110" s="127">
        <v>0</v>
      </c>
      <c r="M110" s="127">
        <v>-860</v>
      </c>
      <c r="N110" s="127">
        <v>-13</v>
      </c>
      <c r="O110" s="127">
        <v>-3</v>
      </c>
      <c r="P110" s="127">
        <v>0</v>
      </c>
      <c r="Q110" s="127">
        <v>-161.56688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-17</v>
      </c>
      <c r="X110" s="127">
        <v>0</v>
      </c>
      <c r="Y110" s="127">
        <v>0</v>
      </c>
      <c r="Z110" s="127">
        <v>0</v>
      </c>
      <c r="AA110" s="127">
        <v>0</v>
      </c>
      <c r="AB110" s="41">
        <v>-3446.0068799999999</v>
      </c>
      <c r="AD110" s="129"/>
    </row>
    <row r="111" spans="1:30" ht="15.75">
      <c r="A111" s="34"/>
      <c r="B111" s="34" t="s">
        <v>266</v>
      </c>
      <c r="C111" s="127">
        <v>-12783</v>
      </c>
      <c r="D111" s="127">
        <v>-2454</v>
      </c>
      <c r="E111" s="127">
        <v>-4774</v>
      </c>
      <c r="F111" s="127">
        <v>-1618</v>
      </c>
      <c r="G111" s="127">
        <v>-1071</v>
      </c>
      <c r="H111" s="127">
        <v>-2909</v>
      </c>
      <c r="I111" s="127">
        <v>-244</v>
      </c>
      <c r="J111" s="127">
        <v>-2071.4899999999998</v>
      </c>
      <c r="K111" s="127">
        <v>-284</v>
      </c>
      <c r="L111" s="127">
        <v>-3500</v>
      </c>
      <c r="M111" s="127">
        <v>-965</v>
      </c>
      <c r="N111" s="127">
        <v>-855</v>
      </c>
      <c r="O111" s="127">
        <v>-214</v>
      </c>
      <c r="P111" s="127">
        <v>0</v>
      </c>
      <c r="Q111" s="127">
        <v>-178.98945000000001</v>
      </c>
      <c r="R111" s="127">
        <v>-38</v>
      </c>
      <c r="S111" s="127">
        <v>-100</v>
      </c>
      <c r="T111" s="127">
        <v>-8874</v>
      </c>
      <c r="U111" s="127">
        <v>-1079</v>
      </c>
      <c r="V111" s="127">
        <v>-1623</v>
      </c>
      <c r="W111" s="127">
        <v>-1713</v>
      </c>
      <c r="X111" s="127">
        <v>-9</v>
      </c>
      <c r="Y111" s="127">
        <v>-26</v>
      </c>
      <c r="Z111" s="127">
        <v>-301</v>
      </c>
      <c r="AA111" s="127">
        <v>-20</v>
      </c>
      <c r="AB111" s="41">
        <v>-47704.479449999999</v>
      </c>
      <c r="AD111" s="128"/>
    </row>
    <row r="112" spans="1:30" ht="25.5">
      <c r="A112" s="34" t="s">
        <v>122</v>
      </c>
      <c r="B112" s="34" t="s">
        <v>366</v>
      </c>
      <c r="C112" s="127">
        <v>0</v>
      </c>
      <c r="D112" s="127">
        <v>-246</v>
      </c>
      <c r="E112" s="127">
        <v>-10019</v>
      </c>
      <c r="F112" s="127">
        <v>-1896</v>
      </c>
      <c r="G112" s="127">
        <v>0</v>
      </c>
      <c r="H112" s="127">
        <v>0</v>
      </c>
      <c r="I112" s="127">
        <v>-5320</v>
      </c>
      <c r="J112" s="127">
        <v>0</v>
      </c>
      <c r="K112" s="127">
        <v>0</v>
      </c>
      <c r="L112" s="127">
        <v>0</v>
      </c>
      <c r="M112" s="127">
        <v>-303</v>
      </c>
      <c r="N112" s="127">
        <v>0</v>
      </c>
      <c r="O112" s="127">
        <v>0</v>
      </c>
      <c r="P112" s="127">
        <v>0</v>
      </c>
      <c r="Q112" s="127">
        <v>0</v>
      </c>
      <c r="R112" s="127">
        <v>-17</v>
      </c>
      <c r="S112" s="127">
        <v>0</v>
      </c>
      <c r="T112" s="127">
        <v>0</v>
      </c>
      <c r="U112" s="127">
        <v>0</v>
      </c>
      <c r="V112" s="127">
        <v>0</v>
      </c>
      <c r="W112" s="127">
        <v>0</v>
      </c>
      <c r="X112" s="127">
        <v>0</v>
      </c>
      <c r="Y112" s="127">
        <v>0</v>
      </c>
      <c r="Z112" s="127">
        <v>0</v>
      </c>
      <c r="AA112" s="127">
        <v>0</v>
      </c>
      <c r="AB112" s="41">
        <v>-17801</v>
      </c>
      <c r="AD112" s="128"/>
    </row>
    <row r="113" spans="1:30" ht="15">
      <c r="A113" s="34" t="s">
        <v>124</v>
      </c>
      <c r="B113" s="34" t="s">
        <v>267</v>
      </c>
      <c r="C113" s="127">
        <v>4025</v>
      </c>
      <c r="D113" s="127">
        <v>0</v>
      </c>
      <c r="E113" s="127">
        <v>1465</v>
      </c>
      <c r="F113" s="127">
        <v>7</v>
      </c>
      <c r="G113" s="127">
        <v>27</v>
      </c>
      <c r="H113" s="127">
        <v>305</v>
      </c>
      <c r="I113" s="127">
        <v>0</v>
      </c>
      <c r="J113" s="127">
        <v>325.06</v>
      </c>
      <c r="K113" s="127">
        <v>147</v>
      </c>
      <c r="L113" s="127">
        <v>117</v>
      </c>
      <c r="M113" s="127">
        <v>170</v>
      </c>
      <c r="N113" s="127">
        <v>605</v>
      </c>
      <c r="O113" s="127">
        <v>111</v>
      </c>
      <c r="P113" s="127">
        <v>3.2373199999999995</v>
      </c>
      <c r="Q113" s="127">
        <v>2750</v>
      </c>
      <c r="R113" s="127">
        <v>0</v>
      </c>
      <c r="S113" s="127">
        <v>71</v>
      </c>
      <c r="T113" s="127">
        <v>2572</v>
      </c>
      <c r="U113" s="127">
        <v>3</v>
      </c>
      <c r="V113" s="127">
        <v>0</v>
      </c>
      <c r="W113" s="127">
        <v>15</v>
      </c>
      <c r="X113" s="127">
        <v>2488</v>
      </c>
      <c r="Y113" s="127">
        <v>25</v>
      </c>
      <c r="Z113" s="127">
        <v>120</v>
      </c>
      <c r="AA113" s="127">
        <v>13</v>
      </c>
      <c r="AB113" s="41">
        <v>15364.297320000001</v>
      </c>
      <c r="AD113" s="129"/>
    </row>
    <row r="114" spans="1:30" ht="15">
      <c r="A114" s="34" t="s">
        <v>187</v>
      </c>
      <c r="B114" s="34" t="s">
        <v>268</v>
      </c>
      <c r="C114" s="127">
        <v>-4660</v>
      </c>
      <c r="D114" s="127">
        <v>-158</v>
      </c>
      <c r="E114" s="127">
        <v>-4512</v>
      </c>
      <c r="F114" s="127">
        <v>-1292</v>
      </c>
      <c r="G114" s="127">
        <v>-22</v>
      </c>
      <c r="H114" s="127">
        <v>-3</v>
      </c>
      <c r="I114" s="127">
        <v>346</v>
      </c>
      <c r="J114" s="127">
        <v>-691.67</v>
      </c>
      <c r="K114" s="127">
        <v>-8</v>
      </c>
      <c r="L114" s="127">
        <v>-5822</v>
      </c>
      <c r="M114" s="127">
        <v>-1436</v>
      </c>
      <c r="N114" s="127">
        <v>-2733</v>
      </c>
      <c r="O114" s="127">
        <v>-67</v>
      </c>
      <c r="P114" s="127">
        <v>-20.056609999999999</v>
      </c>
      <c r="Q114" s="127">
        <v>0</v>
      </c>
      <c r="R114" s="127">
        <v>0</v>
      </c>
      <c r="S114" s="127">
        <v>-25</v>
      </c>
      <c r="T114" s="127">
        <v>-2753</v>
      </c>
      <c r="U114" s="127">
        <v>-5</v>
      </c>
      <c r="V114" s="127">
        <v>-2</v>
      </c>
      <c r="W114" s="127">
        <v>-30</v>
      </c>
      <c r="X114" s="127">
        <v>-302</v>
      </c>
      <c r="Y114" s="127">
        <v>-85</v>
      </c>
      <c r="Z114" s="127">
        <v>0</v>
      </c>
      <c r="AA114" s="127">
        <v>0</v>
      </c>
      <c r="AB114" s="41">
        <v>-24280.726609999998</v>
      </c>
      <c r="AD114" s="129"/>
    </row>
    <row r="115" spans="1:30" ht="15.75">
      <c r="A115" s="34" t="s">
        <v>189</v>
      </c>
      <c r="B115" s="34" t="s">
        <v>269</v>
      </c>
      <c r="C115" s="127">
        <v>6172</v>
      </c>
      <c r="D115" s="127">
        <v>16800</v>
      </c>
      <c r="E115" s="127">
        <v>13495</v>
      </c>
      <c r="F115" s="127">
        <v>6173</v>
      </c>
      <c r="G115" s="127">
        <v>2191</v>
      </c>
      <c r="H115" s="127">
        <v>71</v>
      </c>
      <c r="I115" s="127">
        <v>15180</v>
      </c>
      <c r="J115" s="127">
        <v>2074.9399999999901</v>
      </c>
      <c r="K115" s="127">
        <v>10333</v>
      </c>
      <c r="L115" s="127">
        <v>2231</v>
      </c>
      <c r="M115" s="127">
        <v>793</v>
      </c>
      <c r="N115" s="127">
        <v>6971</v>
      </c>
      <c r="O115" s="127">
        <v>300</v>
      </c>
      <c r="P115" s="127">
        <v>358.22234000001293</v>
      </c>
      <c r="Q115" s="127">
        <v>3667.3161600000003</v>
      </c>
      <c r="R115" s="127">
        <v>361</v>
      </c>
      <c r="S115" s="127">
        <v>384</v>
      </c>
      <c r="T115" s="127">
        <v>325</v>
      </c>
      <c r="U115" s="127">
        <v>-170</v>
      </c>
      <c r="V115" s="127">
        <v>793</v>
      </c>
      <c r="W115" s="127">
        <v>190</v>
      </c>
      <c r="X115" s="127">
        <v>-254</v>
      </c>
      <c r="Y115" s="127">
        <v>-132</v>
      </c>
      <c r="Z115" s="127">
        <v>4</v>
      </c>
      <c r="AA115" s="127">
        <v>598</v>
      </c>
      <c r="AB115" s="41">
        <v>88909.478499999997</v>
      </c>
      <c r="AD115" s="128"/>
    </row>
    <row r="116" spans="1:30" ht="15">
      <c r="A116" s="34" t="s">
        <v>247</v>
      </c>
      <c r="B116" s="34" t="s">
        <v>270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7">
        <v>392</v>
      </c>
      <c r="J116" s="127">
        <v>283.91000000000003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126.00364999999999</v>
      </c>
      <c r="Q116" s="127">
        <v>0</v>
      </c>
      <c r="R116" s="127">
        <v>0</v>
      </c>
      <c r="S116" s="127">
        <v>0</v>
      </c>
      <c r="T116" s="127">
        <v>0</v>
      </c>
      <c r="U116" s="127">
        <v>0</v>
      </c>
      <c r="V116" s="127">
        <v>0</v>
      </c>
      <c r="W116" s="127">
        <v>0</v>
      </c>
      <c r="X116" s="127">
        <v>0</v>
      </c>
      <c r="Y116" s="127">
        <v>0</v>
      </c>
      <c r="Z116" s="127">
        <v>0</v>
      </c>
      <c r="AA116" s="127">
        <v>0</v>
      </c>
      <c r="AB116" s="41">
        <v>801.91365000000008</v>
      </c>
      <c r="AD116" s="129"/>
    </row>
    <row r="117" spans="1:30" ht="15">
      <c r="A117" s="34" t="s">
        <v>271</v>
      </c>
      <c r="B117" s="34" t="s">
        <v>272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7">
        <v>-8</v>
      </c>
      <c r="J117" s="127">
        <v>-78.88</v>
      </c>
      <c r="K117" s="127">
        <v>0</v>
      </c>
      <c r="L117" s="127">
        <v>0</v>
      </c>
      <c r="M117" s="127">
        <v>0</v>
      </c>
      <c r="N117" s="127">
        <v>0</v>
      </c>
      <c r="O117" s="127">
        <v>0</v>
      </c>
      <c r="P117" s="127">
        <v>-21.438770000000002</v>
      </c>
      <c r="Q117" s="127">
        <v>0</v>
      </c>
      <c r="R117" s="127">
        <v>0</v>
      </c>
      <c r="S117" s="127">
        <v>0</v>
      </c>
      <c r="T117" s="127">
        <v>0</v>
      </c>
      <c r="U117" s="127">
        <v>0</v>
      </c>
      <c r="V117" s="127">
        <v>0</v>
      </c>
      <c r="W117" s="127">
        <v>0</v>
      </c>
      <c r="X117" s="127">
        <v>0</v>
      </c>
      <c r="Y117" s="127">
        <v>0</v>
      </c>
      <c r="Z117" s="127">
        <v>0</v>
      </c>
      <c r="AA117" s="127">
        <v>0</v>
      </c>
      <c r="AB117" s="41">
        <v>-108.31877</v>
      </c>
      <c r="AD117" s="129"/>
    </row>
    <row r="118" spans="1:30" ht="15.75">
      <c r="A118" s="34" t="s">
        <v>273</v>
      </c>
      <c r="B118" s="34" t="s">
        <v>274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7">
        <v>384</v>
      </c>
      <c r="J118" s="127">
        <v>205.03000000000003</v>
      </c>
      <c r="K118" s="127">
        <v>0</v>
      </c>
      <c r="L118" s="127">
        <v>0</v>
      </c>
      <c r="M118" s="127">
        <v>0</v>
      </c>
      <c r="N118" s="127">
        <v>0</v>
      </c>
      <c r="O118" s="127">
        <v>0</v>
      </c>
      <c r="P118" s="127">
        <v>104.56487999999999</v>
      </c>
      <c r="Q118" s="127">
        <v>0</v>
      </c>
      <c r="R118" s="127">
        <v>0</v>
      </c>
      <c r="S118" s="127">
        <v>0</v>
      </c>
      <c r="T118" s="127">
        <v>0</v>
      </c>
      <c r="U118" s="127">
        <v>0</v>
      </c>
      <c r="V118" s="127">
        <v>0</v>
      </c>
      <c r="W118" s="127">
        <v>0</v>
      </c>
      <c r="X118" s="127">
        <v>0</v>
      </c>
      <c r="Y118" s="127">
        <v>0</v>
      </c>
      <c r="Z118" s="127">
        <v>0</v>
      </c>
      <c r="AA118" s="127">
        <v>0</v>
      </c>
      <c r="AB118" s="41">
        <v>693.59487999999999</v>
      </c>
      <c r="AD118" s="128"/>
    </row>
    <row r="119" spans="1:30" ht="15">
      <c r="A119" s="34" t="s">
        <v>275</v>
      </c>
      <c r="B119" s="34" t="s">
        <v>276</v>
      </c>
      <c r="C119" s="127">
        <v>-617</v>
      </c>
      <c r="D119" s="127">
        <v>-1703</v>
      </c>
      <c r="E119" s="127">
        <v>-659</v>
      </c>
      <c r="F119" s="127">
        <v>-756</v>
      </c>
      <c r="G119" s="127">
        <v>-75</v>
      </c>
      <c r="H119" s="127">
        <v>0</v>
      </c>
      <c r="I119" s="127">
        <v>-1695</v>
      </c>
      <c r="J119" s="127">
        <v>-203.84</v>
      </c>
      <c r="K119" s="127">
        <v>-1035</v>
      </c>
      <c r="L119" s="127">
        <v>0</v>
      </c>
      <c r="M119" s="127">
        <v>-186</v>
      </c>
      <c r="N119" s="127">
        <v>-317</v>
      </c>
      <c r="O119" s="127">
        <v>0</v>
      </c>
      <c r="P119" s="127">
        <v>0</v>
      </c>
      <c r="Q119" s="127">
        <v>-354.79621000000003</v>
      </c>
      <c r="R119" s="127">
        <v>-32</v>
      </c>
      <c r="S119" s="127">
        <v>-42</v>
      </c>
      <c r="T119" s="127">
        <v>0</v>
      </c>
      <c r="U119" s="127">
        <v>0</v>
      </c>
      <c r="V119" s="127">
        <v>-52</v>
      </c>
      <c r="W119" s="127">
        <v>0</v>
      </c>
      <c r="X119" s="127">
        <v>0</v>
      </c>
      <c r="Y119" s="127">
        <v>0</v>
      </c>
      <c r="Z119" s="127">
        <v>-22</v>
      </c>
      <c r="AA119" s="127">
        <v>0</v>
      </c>
      <c r="AB119" s="41">
        <v>-7749.6362100000006</v>
      </c>
      <c r="AD119" s="129"/>
    </row>
    <row r="120" spans="1:30" ht="15">
      <c r="A120" s="34" t="s">
        <v>277</v>
      </c>
      <c r="B120" s="34" t="s">
        <v>278</v>
      </c>
      <c r="C120" s="127">
        <v>-349</v>
      </c>
      <c r="D120" s="127">
        <v>0</v>
      </c>
      <c r="E120" s="127">
        <v>437.69968999999998</v>
      </c>
      <c r="F120" s="127">
        <v>14</v>
      </c>
      <c r="G120" s="127">
        <v>2</v>
      </c>
      <c r="H120" s="127">
        <v>-60</v>
      </c>
      <c r="I120" s="127">
        <v>100</v>
      </c>
      <c r="J120" s="127">
        <v>0</v>
      </c>
      <c r="K120" s="127">
        <v>0</v>
      </c>
      <c r="L120" s="127">
        <v>-445</v>
      </c>
      <c r="M120" s="127">
        <v>11</v>
      </c>
      <c r="N120" s="127">
        <v>-158</v>
      </c>
      <c r="O120" s="127">
        <v>0</v>
      </c>
      <c r="P120" s="127">
        <v>31.020160000000001</v>
      </c>
      <c r="Q120" s="127">
        <v>0</v>
      </c>
      <c r="R120" s="127">
        <v>2</v>
      </c>
      <c r="S120" s="127">
        <v>0</v>
      </c>
      <c r="T120" s="127">
        <v>-29</v>
      </c>
      <c r="U120" s="127">
        <v>1</v>
      </c>
      <c r="V120" s="127">
        <v>-3</v>
      </c>
      <c r="W120" s="127">
        <v>-62</v>
      </c>
      <c r="X120" s="127">
        <v>-8</v>
      </c>
      <c r="Y120" s="127">
        <v>0</v>
      </c>
      <c r="Z120" s="127">
        <v>0</v>
      </c>
      <c r="AA120" s="127">
        <v>-74</v>
      </c>
      <c r="AB120" s="41">
        <v>-589.28015000000005</v>
      </c>
      <c r="AD120" s="129"/>
    </row>
    <row r="121" spans="1:30" ht="15.75">
      <c r="A121" s="34" t="s">
        <v>279</v>
      </c>
      <c r="B121" s="34" t="s">
        <v>280</v>
      </c>
      <c r="C121" s="127">
        <v>5206</v>
      </c>
      <c r="D121" s="127">
        <v>15097</v>
      </c>
      <c r="E121" s="127">
        <v>13273.699689999999</v>
      </c>
      <c r="F121" s="127">
        <v>5431</v>
      </c>
      <c r="G121" s="127">
        <v>2118</v>
      </c>
      <c r="H121" s="127">
        <v>11</v>
      </c>
      <c r="I121" s="127">
        <v>13969</v>
      </c>
      <c r="J121" s="127">
        <v>2076.1299999999901</v>
      </c>
      <c r="K121" s="127">
        <v>9298</v>
      </c>
      <c r="L121" s="127">
        <v>1786</v>
      </c>
      <c r="M121" s="127">
        <v>618</v>
      </c>
      <c r="N121" s="127">
        <v>6496</v>
      </c>
      <c r="O121" s="127">
        <v>300</v>
      </c>
      <c r="P121" s="127">
        <v>493.80738000001287</v>
      </c>
      <c r="Q121" s="127">
        <v>3312.5199500000003</v>
      </c>
      <c r="R121" s="127">
        <v>331</v>
      </c>
      <c r="S121" s="127">
        <v>342</v>
      </c>
      <c r="T121" s="127">
        <v>296</v>
      </c>
      <c r="U121" s="127">
        <v>-169</v>
      </c>
      <c r="V121" s="127">
        <v>738</v>
      </c>
      <c r="W121" s="127">
        <v>128</v>
      </c>
      <c r="X121" s="127">
        <v>-262</v>
      </c>
      <c r="Y121" s="127">
        <v>-132</v>
      </c>
      <c r="Z121" s="127">
        <v>-18</v>
      </c>
      <c r="AA121" s="127">
        <v>524</v>
      </c>
      <c r="AB121" s="41">
        <v>81264.157019999999</v>
      </c>
      <c r="AD121" s="128"/>
    </row>
    <row r="122" spans="1:30" ht="14.25">
      <c r="A122" s="232" t="s">
        <v>560</v>
      </c>
    </row>
    <row r="123" spans="1:30">
      <c r="A123" s="233"/>
    </row>
  </sheetData>
  <conditionalFormatting sqref="AD6">
    <cfRule type="cellIs" dxfId="25" priority="26" operator="notEqual">
      <formula>0</formula>
    </cfRule>
  </conditionalFormatting>
  <conditionalFormatting sqref="AD12">
    <cfRule type="cellIs" dxfId="24" priority="25" operator="notEqual">
      <formula>0</formula>
    </cfRule>
  </conditionalFormatting>
  <conditionalFormatting sqref="AD19">
    <cfRule type="cellIs" dxfId="23" priority="24" operator="notEqual">
      <formula>0</formula>
    </cfRule>
  </conditionalFormatting>
  <conditionalFormatting sqref="AD22">
    <cfRule type="cellIs" dxfId="22" priority="23" operator="notEqual">
      <formula>0</formula>
    </cfRule>
  </conditionalFormatting>
  <conditionalFormatting sqref="AD26">
    <cfRule type="cellIs" dxfId="21" priority="22" operator="notEqual">
      <formula>0</formula>
    </cfRule>
  </conditionalFormatting>
  <conditionalFormatting sqref="AD33">
    <cfRule type="cellIs" dxfId="20" priority="21" operator="notEqual">
      <formula>0</formula>
    </cfRule>
  </conditionalFormatting>
  <conditionalFormatting sqref="AD37">
    <cfRule type="cellIs" dxfId="19" priority="20" operator="notEqual">
      <formula>0</formula>
    </cfRule>
  </conditionalFormatting>
  <conditionalFormatting sqref="AD45">
    <cfRule type="cellIs" dxfId="18" priority="19" operator="notEqual">
      <formula>0</formula>
    </cfRule>
  </conditionalFormatting>
  <conditionalFormatting sqref="AD53">
    <cfRule type="cellIs" dxfId="17" priority="18" operator="notEqual">
      <formula>0</formula>
    </cfRule>
  </conditionalFormatting>
  <conditionalFormatting sqref="AD56">
    <cfRule type="cellIs" dxfId="16" priority="17" operator="notEqual">
      <formula>0</formula>
    </cfRule>
  </conditionalFormatting>
  <conditionalFormatting sqref="AD67">
    <cfRule type="cellIs" dxfId="15" priority="16" operator="notEqual">
      <formula>0</formula>
    </cfRule>
  </conditionalFormatting>
  <conditionalFormatting sqref="AD66">
    <cfRule type="cellIs" dxfId="14" priority="15" operator="notEqual">
      <formula>0</formula>
    </cfRule>
  </conditionalFormatting>
  <conditionalFormatting sqref="AD62">
    <cfRule type="cellIs" dxfId="13" priority="14" operator="notEqual">
      <formula>0</formula>
    </cfRule>
  </conditionalFormatting>
  <conditionalFormatting sqref="AD72">
    <cfRule type="cellIs" dxfId="12" priority="13" operator="notEqual">
      <formula>0</formula>
    </cfRule>
  </conditionalFormatting>
  <conditionalFormatting sqref="AD74">
    <cfRule type="cellIs" dxfId="11" priority="12" operator="notEqual">
      <formula>0</formula>
    </cfRule>
  </conditionalFormatting>
  <conditionalFormatting sqref="AD81">
    <cfRule type="cellIs" dxfId="10" priority="11" operator="notEqual">
      <formula>0</formula>
    </cfRule>
  </conditionalFormatting>
  <conditionalFormatting sqref="AD86">
    <cfRule type="cellIs" dxfId="9" priority="10" operator="notEqual">
      <formula>0</formula>
    </cfRule>
  </conditionalFormatting>
  <conditionalFormatting sqref="AD91">
    <cfRule type="cellIs" dxfId="8" priority="9" operator="notEqual">
      <formula>0</formula>
    </cfRule>
  </conditionalFormatting>
  <conditionalFormatting sqref="AD93:AD94">
    <cfRule type="cellIs" dxfId="7" priority="8" operator="notEqual">
      <formula>0</formula>
    </cfRule>
  </conditionalFormatting>
  <conditionalFormatting sqref="AD106">
    <cfRule type="cellIs" dxfId="6" priority="7" operator="notEqual">
      <formula>0</formula>
    </cfRule>
  </conditionalFormatting>
  <conditionalFormatting sqref="AD111">
    <cfRule type="cellIs" dxfId="5" priority="6" operator="notEqual">
      <formula>0</formula>
    </cfRule>
  </conditionalFormatting>
  <conditionalFormatting sqref="AD115">
    <cfRule type="cellIs" dxfId="4" priority="5" operator="notEqual">
      <formula>0</formula>
    </cfRule>
  </conditionalFormatting>
  <conditionalFormatting sqref="AD112">
    <cfRule type="cellIs" dxfId="3" priority="4" operator="notEqual">
      <formula>0</formula>
    </cfRule>
  </conditionalFormatting>
  <conditionalFormatting sqref="AD13">
    <cfRule type="cellIs" dxfId="2" priority="3" operator="notEqual">
      <formula>0</formula>
    </cfRule>
  </conditionalFormatting>
  <conditionalFormatting sqref="AD118">
    <cfRule type="cellIs" dxfId="1" priority="2" operator="notEqual">
      <formula>0</formula>
    </cfRule>
  </conditionalFormatting>
  <conditionalFormatting sqref="AD121">
    <cfRule type="cellIs" dxfId="0" priority="1" operator="notEqual">
      <formula>0</formula>
    </cfRule>
  </conditionalFormatting>
  <printOptions horizontalCentered="1"/>
  <pageMargins left="0.31496062992125984" right="0.27559055118110237" top="0.27559055118110237" bottom="0.15748031496062992" header="0.15748031496062992" footer="0.15748031496062992"/>
  <pageSetup paperSize="9" scale="37" orientation="portrait" r:id="rId1"/>
  <headerFooter alignWithMargins="0"/>
  <colBreaks count="1" manualBreakCount="1">
    <brk id="13" max="12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47"/>
  <sheetViews>
    <sheetView view="pageBreakPreview" zoomScaleNormal="90" zoomScaleSheetLayoutView="100" workbookViewId="0">
      <selection activeCell="B18" sqref="B18"/>
    </sheetView>
  </sheetViews>
  <sheetFormatPr defaultRowHeight="12.75"/>
  <cols>
    <col min="1" max="1" width="5.42578125" style="2" customWidth="1"/>
    <col min="2" max="2" width="72.42578125" style="2" customWidth="1"/>
    <col min="3" max="5" width="16.85546875" style="2" customWidth="1"/>
    <col min="6" max="16384" width="9.140625" style="2"/>
  </cols>
  <sheetData>
    <row r="1" spans="1:6" ht="21.75" customHeight="1">
      <c r="B1" s="77" t="s">
        <v>612</v>
      </c>
      <c r="C1" s="77"/>
      <c r="D1" s="77"/>
      <c r="E1" s="77"/>
    </row>
    <row r="2" spans="1:6" ht="21.75" customHeight="1">
      <c r="B2" s="13"/>
      <c r="C2" s="13"/>
      <c r="D2" s="13"/>
      <c r="E2" s="13"/>
    </row>
    <row r="3" spans="1:6" ht="58.5" customHeight="1">
      <c r="A3" s="96" t="s">
        <v>0</v>
      </c>
      <c r="B3" s="96" t="s">
        <v>1</v>
      </c>
      <c r="C3" s="68" t="s">
        <v>281</v>
      </c>
      <c r="D3" s="68" t="s">
        <v>282</v>
      </c>
      <c r="E3" s="68" t="s">
        <v>283</v>
      </c>
    </row>
    <row r="4" spans="1:6" ht="20.25" customHeight="1">
      <c r="A4" s="29">
        <v>1</v>
      </c>
      <c r="B4" s="97" t="s">
        <v>28</v>
      </c>
      <c r="C4" s="168">
        <v>0.36616865423854539</v>
      </c>
      <c r="D4" s="168">
        <v>0.38606183679475159</v>
      </c>
      <c r="E4" s="168">
        <f>C4+D4</f>
        <v>0.75223049103329698</v>
      </c>
      <c r="F4" s="170"/>
    </row>
    <row r="5" spans="1:6" ht="20.25" customHeight="1">
      <c r="A5" s="29">
        <v>2</v>
      </c>
      <c r="B5" s="97" t="s">
        <v>29</v>
      </c>
      <c r="C5" s="168">
        <v>0.65814586852363333</v>
      </c>
      <c r="D5" s="168">
        <v>0.27665611113536204</v>
      </c>
      <c r="E5" s="168">
        <f t="shared" ref="E5:E22" si="0">C5+D5</f>
        <v>0.93480197965899536</v>
      </c>
      <c r="F5" s="170"/>
    </row>
    <row r="6" spans="1:6" ht="20.25" customHeight="1">
      <c r="A6" s="29">
        <v>3</v>
      </c>
      <c r="B6" s="97" t="s">
        <v>30</v>
      </c>
      <c r="C6" s="168">
        <v>0.48525871555005146</v>
      </c>
      <c r="D6" s="168">
        <v>0.37066842334314731</v>
      </c>
      <c r="E6" s="168">
        <f t="shared" si="0"/>
        <v>0.85592713889319882</v>
      </c>
      <c r="F6" s="170"/>
    </row>
    <row r="7" spans="1:6" ht="20.25" customHeight="1">
      <c r="A7" s="29">
        <v>4</v>
      </c>
      <c r="B7" s="97" t="s">
        <v>31</v>
      </c>
      <c r="C7" s="168">
        <v>0.56083202683773647</v>
      </c>
      <c r="D7" s="168">
        <v>0.39727169483534475</v>
      </c>
      <c r="E7" s="168">
        <f t="shared" si="0"/>
        <v>0.95810372167308122</v>
      </c>
      <c r="F7" s="170"/>
    </row>
    <row r="8" spans="1:6" ht="20.25" customHeight="1">
      <c r="A8" s="29">
        <v>5</v>
      </c>
      <c r="B8" s="97" t="s">
        <v>32</v>
      </c>
      <c r="C8" s="168">
        <v>-8.8354428425968509E-2</v>
      </c>
      <c r="D8" s="168">
        <v>0.33819901104804595</v>
      </c>
      <c r="E8" s="168">
        <f t="shared" si="0"/>
        <v>0.24984458262207743</v>
      </c>
      <c r="F8" s="170"/>
    </row>
    <row r="9" spans="1:6" ht="20.25" customHeight="1">
      <c r="A9" s="29">
        <v>6</v>
      </c>
      <c r="B9" s="97" t="s">
        <v>33</v>
      </c>
      <c r="C9" s="168">
        <v>0.27114050888775787</v>
      </c>
      <c r="D9" s="168">
        <v>0.35304861055765552</v>
      </c>
      <c r="E9" s="168">
        <f t="shared" si="0"/>
        <v>0.62418911944541344</v>
      </c>
      <c r="F9" s="170"/>
    </row>
    <row r="10" spans="1:6" ht="20.25" customHeight="1">
      <c r="A10" s="29">
        <v>7</v>
      </c>
      <c r="B10" s="97" t="s">
        <v>34</v>
      </c>
      <c r="C10" s="168">
        <v>0.15587510131540386</v>
      </c>
      <c r="D10" s="168">
        <v>0.46628897995497254</v>
      </c>
      <c r="E10" s="168">
        <f t="shared" si="0"/>
        <v>0.62216408127037637</v>
      </c>
      <c r="F10" s="170"/>
    </row>
    <row r="11" spans="1:6" ht="20.25" customHeight="1">
      <c r="A11" s="29">
        <v>8</v>
      </c>
      <c r="B11" s="97" t="s">
        <v>35</v>
      </c>
      <c r="C11" s="168">
        <v>0.33669218350341973</v>
      </c>
      <c r="D11" s="168">
        <v>0.34883601343976517</v>
      </c>
      <c r="E11" s="168">
        <f t="shared" si="0"/>
        <v>0.6855281969431849</v>
      </c>
      <c r="F11" s="170"/>
    </row>
    <row r="12" spans="1:6" ht="20.25" customHeight="1">
      <c r="A12" s="29">
        <v>9</v>
      </c>
      <c r="B12" s="97" t="s">
        <v>36</v>
      </c>
      <c r="C12" s="168">
        <v>0.31041538731470614</v>
      </c>
      <c r="D12" s="168">
        <v>0.4157625112943058</v>
      </c>
      <c r="E12" s="168">
        <f t="shared" si="0"/>
        <v>0.72617789860901194</v>
      </c>
      <c r="F12" s="170"/>
    </row>
    <row r="13" spans="1:6" ht="20.25" customHeight="1">
      <c r="A13" s="29">
        <v>10</v>
      </c>
      <c r="B13" s="97" t="s">
        <v>37</v>
      </c>
      <c r="C13" s="168">
        <v>0.95327993285198442</v>
      </c>
      <c r="D13" s="168">
        <v>0.26480261992790094</v>
      </c>
      <c r="E13" s="168">
        <f t="shared" si="0"/>
        <v>1.2180825527798853</v>
      </c>
      <c r="F13" s="170"/>
    </row>
    <row r="14" spans="1:6" ht="25.5" customHeight="1">
      <c r="A14" s="29">
        <v>11</v>
      </c>
      <c r="B14" s="97" t="s">
        <v>38</v>
      </c>
      <c r="C14" s="168">
        <v>-1.9472636528485944E-2</v>
      </c>
      <c r="D14" s="168">
        <v>0.21218228723576962</v>
      </c>
      <c r="E14" s="168">
        <f t="shared" si="0"/>
        <v>0.19270965070728369</v>
      </c>
      <c r="F14" s="170"/>
    </row>
    <row r="15" spans="1:6" ht="33" customHeight="1">
      <c r="A15" s="29">
        <v>12</v>
      </c>
      <c r="B15" s="97" t="s">
        <v>39</v>
      </c>
      <c r="C15" s="168">
        <v>-1.8944989109825232</v>
      </c>
      <c r="D15" s="168">
        <v>0.29285350778753638</v>
      </c>
      <c r="E15" s="168">
        <f t="shared" si="0"/>
        <v>-1.6016454031949867</v>
      </c>
      <c r="F15" s="170"/>
    </row>
    <row r="16" spans="1:6" ht="20.25" customHeight="1">
      <c r="A16" s="29">
        <v>13</v>
      </c>
      <c r="B16" s="97" t="s">
        <v>40</v>
      </c>
      <c r="C16" s="168">
        <v>0.23997406958781214</v>
      </c>
      <c r="D16" s="168">
        <v>0.32573651032979306</v>
      </c>
      <c r="E16" s="168">
        <f t="shared" si="0"/>
        <v>0.56571057991760521</v>
      </c>
      <c r="F16" s="170"/>
    </row>
    <row r="17" spans="1:7" ht="20.25" customHeight="1">
      <c r="A17" s="29">
        <v>14</v>
      </c>
      <c r="B17" s="97" t="s">
        <v>41</v>
      </c>
      <c r="C17" s="168">
        <v>0.39664705830952196</v>
      </c>
      <c r="D17" s="168">
        <v>0.31785587614638661</v>
      </c>
      <c r="E17" s="168">
        <f t="shared" si="0"/>
        <v>0.71450293445590862</v>
      </c>
      <c r="F17" s="170"/>
    </row>
    <row r="18" spans="1:7" ht="20.25" customHeight="1">
      <c r="A18" s="29">
        <v>15</v>
      </c>
      <c r="B18" s="97" t="s">
        <v>42</v>
      </c>
      <c r="C18" s="168">
        <v>0.47292737635023746</v>
      </c>
      <c r="D18" s="168">
        <v>0.29920374717070564</v>
      </c>
      <c r="E18" s="168">
        <f t="shared" si="0"/>
        <v>0.77213112352094315</v>
      </c>
      <c r="F18" s="170"/>
    </row>
    <row r="19" spans="1:7" ht="20.25" customHeight="1">
      <c r="A19" s="29">
        <v>16</v>
      </c>
      <c r="B19" s="97" t="s">
        <v>43</v>
      </c>
      <c r="C19" s="168">
        <v>1.8716957641351763E-2</v>
      </c>
      <c r="D19" s="168">
        <v>0.48396321834226042</v>
      </c>
      <c r="E19" s="168">
        <f t="shared" si="0"/>
        <v>0.50268017598361214</v>
      </c>
      <c r="F19" s="170"/>
    </row>
    <row r="20" spans="1:7" ht="20.25" customHeight="1">
      <c r="A20" s="29">
        <v>17</v>
      </c>
      <c r="B20" s="98" t="s">
        <v>44</v>
      </c>
      <c r="C20" s="168">
        <v>-1.1833306323633284</v>
      </c>
      <c r="D20" s="168">
        <v>0.49962899821059958</v>
      </c>
      <c r="E20" s="168">
        <f t="shared" si="0"/>
        <v>-0.68370163415272878</v>
      </c>
      <c r="F20" s="170"/>
    </row>
    <row r="21" spans="1:7" ht="20.25" customHeight="1">
      <c r="A21" s="29">
        <v>18</v>
      </c>
      <c r="B21" s="99" t="s">
        <v>45</v>
      </c>
      <c r="C21" s="168">
        <v>0.38523475341406288</v>
      </c>
      <c r="D21" s="168">
        <v>0.4976347632073948</v>
      </c>
      <c r="E21" s="168">
        <f t="shared" si="0"/>
        <v>0.88286951662145774</v>
      </c>
      <c r="F21" s="170"/>
    </row>
    <row r="22" spans="1:7" ht="20.25" customHeight="1">
      <c r="A22" s="101" t="s">
        <v>46</v>
      </c>
      <c r="B22" s="101"/>
      <c r="C22" s="169">
        <v>0.64470973364837936</v>
      </c>
      <c r="D22" s="169">
        <v>0.31981863093495505</v>
      </c>
      <c r="E22" s="169">
        <f t="shared" si="0"/>
        <v>0.96452836458333446</v>
      </c>
      <c r="F22" s="170"/>
    </row>
    <row r="23" spans="1:7" ht="29.25" customHeight="1">
      <c r="A23" s="346" t="s">
        <v>560</v>
      </c>
      <c r="B23" s="346"/>
      <c r="C23" s="346"/>
      <c r="D23" s="346"/>
      <c r="E23" s="346"/>
      <c r="F23" s="100"/>
      <c r="G23" s="100"/>
    </row>
    <row r="24" spans="1:7">
      <c r="A24" s="233"/>
    </row>
    <row r="25" spans="1:7">
      <c r="D25" s="52"/>
      <c r="E25" s="52"/>
    </row>
    <row r="26" spans="1:7">
      <c r="D26" s="52"/>
      <c r="E26" s="52"/>
    </row>
    <row r="27" spans="1:7">
      <c r="D27" s="52"/>
      <c r="E27" s="52"/>
    </row>
    <row r="28" spans="1:7">
      <c r="D28" s="52"/>
      <c r="E28" s="52"/>
    </row>
    <row r="29" spans="1:7">
      <c r="D29" s="52"/>
      <c r="E29" s="52"/>
    </row>
    <row r="30" spans="1:7">
      <c r="D30" s="52"/>
      <c r="E30" s="52"/>
    </row>
    <row r="31" spans="1:7">
      <c r="D31" s="52"/>
      <c r="E31" s="52"/>
    </row>
    <row r="32" spans="1:7">
      <c r="D32" s="52"/>
      <c r="E32" s="52"/>
    </row>
    <row r="33" spans="4:5">
      <c r="D33" s="52"/>
      <c r="E33" s="52"/>
    </row>
    <row r="34" spans="4:5">
      <c r="D34" s="52"/>
      <c r="E34" s="52"/>
    </row>
    <row r="35" spans="4:5">
      <c r="D35" s="52"/>
      <c r="E35" s="52"/>
    </row>
    <row r="36" spans="4:5">
      <c r="D36" s="52"/>
      <c r="E36" s="52"/>
    </row>
    <row r="37" spans="4:5">
      <c r="D37" s="52"/>
      <c r="E37" s="52"/>
    </row>
    <row r="38" spans="4:5">
      <c r="D38" s="52"/>
      <c r="E38" s="52"/>
    </row>
    <row r="39" spans="4:5">
      <c r="D39" s="52"/>
      <c r="E39" s="52"/>
    </row>
    <row r="40" spans="4:5">
      <c r="D40" s="52"/>
      <c r="E40" s="52"/>
    </row>
    <row r="41" spans="4:5">
      <c r="D41" s="52"/>
      <c r="E41" s="52"/>
    </row>
    <row r="42" spans="4:5">
      <c r="D42" s="52"/>
      <c r="E42" s="52"/>
    </row>
    <row r="43" spans="4:5">
      <c r="D43" s="52"/>
      <c r="E43" s="52"/>
    </row>
    <row r="44" spans="4:5">
      <c r="D44" s="52"/>
      <c r="E44" s="52"/>
    </row>
    <row r="45" spans="4:5">
      <c r="D45" s="52"/>
      <c r="E45" s="52"/>
    </row>
    <row r="46" spans="4:5">
      <c r="D46" s="52"/>
      <c r="E46" s="52"/>
    </row>
    <row r="47" spans="4:5">
      <c r="D47" s="52"/>
      <c r="E47" s="52"/>
    </row>
  </sheetData>
  <mergeCells count="1">
    <mergeCell ref="A23:E23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36"/>
  <sheetViews>
    <sheetView view="pageBreakPreview" zoomScaleNormal="100" zoomScaleSheetLayoutView="100" workbookViewId="0">
      <pane xSplit="2" ySplit="4" topLeftCell="C5" activePane="bottomRight" state="frozen"/>
      <selection activeCell="E3" sqref="E3:F3"/>
      <selection pane="topRight" activeCell="E3" sqref="E3:F3"/>
      <selection pane="bottomLeft" activeCell="E3" sqref="E3:F3"/>
      <selection pane="bottomRight" activeCell="B18" sqref="B18"/>
    </sheetView>
  </sheetViews>
  <sheetFormatPr defaultRowHeight="12.75"/>
  <cols>
    <col min="1" max="1" width="5.42578125" style="2" customWidth="1"/>
    <col min="2" max="2" width="49.7109375" style="2" customWidth="1"/>
    <col min="3" max="5" width="12.7109375" style="2" customWidth="1"/>
    <col min="6" max="6" width="13.85546875" style="2" customWidth="1"/>
    <col min="7" max="11" width="12.7109375" style="2" customWidth="1"/>
    <col min="12" max="12" width="14.5703125" style="2" customWidth="1"/>
    <col min="13" max="13" width="15.28515625" style="2" customWidth="1"/>
    <col min="14" max="14" width="12.7109375" style="2" customWidth="1"/>
    <col min="15" max="15" width="14" style="2" customWidth="1"/>
    <col min="16" max="16" width="14.7109375" style="2" customWidth="1"/>
    <col min="17" max="17" width="15.7109375" style="2" customWidth="1"/>
    <col min="18" max="18" width="12.7109375" style="2" customWidth="1"/>
    <col min="19" max="19" width="14.28515625" style="2" customWidth="1"/>
    <col min="20" max="22" width="12.7109375" style="2" customWidth="1"/>
    <col min="23" max="23" width="13.7109375" style="2" customWidth="1"/>
    <col min="24" max="24" width="12.7109375" style="2" customWidth="1"/>
    <col min="25" max="25" width="14" style="2" customWidth="1"/>
    <col min="26" max="26" width="15.42578125" style="2" customWidth="1"/>
    <col min="27" max="27" width="14.42578125" style="2" customWidth="1"/>
    <col min="28" max="16384" width="9.140625" style="2"/>
  </cols>
  <sheetData>
    <row r="1" spans="1:27" ht="23.25" customHeight="1"/>
    <row r="2" spans="1:27" s="9" customFormat="1" ht="22.5" customHeight="1">
      <c r="A2" s="70" t="s">
        <v>597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s="9" customFormat="1" ht="22.5" customHeight="1">
      <c r="A3" s="64"/>
      <c r="B3" s="64"/>
      <c r="C3" s="64"/>
      <c r="D3" s="64"/>
      <c r="G3" s="64"/>
      <c r="H3" s="64"/>
      <c r="K3" s="64"/>
      <c r="L3" s="64"/>
      <c r="M3" s="64"/>
      <c r="N3" s="64"/>
      <c r="O3" s="64"/>
      <c r="P3" s="64"/>
      <c r="Q3" s="64"/>
      <c r="R3" s="64"/>
      <c r="S3" s="64"/>
      <c r="V3" s="64"/>
      <c r="W3" s="64"/>
      <c r="X3" s="64"/>
      <c r="Z3" s="64"/>
      <c r="AA3" s="64"/>
    </row>
    <row r="4" spans="1:27" s="71" customFormat="1" ht="81" customHeight="1">
      <c r="A4" s="74" t="s">
        <v>0</v>
      </c>
      <c r="B4" s="74" t="s">
        <v>1</v>
      </c>
      <c r="C4" s="109" t="s">
        <v>2</v>
      </c>
      <c r="D4" s="109" t="s">
        <v>61</v>
      </c>
      <c r="E4" s="109" t="s">
        <v>3</v>
      </c>
      <c r="F4" s="109" t="s">
        <v>4</v>
      </c>
      <c r="G4" s="109" t="s">
        <v>8</v>
      </c>
      <c r="H4" s="109" t="s">
        <v>62</v>
      </c>
      <c r="I4" s="109" t="s">
        <v>7</v>
      </c>
      <c r="J4" s="109" t="s">
        <v>6</v>
      </c>
      <c r="K4" s="109" t="s">
        <v>10</v>
      </c>
      <c r="L4" s="109" t="s">
        <v>63</v>
      </c>
      <c r="M4" s="109" t="s">
        <v>12</v>
      </c>
      <c r="N4" s="109" t="s">
        <v>13</v>
      </c>
      <c r="O4" s="74" t="s">
        <v>64</v>
      </c>
      <c r="P4" s="109" t="s">
        <v>15</v>
      </c>
      <c r="Q4" s="109" t="s">
        <v>611</v>
      </c>
      <c r="R4" s="109" t="s">
        <v>16</v>
      </c>
      <c r="S4" s="109" t="s">
        <v>19</v>
      </c>
      <c r="T4" s="109" t="s">
        <v>17</v>
      </c>
      <c r="U4" s="109" t="s">
        <v>20</v>
      </c>
      <c r="V4" s="109" t="s">
        <v>66</v>
      </c>
      <c r="W4" s="110" t="s">
        <v>65</v>
      </c>
      <c r="X4" s="109" t="s">
        <v>22</v>
      </c>
      <c r="Y4" s="109" t="s">
        <v>18</v>
      </c>
      <c r="Z4" s="109" t="s">
        <v>315</v>
      </c>
      <c r="AA4" s="74" t="s">
        <v>67</v>
      </c>
    </row>
    <row r="5" spans="1:27" ht="17.25" customHeight="1">
      <c r="A5" s="106">
        <v>1</v>
      </c>
      <c r="B5" s="33" t="s">
        <v>314</v>
      </c>
      <c r="C5" s="22">
        <v>5.210530957666209E-3</v>
      </c>
      <c r="D5" s="22">
        <v>2.2848078005456997E-2</v>
      </c>
      <c r="E5" s="22">
        <v>1.8141471766908061E-2</v>
      </c>
      <c r="F5" s="22">
        <v>2.2177724327326894E-2</v>
      </c>
      <c r="G5" s="22">
        <v>5.2688155386128492E-3</v>
      </c>
      <c r="H5" s="22">
        <v>1.7073549644695304E-2</v>
      </c>
      <c r="I5" s="22">
        <v>6.198586542311018E-2</v>
      </c>
      <c r="J5" s="22">
        <v>1.5567403245704155E-2</v>
      </c>
      <c r="K5" s="22">
        <v>1.0658234598659598E-2</v>
      </c>
      <c r="L5" s="22">
        <v>5.468959140930707E-3</v>
      </c>
      <c r="M5" s="22">
        <v>2.6672223882954413E-3</v>
      </c>
      <c r="N5" s="22">
        <v>4.8434642135597675E-3</v>
      </c>
      <c r="O5" s="22">
        <v>1.4835554666388532E-2</v>
      </c>
      <c r="P5" s="22">
        <v>0.11554292429374659</v>
      </c>
      <c r="Q5" s="22">
        <v>3.8225777954452492E-2</v>
      </c>
      <c r="R5" s="22">
        <v>0</v>
      </c>
      <c r="S5" s="22">
        <v>7.8959018155733813E-4</v>
      </c>
      <c r="T5" s="22">
        <v>7.8959018155733813E-4</v>
      </c>
      <c r="U5" s="22">
        <v>0.19206510167690891</v>
      </c>
      <c r="V5" s="22">
        <v>1.4056704449557826E-3</v>
      </c>
      <c r="W5" s="22">
        <v>1.7891332584472012E-2</v>
      </c>
      <c r="X5" s="22">
        <v>0.1359941817442398</v>
      </c>
      <c r="Y5" s="22">
        <v>4.1885024038326393E-5</v>
      </c>
      <c r="Z5" s="22">
        <v>1.4186771776477199E-2</v>
      </c>
      <c r="AA5" s="22">
        <v>0</v>
      </c>
    </row>
    <row r="6" spans="1:27" ht="37.5" customHeight="1">
      <c r="A6" s="107"/>
      <c r="B6" s="33" t="s">
        <v>285</v>
      </c>
      <c r="C6" s="22">
        <v>2.5525389991903594E-3</v>
      </c>
      <c r="D6" s="22">
        <v>2.3675176411757492E-3</v>
      </c>
      <c r="E6" s="22">
        <v>2.03373641589099E-3</v>
      </c>
      <c r="F6" s="22">
        <v>1.3801446748712102E-3</v>
      </c>
      <c r="G6" s="22">
        <v>2.0000498201598783E-4</v>
      </c>
      <c r="H6" s="22">
        <v>1.6601494373375677E-3</v>
      </c>
      <c r="I6" s="22">
        <v>6.6483546900267341E-3</v>
      </c>
      <c r="J6" s="22">
        <v>2.8322917620597908E-4</v>
      </c>
      <c r="K6" s="22">
        <v>2.379341697810327E-3</v>
      </c>
      <c r="L6" s="22">
        <v>0</v>
      </c>
      <c r="M6" s="22">
        <v>1.8476609819807031E-4</v>
      </c>
      <c r="N6" s="22">
        <v>0</v>
      </c>
      <c r="O6" s="22">
        <v>4.1344598952621305E-4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</row>
    <row r="7" spans="1:27" ht="17.25" customHeight="1">
      <c r="A7" s="106">
        <v>2</v>
      </c>
      <c r="B7" s="33" t="s">
        <v>297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3.165611452823338E-2</v>
      </c>
      <c r="I7" s="22">
        <v>6.9478735764690228E-2</v>
      </c>
      <c r="J7" s="22">
        <v>0</v>
      </c>
      <c r="K7" s="22">
        <v>2.2300293873640797E-3</v>
      </c>
      <c r="L7" s="22">
        <v>5.2701506091783921E-3</v>
      </c>
      <c r="M7" s="22">
        <v>0</v>
      </c>
      <c r="N7" s="22">
        <v>0</v>
      </c>
      <c r="O7" s="22">
        <v>1.4415627207429916E-5</v>
      </c>
      <c r="P7" s="22">
        <v>0</v>
      </c>
      <c r="Q7" s="22">
        <v>0.73390309362752493</v>
      </c>
      <c r="R7" s="22">
        <v>1</v>
      </c>
      <c r="S7" s="22">
        <v>0</v>
      </c>
      <c r="T7" s="22">
        <v>0</v>
      </c>
      <c r="U7" s="22">
        <v>0.80793489832309107</v>
      </c>
      <c r="V7" s="22">
        <v>0.98072846877716391</v>
      </c>
      <c r="W7" s="22">
        <v>0.98094315947401123</v>
      </c>
      <c r="X7" s="22">
        <v>0.66007125931563326</v>
      </c>
      <c r="Y7" s="22">
        <v>0</v>
      </c>
      <c r="Z7" s="22">
        <v>0.9703219358499835</v>
      </c>
      <c r="AA7" s="22">
        <v>1</v>
      </c>
    </row>
    <row r="8" spans="1:27" ht="27.75" customHeight="1">
      <c r="A8" s="106">
        <v>3</v>
      </c>
      <c r="B8" s="33" t="s">
        <v>298</v>
      </c>
      <c r="C8" s="22">
        <v>0.15502574205191275</v>
      </c>
      <c r="D8" s="22">
        <v>0.45289948117493967</v>
      </c>
      <c r="E8" s="22">
        <v>0.45794331440118885</v>
      </c>
      <c r="F8" s="22">
        <v>0.57993130000086313</v>
      </c>
      <c r="G8" s="22">
        <v>0.1468474925862025</v>
      </c>
      <c r="H8" s="22">
        <v>0.18679500614768513</v>
      </c>
      <c r="I8" s="22">
        <v>0.29786420837306615</v>
      </c>
      <c r="J8" s="22">
        <v>0.51005899438134483</v>
      </c>
      <c r="K8" s="22">
        <v>5.3049543015122179E-2</v>
      </c>
      <c r="L8" s="22">
        <v>1.5039169132597868E-2</v>
      </c>
      <c r="M8" s="22">
        <v>0.28511522095210995</v>
      </c>
      <c r="N8" s="22">
        <v>4.89970472224941E-3</v>
      </c>
      <c r="O8" s="22">
        <v>0.59697478606272281</v>
      </c>
      <c r="P8" s="22">
        <v>8.8291960500021818E-2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2.243908966948685E-2</v>
      </c>
      <c r="Y8" s="22">
        <v>0</v>
      </c>
      <c r="Z8" s="22">
        <v>0</v>
      </c>
      <c r="AA8" s="22">
        <v>0</v>
      </c>
    </row>
    <row r="9" spans="1:27" ht="16.5" customHeight="1">
      <c r="A9" s="106">
        <v>4</v>
      </c>
      <c r="B9" s="33" t="s">
        <v>299</v>
      </c>
      <c r="C9" s="22">
        <v>0</v>
      </c>
      <c r="D9" s="22">
        <v>5.7818964615123745E-4</v>
      </c>
      <c r="E9" s="22">
        <v>1.4643299419750394E-2</v>
      </c>
      <c r="F9" s="22">
        <v>0</v>
      </c>
      <c r="G9" s="22">
        <v>0</v>
      </c>
      <c r="H9" s="22">
        <v>0</v>
      </c>
      <c r="I9" s="22">
        <v>1.603599942699126E-2</v>
      </c>
      <c r="J9" s="22">
        <v>0</v>
      </c>
      <c r="K9" s="22">
        <v>2.9398557806999809E-4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</row>
    <row r="10" spans="1:27" ht="16.5" customHeight="1">
      <c r="A10" s="106">
        <v>5</v>
      </c>
      <c r="B10" s="33" t="s">
        <v>300</v>
      </c>
      <c r="C10" s="22">
        <v>0</v>
      </c>
      <c r="D10" s="22">
        <v>0</v>
      </c>
      <c r="E10" s="22">
        <v>7.1472734286263349E-3</v>
      </c>
      <c r="F10" s="22">
        <v>1.0322819527762279E-2</v>
      </c>
      <c r="G10" s="22">
        <v>3.7844581961528744E-3</v>
      </c>
      <c r="H10" s="22">
        <v>6.0104002314136833E-4</v>
      </c>
      <c r="I10" s="22">
        <v>1.4327105086618387E-4</v>
      </c>
      <c r="J10" s="22">
        <v>0</v>
      </c>
      <c r="K10" s="22">
        <v>0</v>
      </c>
      <c r="L10" s="22">
        <v>0</v>
      </c>
      <c r="M10" s="22">
        <v>8.2488809544575039E-5</v>
      </c>
      <c r="N10" s="22">
        <v>0</v>
      </c>
      <c r="O10" s="22">
        <v>6.2214986153069788E-3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1:27" ht="16.5" customHeight="1">
      <c r="A11" s="106">
        <v>6</v>
      </c>
      <c r="B11" s="33" t="s">
        <v>301</v>
      </c>
      <c r="C11" s="22">
        <v>1.1148373662610445E-4</v>
      </c>
      <c r="D11" s="22">
        <v>1.3737144018726619E-3</v>
      </c>
      <c r="E11" s="22">
        <v>6.0325721087303068E-3</v>
      </c>
      <c r="F11" s="22">
        <v>4.4291493578651388E-3</v>
      </c>
      <c r="G11" s="22">
        <v>5.8872209705461756E-4</v>
      </c>
      <c r="H11" s="22">
        <v>1.0420753292583059E-3</v>
      </c>
      <c r="I11" s="22">
        <v>1.0527874226370326E-4</v>
      </c>
      <c r="J11" s="22">
        <v>4.9805987190082376E-3</v>
      </c>
      <c r="K11" s="22">
        <v>0</v>
      </c>
      <c r="L11" s="22">
        <v>0</v>
      </c>
      <c r="M11" s="22">
        <v>1.2924226918756211E-4</v>
      </c>
      <c r="N11" s="22">
        <v>0</v>
      </c>
      <c r="O11" s="22">
        <v>4.9805535056485998E-3</v>
      </c>
      <c r="P11" s="22">
        <v>0</v>
      </c>
      <c r="Q11" s="22">
        <v>1.9765978598206834E-5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ht="16.5" customHeight="1">
      <c r="A12" s="106">
        <v>7</v>
      </c>
      <c r="B12" s="33" t="s">
        <v>302</v>
      </c>
      <c r="C12" s="22">
        <v>4.8494229982409224E-4</v>
      </c>
      <c r="D12" s="22">
        <v>1.0416644780197187E-2</v>
      </c>
      <c r="E12" s="22">
        <v>2.8590896903435113E-2</v>
      </c>
      <c r="F12" s="22">
        <v>4.6669736173626216E-3</v>
      </c>
      <c r="G12" s="22">
        <v>1.3568059247228394E-4</v>
      </c>
      <c r="H12" s="22">
        <v>1.3570572500209137E-2</v>
      </c>
      <c r="I12" s="22">
        <v>5.4509683359608386E-3</v>
      </c>
      <c r="J12" s="22">
        <v>1.7470289257242231E-2</v>
      </c>
      <c r="K12" s="22">
        <v>1.5513537427484265E-3</v>
      </c>
      <c r="L12" s="22">
        <v>4.5957988470658745E-4</v>
      </c>
      <c r="M12" s="22">
        <v>1.4099271317808047E-2</v>
      </c>
      <c r="N12" s="22">
        <v>0</v>
      </c>
      <c r="O12" s="22">
        <v>2.0496617959951972E-3</v>
      </c>
      <c r="P12" s="22">
        <v>3.0957610869851667E-3</v>
      </c>
      <c r="Q12" s="22">
        <v>1.2268875114354417E-5</v>
      </c>
      <c r="R12" s="22">
        <v>0</v>
      </c>
      <c r="S12" s="22">
        <v>2.7259379116359099E-3</v>
      </c>
      <c r="T12" s="22">
        <v>2.7259379116359099E-3</v>
      </c>
      <c r="U12" s="22">
        <v>0</v>
      </c>
      <c r="V12" s="22">
        <v>0</v>
      </c>
      <c r="W12" s="22">
        <v>0</v>
      </c>
      <c r="X12" s="22">
        <v>1.4506225089554151E-4</v>
      </c>
      <c r="Y12" s="22">
        <v>0</v>
      </c>
      <c r="Z12" s="22">
        <v>0</v>
      </c>
      <c r="AA12" s="22">
        <v>0</v>
      </c>
    </row>
    <row r="13" spans="1:27" ht="16.5" customHeight="1">
      <c r="A13" s="106">
        <v>8</v>
      </c>
      <c r="B13" s="33" t="s">
        <v>303</v>
      </c>
      <c r="C13" s="22">
        <v>1.1688731312329444E-2</v>
      </c>
      <c r="D13" s="22">
        <v>0.11591684896890693</v>
      </c>
      <c r="E13" s="22">
        <v>0.17301048501098501</v>
      </c>
      <c r="F13" s="22">
        <v>8.210907803969647E-2</v>
      </c>
      <c r="G13" s="22">
        <v>1.5874637611088143E-3</v>
      </c>
      <c r="H13" s="22">
        <v>7.8227557247496166E-2</v>
      </c>
      <c r="I13" s="22">
        <v>0.2216331384896508</v>
      </c>
      <c r="J13" s="22">
        <v>0.18949565945329253</v>
      </c>
      <c r="K13" s="22">
        <v>0.12999550573530247</v>
      </c>
      <c r="L13" s="22">
        <v>5.0114925708935965E-3</v>
      </c>
      <c r="M13" s="22">
        <v>0.33325602472633409</v>
      </c>
      <c r="N13" s="22">
        <v>0.98114470641986762</v>
      </c>
      <c r="O13" s="22">
        <v>6.736725846696956E-2</v>
      </c>
      <c r="P13" s="22">
        <v>0.24613156402246941</v>
      </c>
      <c r="Q13" s="22">
        <v>0.1070437151418008</v>
      </c>
      <c r="R13" s="22">
        <v>0</v>
      </c>
      <c r="S13" s="22">
        <v>0.1588208379615616</v>
      </c>
      <c r="T13" s="22">
        <v>0.1588208379615616</v>
      </c>
      <c r="U13" s="22">
        <v>0</v>
      </c>
      <c r="V13" s="22">
        <v>9.1842891045358921E-3</v>
      </c>
      <c r="W13" s="22">
        <v>1.1655079415168381E-3</v>
      </c>
      <c r="X13" s="22">
        <v>0.17472433374853019</v>
      </c>
      <c r="Y13" s="22">
        <v>0.80037300234457642</v>
      </c>
      <c r="Z13" s="22">
        <v>1.4771207767623468E-2</v>
      </c>
      <c r="AA13" s="22">
        <v>0</v>
      </c>
    </row>
    <row r="14" spans="1:27" ht="16.5" customHeight="1">
      <c r="A14" s="106"/>
      <c r="B14" s="33" t="s">
        <v>286</v>
      </c>
      <c r="C14" s="22">
        <v>3.0738372514086372E-3</v>
      </c>
      <c r="D14" s="22">
        <v>3.5059182868634221E-2</v>
      </c>
      <c r="E14" s="22">
        <v>0.13056001165118708</v>
      </c>
      <c r="F14" s="22">
        <v>4.6738538343867653E-2</v>
      </c>
      <c r="G14" s="22">
        <v>1.3155446381710226E-3</v>
      </c>
      <c r="H14" s="22">
        <v>0</v>
      </c>
      <c r="I14" s="22">
        <v>0.12466449494193786</v>
      </c>
      <c r="J14" s="22">
        <v>8.7821509708730469E-2</v>
      </c>
      <c r="K14" s="22">
        <v>0.11911166637356599</v>
      </c>
      <c r="L14" s="22">
        <v>0</v>
      </c>
      <c r="M14" s="22">
        <v>0.18360694103089709</v>
      </c>
      <c r="N14" s="22">
        <v>0.98114095700243875</v>
      </c>
      <c r="O14" s="22">
        <v>6.5351577896288759E-2</v>
      </c>
      <c r="P14" s="22">
        <v>5.847396136061498E-2</v>
      </c>
      <c r="Q14" s="22">
        <v>0.1070437151418008</v>
      </c>
      <c r="R14" s="22">
        <v>0</v>
      </c>
      <c r="S14" s="22">
        <v>0.15855873495591291</v>
      </c>
      <c r="T14" s="22">
        <v>0.15855873495591291</v>
      </c>
      <c r="U14" s="22">
        <v>0</v>
      </c>
      <c r="V14" s="22">
        <v>9.1842891045358921E-3</v>
      </c>
      <c r="W14" s="22">
        <v>0</v>
      </c>
      <c r="X14" s="22">
        <v>0.17152082958662465</v>
      </c>
      <c r="Y14" s="22">
        <v>0</v>
      </c>
      <c r="Z14" s="22">
        <v>1.4771207767623468E-2</v>
      </c>
      <c r="AA14" s="22">
        <v>0</v>
      </c>
    </row>
    <row r="15" spans="1:27" ht="27.75" customHeight="1">
      <c r="A15" s="106"/>
      <c r="B15" s="33" t="s">
        <v>287</v>
      </c>
      <c r="C15" s="22">
        <v>3.364146025959499E-3</v>
      </c>
      <c r="D15" s="22">
        <v>6.5020127305359929E-2</v>
      </c>
      <c r="E15" s="22">
        <v>2.9327460595560875E-2</v>
      </c>
      <c r="F15" s="22">
        <v>2.804342919617207E-2</v>
      </c>
      <c r="G15" s="22">
        <v>0</v>
      </c>
      <c r="H15" s="22">
        <v>6.1183627823163153E-2</v>
      </c>
      <c r="I15" s="22">
        <v>6.115238683917374E-2</v>
      </c>
      <c r="J15" s="22">
        <v>7.3619274401281673E-2</v>
      </c>
      <c r="K15" s="22">
        <v>2.7583697432366655E-3</v>
      </c>
      <c r="L15" s="22">
        <v>5.0114925708935965E-3</v>
      </c>
      <c r="M15" s="22">
        <v>0.10720011168083646</v>
      </c>
      <c r="N15" s="22">
        <v>3.7494174289036839E-6</v>
      </c>
      <c r="O15" s="22">
        <v>0</v>
      </c>
      <c r="P15" s="22">
        <v>0.18765760266185447</v>
      </c>
      <c r="Q15" s="22">
        <v>0</v>
      </c>
      <c r="R15" s="22">
        <v>0</v>
      </c>
      <c r="S15" s="22">
        <v>2.621030056486729E-4</v>
      </c>
      <c r="T15" s="22">
        <v>2.621030056486729E-4</v>
      </c>
      <c r="U15" s="22">
        <v>0</v>
      </c>
      <c r="V15" s="22">
        <v>0</v>
      </c>
      <c r="W15" s="22">
        <v>1.1655079415168381E-3</v>
      </c>
      <c r="X15" s="22">
        <v>1.4008425445190206E-3</v>
      </c>
      <c r="Y15" s="22">
        <v>0.80037300234457642</v>
      </c>
      <c r="Z15" s="22">
        <v>0</v>
      </c>
      <c r="AA15" s="22">
        <v>0</v>
      </c>
    </row>
    <row r="16" spans="1:27" ht="17.25" customHeight="1">
      <c r="A16" s="107"/>
      <c r="B16" s="33" t="s">
        <v>288</v>
      </c>
      <c r="C16" s="22">
        <v>2.8635772326593427E-3</v>
      </c>
      <c r="D16" s="22">
        <v>7.0416742896389764E-3</v>
      </c>
      <c r="E16" s="22">
        <v>7.3991310399652548E-3</v>
      </c>
      <c r="F16" s="22">
        <v>6.6101100454087449E-4</v>
      </c>
      <c r="G16" s="22">
        <v>2.3147935237457286E-4</v>
      </c>
      <c r="H16" s="22">
        <v>1.4551041704281193E-3</v>
      </c>
      <c r="I16" s="22">
        <v>1.1870413699234151E-2</v>
      </c>
      <c r="J16" s="22">
        <v>1.0885802082017179E-2</v>
      </c>
      <c r="K16" s="22">
        <v>7.1410647178052726E-3</v>
      </c>
      <c r="L16" s="22">
        <v>0</v>
      </c>
      <c r="M16" s="22">
        <v>2.8130468623459293E-2</v>
      </c>
      <c r="N16" s="22">
        <v>0</v>
      </c>
      <c r="O16" s="22">
        <v>1.4438108910500378E-3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1.8026616173865281E-3</v>
      </c>
      <c r="Y16" s="22">
        <v>0</v>
      </c>
      <c r="Z16" s="22">
        <v>0</v>
      </c>
      <c r="AA16" s="22">
        <v>0</v>
      </c>
    </row>
    <row r="17" spans="1:27" ht="17.25" customHeight="1">
      <c r="A17" s="107"/>
      <c r="B17" s="33" t="s">
        <v>289</v>
      </c>
      <c r="C17" s="22">
        <v>2.3871708023019654E-3</v>
      </c>
      <c r="D17" s="22">
        <v>8.795864505273792E-3</v>
      </c>
      <c r="E17" s="22">
        <v>5.7238817242717841E-3</v>
      </c>
      <c r="F17" s="22">
        <v>6.6660994951158771E-3</v>
      </c>
      <c r="G17" s="22">
        <v>4.0439770563218854E-5</v>
      </c>
      <c r="H17" s="22">
        <v>1.5588825253904893E-2</v>
      </c>
      <c r="I17" s="22">
        <v>2.3945843009305055E-2</v>
      </c>
      <c r="J17" s="22">
        <v>1.7169073261263185E-2</v>
      </c>
      <c r="K17" s="22">
        <v>9.8440490069455293E-4</v>
      </c>
      <c r="L17" s="22">
        <v>0</v>
      </c>
      <c r="M17" s="22">
        <v>1.4318503391141229E-2</v>
      </c>
      <c r="N17" s="22">
        <v>0</v>
      </c>
      <c r="O17" s="22">
        <v>5.7186967963075448E-4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</row>
    <row r="18" spans="1:27" ht="27.75" customHeight="1">
      <c r="A18" s="107" t="s">
        <v>304</v>
      </c>
      <c r="B18" s="33" t="s">
        <v>305</v>
      </c>
      <c r="C18" s="22">
        <v>6.3504941838416094E-3</v>
      </c>
      <c r="D18" s="22">
        <v>1.2506761693767394E-2</v>
      </c>
      <c r="E18" s="22">
        <v>1.7414928224569533E-2</v>
      </c>
      <c r="F18" s="22">
        <v>1.98831803625105E-4</v>
      </c>
      <c r="G18" s="22">
        <v>1.0042558849616369E-2</v>
      </c>
      <c r="H18" s="22">
        <v>8.4234446548669684E-3</v>
      </c>
      <c r="I18" s="22">
        <v>3.8408513219167053E-3</v>
      </c>
      <c r="J18" s="22">
        <v>1.374660406716628E-2</v>
      </c>
      <c r="K18" s="22">
        <v>1.456090712163703E-3</v>
      </c>
      <c r="L18" s="22">
        <v>0</v>
      </c>
      <c r="M18" s="22">
        <v>5.6513804374420086E-2</v>
      </c>
      <c r="N18" s="22">
        <v>2.9123937986483462E-4</v>
      </c>
      <c r="O18" s="22">
        <v>7.7252571384521717E-3</v>
      </c>
      <c r="P18" s="22">
        <v>3.4970232506717471E-5</v>
      </c>
      <c r="Q18" s="22">
        <v>7.224340334403867E-2</v>
      </c>
      <c r="R18" s="22">
        <v>0</v>
      </c>
      <c r="S18" s="22">
        <v>1.4374790290589193E-2</v>
      </c>
      <c r="T18" s="22">
        <v>1.4374790290589193E-2</v>
      </c>
      <c r="U18" s="22">
        <v>0</v>
      </c>
      <c r="V18" s="22">
        <v>0</v>
      </c>
      <c r="W18" s="22">
        <v>0</v>
      </c>
      <c r="X18" s="22">
        <v>6.6260732712144837E-3</v>
      </c>
      <c r="Y18" s="22">
        <v>5.6630983327105215E-3</v>
      </c>
      <c r="Z18" s="22">
        <v>4.9951775263198006E-4</v>
      </c>
      <c r="AA18" s="22">
        <v>0</v>
      </c>
    </row>
    <row r="19" spans="1:27" ht="17.25" customHeight="1">
      <c r="A19" s="107"/>
      <c r="B19" s="33" t="s">
        <v>290</v>
      </c>
      <c r="C19" s="22">
        <v>6.3133210432752343E-3</v>
      </c>
      <c r="D19" s="22">
        <v>1.1111486126825016E-2</v>
      </c>
      <c r="E19" s="22">
        <v>1.6677861220193525E-2</v>
      </c>
      <c r="F19" s="22">
        <v>0</v>
      </c>
      <c r="G19" s="22">
        <v>1.0040661553755249E-2</v>
      </c>
      <c r="H19" s="22">
        <v>8.0237770144464017E-3</v>
      </c>
      <c r="I19" s="22">
        <v>5.1170373787607585E-4</v>
      </c>
      <c r="J19" s="22">
        <v>1.3203291888419727E-2</v>
      </c>
      <c r="K19" s="22">
        <v>1.0858516245432336E-3</v>
      </c>
      <c r="L19" s="22">
        <v>0</v>
      </c>
      <c r="M19" s="22">
        <v>5.6507265650105054E-2</v>
      </c>
      <c r="N19" s="22">
        <v>2.9123937986483462E-4</v>
      </c>
      <c r="O19" s="22">
        <v>7.7252571384521717E-3</v>
      </c>
      <c r="P19" s="22">
        <v>0</v>
      </c>
      <c r="Q19" s="22">
        <v>7.224340334403867E-2</v>
      </c>
      <c r="R19" s="22">
        <v>0</v>
      </c>
      <c r="S19" s="22">
        <v>1.4374790290589193E-2</v>
      </c>
      <c r="T19" s="22">
        <v>1.4374790290589193E-2</v>
      </c>
      <c r="U19" s="22">
        <v>0</v>
      </c>
      <c r="V19" s="22">
        <v>0</v>
      </c>
      <c r="W19" s="22">
        <v>0</v>
      </c>
      <c r="X19" s="22">
        <v>6.6260732712144837E-3</v>
      </c>
      <c r="Y19" s="22">
        <v>5.6630983327105215E-3</v>
      </c>
      <c r="Z19" s="22">
        <v>4.9951775263198006E-4</v>
      </c>
      <c r="AA19" s="22">
        <v>0</v>
      </c>
    </row>
    <row r="20" spans="1:27" ht="27.75" customHeight="1">
      <c r="A20" s="106"/>
      <c r="B20" s="33" t="s">
        <v>291</v>
      </c>
      <c r="C20" s="22">
        <v>3.7173140566375283E-5</v>
      </c>
      <c r="D20" s="22">
        <v>1.3952755669423788E-3</v>
      </c>
      <c r="E20" s="22">
        <v>7.3706700437600617E-4</v>
      </c>
      <c r="F20" s="22">
        <v>1.98831803625105E-4</v>
      </c>
      <c r="G20" s="22">
        <v>1.8972958611187292E-6</v>
      </c>
      <c r="H20" s="22">
        <v>3.9966764042056595E-4</v>
      </c>
      <c r="I20" s="22">
        <v>3.3291475840406298E-3</v>
      </c>
      <c r="J20" s="22">
        <v>5.4331217874655294E-4</v>
      </c>
      <c r="K20" s="22">
        <v>3.7023908762046927E-4</v>
      </c>
      <c r="L20" s="22">
        <v>0</v>
      </c>
      <c r="M20" s="22">
        <v>6.5387243150340312E-6</v>
      </c>
      <c r="N20" s="22">
        <v>0</v>
      </c>
      <c r="O20" s="22">
        <v>0</v>
      </c>
      <c r="P20" s="22">
        <v>3.4970232506717471E-5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</row>
    <row r="21" spans="1:27" ht="27.75" customHeight="1">
      <c r="A21" s="106">
        <v>10</v>
      </c>
      <c r="B21" s="33" t="s">
        <v>292</v>
      </c>
      <c r="C21" s="22">
        <v>0.80524550946624174</v>
      </c>
      <c r="D21" s="22">
        <v>0.34392622462644945</v>
      </c>
      <c r="E21" s="22">
        <v>0.23632211302658601</v>
      </c>
      <c r="F21" s="22">
        <v>0.23463777232090532</v>
      </c>
      <c r="G21" s="22">
        <v>0.80802028880811505</v>
      </c>
      <c r="H21" s="22">
        <v>0.53491298818783672</v>
      </c>
      <c r="I21" s="22">
        <v>0.28490671237143744</v>
      </c>
      <c r="J21" s="22">
        <v>0.16055594329391057</v>
      </c>
      <c r="K21" s="22">
        <v>0.70142013482081556</v>
      </c>
      <c r="L21" s="22">
        <v>0.9533705475747426</v>
      </c>
      <c r="M21" s="22">
        <v>0.13164736561472595</v>
      </c>
      <c r="N21" s="22">
        <v>3.6790238291684184E-3</v>
      </c>
      <c r="O21" s="22">
        <v>0.27487500214815308</v>
      </c>
      <c r="P21" s="22">
        <v>0.44016843112430654</v>
      </c>
      <c r="Q21" s="22">
        <v>0</v>
      </c>
      <c r="R21" s="22">
        <v>0</v>
      </c>
      <c r="S21" s="22">
        <v>0.73045242232236651</v>
      </c>
      <c r="T21" s="22">
        <v>0.73045242232236651</v>
      </c>
      <c r="U21" s="22">
        <v>0</v>
      </c>
      <c r="V21" s="22">
        <v>3.8566066190157816E-3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</row>
    <row r="22" spans="1:27" ht="16.5" customHeight="1">
      <c r="A22" s="106"/>
      <c r="B22" s="33" t="s">
        <v>293</v>
      </c>
      <c r="C22" s="22">
        <v>0.80366448230602938</v>
      </c>
      <c r="D22" s="22">
        <v>0.34387960881818475</v>
      </c>
      <c r="E22" s="22">
        <v>0.20848574336820039</v>
      </c>
      <c r="F22" s="22">
        <v>0.23236270864492034</v>
      </c>
      <c r="G22" s="22">
        <v>0.79104480574434555</v>
      </c>
      <c r="H22" s="22">
        <v>0.53198956324797098</v>
      </c>
      <c r="I22" s="22">
        <v>0.2756313382031067</v>
      </c>
      <c r="J22" s="22">
        <v>0.15674310595397628</v>
      </c>
      <c r="K22" s="22">
        <v>0.67410999498163171</v>
      </c>
      <c r="L22" s="22">
        <v>0.95253294325891746</v>
      </c>
      <c r="M22" s="22">
        <v>0.11363073751807792</v>
      </c>
      <c r="N22" s="22">
        <v>3.6790238291684184E-3</v>
      </c>
      <c r="O22" s="22">
        <v>0.25850239990592361</v>
      </c>
      <c r="P22" s="22">
        <v>0.44016843112430654</v>
      </c>
      <c r="Q22" s="22">
        <v>0</v>
      </c>
      <c r="R22" s="22">
        <v>0</v>
      </c>
      <c r="S22" s="22">
        <v>0.73045242232236651</v>
      </c>
      <c r="T22" s="22">
        <v>0.73045242232236651</v>
      </c>
      <c r="U22" s="22">
        <v>0</v>
      </c>
      <c r="V22" s="22">
        <v>3.8566066190157816E-3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</row>
    <row r="23" spans="1:27" ht="16.5" customHeight="1">
      <c r="A23" s="106"/>
      <c r="B23" s="33" t="s">
        <v>294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2.6653689259481295E-6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</row>
    <row r="24" spans="1:27" ht="16.5" customHeight="1">
      <c r="A24" s="106"/>
      <c r="B24" s="33" t="s">
        <v>295</v>
      </c>
      <c r="C24" s="22">
        <v>1.5810271602123996E-3</v>
      </c>
      <c r="D24" s="22">
        <v>4.6615808264706887E-5</v>
      </c>
      <c r="E24" s="22">
        <v>0</v>
      </c>
      <c r="F24" s="22">
        <v>1.1337670791860536E-4</v>
      </c>
      <c r="G24" s="22">
        <v>1.5506367185624276E-2</v>
      </c>
      <c r="H24" s="22">
        <v>2.9234249398657759E-3</v>
      </c>
      <c r="I24" s="22">
        <v>0</v>
      </c>
      <c r="J24" s="22">
        <v>0</v>
      </c>
      <c r="K24" s="22">
        <v>1.8780637139977734E-2</v>
      </c>
      <c r="L24" s="22">
        <v>0</v>
      </c>
      <c r="M24" s="22">
        <v>2.5536951885308732E-5</v>
      </c>
      <c r="N24" s="22">
        <v>0</v>
      </c>
      <c r="O24" s="22">
        <v>1.4679404179240034E-2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</row>
    <row r="25" spans="1:27" ht="16.5" customHeight="1">
      <c r="A25" s="106"/>
      <c r="B25" s="33" t="s">
        <v>296</v>
      </c>
      <c r="C25" s="22">
        <v>0</v>
      </c>
      <c r="D25" s="22">
        <v>0</v>
      </c>
      <c r="E25" s="22">
        <v>2.7836369658385617E-2</v>
      </c>
      <c r="F25" s="22">
        <v>2.1616869680663722E-3</v>
      </c>
      <c r="G25" s="22">
        <v>1.4691158781452848E-3</v>
      </c>
      <c r="H25" s="22">
        <v>0</v>
      </c>
      <c r="I25" s="22">
        <v>9.2727087994048298E-3</v>
      </c>
      <c r="J25" s="22">
        <v>3.8128373399342746E-3</v>
      </c>
      <c r="K25" s="22">
        <v>8.5295026992062272E-3</v>
      </c>
      <c r="L25" s="22">
        <v>8.3760431582512119E-4</v>
      </c>
      <c r="M25" s="22">
        <v>1.7991091144762734E-2</v>
      </c>
      <c r="N25" s="22">
        <v>0</v>
      </c>
      <c r="O25" s="22">
        <v>1.6931980629894662E-3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</row>
    <row r="26" spans="1:27" ht="16.5" customHeight="1">
      <c r="A26" s="106">
        <v>11</v>
      </c>
      <c r="B26" s="33" t="s">
        <v>306</v>
      </c>
      <c r="C26" s="22">
        <v>0</v>
      </c>
      <c r="D26" s="22">
        <v>0</v>
      </c>
      <c r="E26" s="22">
        <v>7.001371832079945E-3</v>
      </c>
      <c r="F26" s="22">
        <v>6.4180506704546014E-3</v>
      </c>
      <c r="G26" s="22">
        <v>1.4342571515598264E-2</v>
      </c>
      <c r="H26" s="22">
        <v>0</v>
      </c>
      <c r="I26" s="22">
        <v>1.1690518301950262E-4</v>
      </c>
      <c r="J26" s="22">
        <v>1.8346372002936405E-3</v>
      </c>
      <c r="K26" s="22">
        <v>0</v>
      </c>
      <c r="L26" s="22">
        <v>0</v>
      </c>
      <c r="M26" s="22">
        <v>2.8741645340808927E-6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</row>
    <row r="27" spans="1:27" ht="16.5" customHeight="1">
      <c r="A27" s="106">
        <v>12</v>
      </c>
      <c r="B27" s="33" t="s">
        <v>307</v>
      </c>
      <c r="C27" s="22">
        <v>1.9848037614493548E-5</v>
      </c>
      <c r="D27" s="22">
        <v>1.5866246551819006E-4</v>
      </c>
      <c r="E27" s="22">
        <v>3.0290696252492931E-4</v>
      </c>
      <c r="F27" s="22">
        <v>2.2277346765279212E-4</v>
      </c>
      <c r="G27" s="22">
        <v>5.0149050229909544E-5</v>
      </c>
      <c r="H27" s="22">
        <v>0</v>
      </c>
      <c r="I27" s="22">
        <v>0</v>
      </c>
      <c r="J27" s="22">
        <v>8.8475984362138113E-4</v>
      </c>
      <c r="K27" s="22">
        <v>0</v>
      </c>
      <c r="L27" s="22">
        <v>0</v>
      </c>
      <c r="M27" s="22">
        <v>3.5445202991872494E-5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</row>
    <row r="28" spans="1:27">
      <c r="A28" s="106">
        <v>13</v>
      </c>
      <c r="B28" s="33" t="s">
        <v>308</v>
      </c>
      <c r="C28" s="22">
        <v>7.9880536367344847E-3</v>
      </c>
      <c r="D28" s="22">
        <v>1.8019767786662796E-2</v>
      </c>
      <c r="E28" s="22">
        <v>2.3823240415466327E-2</v>
      </c>
      <c r="F28" s="22">
        <v>1.3894220720856155E-2</v>
      </c>
      <c r="G28" s="22">
        <v>3.5032777227984487E-3</v>
      </c>
      <c r="H28" s="22">
        <v>3.3198390411428566E-2</v>
      </c>
      <c r="I28" s="22">
        <v>1.4343494520837781E-2</v>
      </c>
      <c r="J28" s="22">
        <v>3.7933780226268289E-2</v>
      </c>
      <c r="K28" s="22">
        <v>1.6979071010941392E-2</v>
      </c>
      <c r="L28" s="22">
        <v>7.2582921424191272E-3</v>
      </c>
      <c r="M28" s="22">
        <v>4.4342914949532408E-2</v>
      </c>
      <c r="N28" s="22">
        <v>5.1333102644422887E-3</v>
      </c>
      <c r="O28" s="22">
        <v>1.2034022946396305E-2</v>
      </c>
      <c r="P28" s="22">
        <v>1.1392968253228828E-2</v>
      </c>
      <c r="Q28" s="22">
        <v>0</v>
      </c>
      <c r="R28" s="22">
        <v>0</v>
      </c>
      <c r="S28" s="22">
        <v>8.683249797138827E-2</v>
      </c>
      <c r="T28" s="22">
        <v>8.683249797138827E-2</v>
      </c>
      <c r="U28" s="22">
        <v>0</v>
      </c>
      <c r="V28" s="22">
        <v>4.8249650543287469E-3</v>
      </c>
      <c r="W28" s="22">
        <v>0</v>
      </c>
      <c r="X28" s="22">
        <v>0</v>
      </c>
      <c r="Y28" s="22">
        <v>2.1273204256570553E-2</v>
      </c>
      <c r="Z28" s="22">
        <v>0</v>
      </c>
      <c r="AA28" s="22">
        <v>0</v>
      </c>
    </row>
    <row r="29" spans="1:27">
      <c r="A29" s="106">
        <v>14</v>
      </c>
      <c r="B29" s="33" t="s">
        <v>309</v>
      </c>
      <c r="C29" s="22">
        <v>0</v>
      </c>
      <c r="D29" s="22">
        <v>0</v>
      </c>
      <c r="E29" s="22">
        <v>0</v>
      </c>
      <c r="F29" s="22">
        <v>3.5546228894018411E-3</v>
      </c>
      <c r="G29" s="22">
        <v>0</v>
      </c>
      <c r="H29" s="22">
        <v>3.688200404916105E-3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1.6013703587406828E-4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</row>
    <row r="30" spans="1:27">
      <c r="A30" s="106">
        <v>15</v>
      </c>
      <c r="B30" s="33" t="s">
        <v>310</v>
      </c>
      <c r="C30" s="22">
        <v>3.4686390567807142E-3</v>
      </c>
      <c r="D30" s="22">
        <v>0</v>
      </c>
      <c r="E30" s="22">
        <v>0</v>
      </c>
      <c r="F30" s="22">
        <v>1.0750503313690125E-5</v>
      </c>
      <c r="G30" s="22">
        <v>0</v>
      </c>
      <c r="H30" s="22">
        <v>7.2039707545179382E-2</v>
      </c>
      <c r="I30" s="22">
        <v>0</v>
      </c>
      <c r="J30" s="22">
        <v>1.5703079489633748E-2</v>
      </c>
      <c r="K30" s="22">
        <v>6.8256774333551984E-2</v>
      </c>
      <c r="L30" s="22">
        <v>7.8865146157943641E-3</v>
      </c>
      <c r="M30" s="22">
        <v>0</v>
      </c>
      <c r="N30" s="22">
        <v>0</v>
      </c>
      <c r="O30" s="22">
        <v>6.441082232947962E-3</v>
      </c>
      <c r="P30" s="22">
        <v>0</v>
      </c>
      <c r="Q30" s="22">
        <v>0</v>
      </c>
      <c r="R30" s="22">
        <v>0</v>
      </c>
      <c r="S30" s="22">
        <v>6.0039233609012147E-3</v>
      </c>
      <c r="T30" s="22">
        <v>6.0039233609012147E-3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</row>
    <row r="31" spans="1:27">
      <c r="A31" s="106">
        <v>16</v>
      </c>
      <c r="B31" s="33" t="s">
        <v>311</v>
      </c>
      <c r="C31" s="22">
        <v>1.8409429580709491E-3</v>
      </c>
      <c r="D31" s="22">
        <v>7.7350557637165642E-3</v>
      </c>
      <c r="E31" s="22">
        <v>6.4206369742861259E-4</v>
      </c>
      <c r="F31" s="22">
        <v>1.3607621820542372E-2</v>
      </c>
      <c r="G31" s="22">
        <v>9.8797693653876082E-4</v>
      </c>
      <c r="H31" s="22">
        <v>8.0931280088115444E-4</v>
      </c>
      <c r="I31" s="22">
        <v>2.5236911785038989E-3</v>
      </c>
      <c r="J31" s="22">
        <v>1.2581587117769428E-2</v>
      </c>
      <c r="K31" s="22">
        <v>1.1746658530615059E-2</v>
      </c>
      <c r="L31" s="22">
        <v>0</v>
      </c>
      <c r="M31" s="22">
        <v>0.11974384146549905</v>
      </c>
      <c r="N31" s="22">
        <v>8.5511708476903939E-6</v>
      </c>
      <c r="O31" s="22">
        <v>1.9053052627270571E-3</v>
      </c>
      <c r="P31" s="22">
        <v>6.4159873434744261E-2</v>
      </c>
      <c r="Q31" s="22">
        <v>6.850884797441629E-3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0.17264881004210408</v>
      </c>
      <c r="Z31" s="22">
        <v>2.2056685328386989E-4</v>
      </c>
      <c r="AA31" s="22">
        <v>0</v>
      </c>
    </row>
    <row r="32" spans="1:27">
      <c r="A32" s="106">
        <v>17</v>
      </c>
      <c r="B32" s="33" t="s">
        <v>312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1.503858092988902E-5</v>
      </c>
      <c r="I32" s="22">
        <v>0</v>
      </c>
      <c r="J32" s="22">
        <v>1.4274645174289587E-5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</row>
    <row r="33" spans="1:27">
      <c r="A33" s="106">
        <v>18</v>
      </c>
      <c r="B33" s="33" t="s">
        <v>313</v>
      </c>
      <c r="C33" s="22">
        <v>2.5650823023573755E-3</v>
      </c>
      <c r="D33" s="22">
        <v>1.3620570686360876E-2</v>
      </c>
      <c r="E33" s="22">
        <v>8.9840628017205867E-3</v>
      </c>
      <c r="F33" s="22">
        <v>2.3818310932371595E-2</v>
      </c>
      <c r="G33" s="22">
        <v>4.8405443454992269E-3</v>
      </c>
      <c r="H33" s="22">
        <v>1.7947001993242437E-2</v>
      </c>
      <c r="I33" s="22">
        <v>2.1570879817685278E-2</v>
      </c>
      <c r="J33" s="22">
        <v>1.917238905957017E-2</v>
      </c>
      <c r="K33" s="22">
        <v>2.3626185346455508E-3</v>
      </c>
      <c r="L33" s="22">
        <v>2.3529432873705119E-4</v>
      </c>
      <c r="M33" s="22">
        <v>1.2364283765017062E-2</v>
      </c>
      <c r="N33" s="22">
        <v>0</v>
      </c>
      <c r="O33" s="22">
        <v>4.4154644952100986E-3</v>
      </c>
      <c r="P33" s="22">
        <v>3.1181547051990732E-2</v>
      </c>
      <c r="Q33" s="22">
        <v>4.1701090281028967E-2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</row>
    <row r="34" spans="1:27">
      <c r="C34" s="112"/>
    </row>
    <row r="35" spans="1:27" s="23" customFormat="1" ht="14.25">
      <c r="A35" s="231" t="s">
        <v>560</v>
      </c>
      <c r="B35" s="111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</row>
    <row r="36" spans="1:27">
      <c r="A36" s="231"/>
    </row>
  </sheetData>
  <printOptions horizontalCentered="1"/>
  <pageMargins left="0" right="0" top="0.62992125984251968" bottom="0" header="0" footer="0"/>
  <pageSetup paperSize="9" scale="5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40"/>
  <sheetViews>
    <sheetView view="pageBreakPreview" zoomScaleNormal="80" zoomScaleSheetLayoutView="100" workbookViewId="0">
      <selection sqref="A1:BB1"/>
    </sheetView>
  </sheetViews>
  <sheetFormatPr defaultRowHeight="12.75"/>
  <cols>
    <col min="1" max="1" width="5.42578125" style="2" customWidth="1"/>
    <col min="2" max="2" width="49.7109375" style="4" customWidth="1"/>
    <col min="3" max="52" width="11.140625" style="2" customWidth="1"/>
    <col min="53" max="53" width="19.42578125" style="2" customWidth="1"/>
    <col min="54" max="54" width="11.140625" style="2" customWidth="1"/>
    <col min="55" max="16384" width="9.140625" style="2"/>
  </cols>
  <sheetData>
    <row r="1" spans="1:54" ht="23.25" customHeight="1">
      <c r="A1" s="299" t="s">
        <v>593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</row>
    <row r="2" spans="1:54" ht="23.25" customHeight="1">
      <c r="A2" s="273"/>
      <c r="B2" s="274"/>
      <c r="C2" s="274"/>
      <c r="D2" s="274"/>
      <c r="E2" s="274"/>
      <c r="F2" s="274"/>
      <c r="I2" s="274"/>
      <c r="J2" s="274"/>
      <c r="K2" s="274"/>
      <c r="L2" s="274"/>
      <c r="M2" s="274"/>
      <c r="N2" s="274"/>
      <c r="Q2" s="274"/>
      <c r="R2" s="274"/>
      <c r="U2" s="274"/>
      <c r="V2" s="274"/>
      <c r="W2" s="274"/>
      <c r="X2" s="274"/>
      <c r="AA2" s="274"/>
      <c r="AB2" s="274"/>
      <c r="AC2" s="274"/>
      <c r="AD2" s="274"/>
      <c r="AG2" s="274"/>
      <c r="AH2" s="274"/>
      <c r="AK2" s="274"/>
      <c r="AL2" s="274"/>
      <c r="AO2" s="274"/>
      <c r="AP2" s="274"/>
      <c r="AQ2" s="274"/>
      <c r="AR2" s="274"/>
      <c r="AS2" s="274"/>
      <c r="AT2" s="274"/>
      <c r="AU2" s="274"/>
      <c r="AV2" s="274"/>
      <c r="AY2" s="274"/>
      <c r="AZ2" s="274"/>
      <c r="BA2" s="274"/>
      <c r="BB2" s="146" t="s">
        <v>68</v>
      </c>
    </row>
    <row r="3" spans="1:54" s="63" customFormat="1" ht="60.75" customHeight="1">
      <c r="A3" s="291" t="s">
        <v>0</v>
      </c>
      <c r="B3" s="291" t="s">
        <v>1</v>
      </c>
      <c r="C3" s="287" t="s">
        <v>2</v>
      </c>
      <c r="D3" s="288"/>
      <c r="E3" s="287" t="s">
        <v>4</v>
      </c>
      <c r="F3" s="288"/>
      <c r="G3" s="287" t="s">
        <v>3</v>
      </c>
      <c r="H3" s="288"/>
      <c r="I3" s="287" t="s">
        <v>5</v>
      </c>
      <c r="J3" s="288"/>
      <c r="K3" s="287" t="s">
        <v>8</v>
      </c>
      <c r="L3" s="288"/>
      <c r="M3" s="287" t="s">
        <v>9</v>
      </c>
      <c r="N3" s="288"/>
      <c r="O3" s="287" t="s">
        <v>6</v>
      </c>
      <c r="P3" s="288"/>
      <c r="Q3" s="287" t="s">
        <v>10</v>
      </c>
      <c r="R3" s="288"/>
      <c r="S3" s="287" t="s">
        <v>7</v>
      </c>
      <c r="T3" s="288"/>
      <c r="U3" s="287" t="s">
        <v>11</v>
      </c>
      <c r="V3" s="288"/>
      <c r="W3" s="287" t="s">
        <v>12</v>
      </c>
      <c r="X3" s="288"/>
      <c r="Y3" s="287" t="s">
        <v>16</v>
      </c>
      <c r="Z3" s="288"/>
      <c r="AA3" s="287" t="s">
        <v>14</v>
      </c>
      <c r="AB3" s="288"/>
      <c r="AC3" s="287" t="s">
        <v>611</v>
      </c>
      <c r="AD3" s="288"/>
      <c r="AE3" s="287" t="s">
        <v>15</v>
      </c>
      <c r="AF3" s="288"/>
      <c r="AG3" s="287" t="s">
        <v>19</v>
      </c>
      <c r="AH3" s="288"/>
      <c r="AI3" s="287" t="s">
        <v>20</v>
      </c>
      <c r="AJ3" s="288"/>
      <c r="AK3" s="287" t="s">
        <v>23</v>
      </c>
      <c r="AL3" s="288"/>
      <c r="AM3" s="287" t="s">
        <v>17</v>
      </c>
      <c r="AN3" s="288"/>
      <c r="AO3" s="287" t="s">
        <v>21</v>
      </c>
      <c r="AP3" s="288"/>
      <c r="AQ3" s="287" t="s">
        <v>13</v>
      </c>
      <c r="AR3" s="288"/>
      <c r="AS3" s="287" t="s">
        <v>22</v>
      </c>
      <c r="AT3" s="288"/>
      <c r="AU3" s="287" t="s">
        <v>315</v>
      </c>
      <c r="AV3" s="288"/>
      <c r="AW3" s="287" t="s">
        <v>18</v>
      </c>
      <c r="AX3" s="288"/>
      <c r="AY3" s="287" t="s">
        <v>24</v>
      </c>
      <c r="AZ3" s="288"/>
      <c r="BA3" s="287" t="s">
        <v>25</v>
      </c>
      <c r="BB3" s="288"/>
    </row>
    <row r="4" spans="1:54" s="63" customFormat="1" ht="51" customHeight="1">
      <c r="A4" s="292"/>
      <c r="B4" s="292"/>
      <c r="C4" s="102" t="str">
        <f>Premiums!E4</f>
        <v>общо</v>
      </c>
      <c r="D4" s="103" t="str">
        <f>Premiums!F4</f>
        <v xml:space="preserve">в т.ч. по активно презаст-
раховане </v>
      </c>
      <c r="E4" s="102" t="str">
        <f>Premiums!C4</f>
        <v>общо</v>
      </c>
      <c r="F4" s="103" t="str">
        <f>Premiums!D4</f>
        <v xml:space="preserve">в т.ч. по активно презаст-
раховане </v>
      </c>
      <c r="G4" s="102" t="str">
        <f>Premiums!G4</f>
        <v>общо</v>
      </c>
      <c r="H4" s="103" t="str">
        <f>Premiums!H4</f>
        <v xml:space="preserve">в т.ч. по активно презаст-
раховане </v>
      </c>
      <c r="I4" s="102" t="str">
        <f>Premiums!I4</f>
        <v>общо</v>
      </c>
      <c r="J4" s="103" t="str">
        <f>Premiums!J4</f>
        <v xml:space="preserve">в т.ч. по активно презаст-
раховане </v>
      </c>
      <c r="K4" s="102" t="str">
        <f>Premiums!K4</f>
        <v>общо</v>
      </c>
      <c r="L4" s="103" t="str">
        <f>Premiums!L4</f>
        <v xml:space="preserve">в т.ч. по активно презаст-
раховане </v>
      </c>
      <c r="M4" s="102" t="str">
        <f>Premiums!M4</f>
        <v>общо</v>
      </c>
      <c r="N4" s="103" t="str">
        <f>Premiums!N4</f>
        <v xml:space="preserve">в т.ч. по активно презаст-
раховане </v>
      </c>
      <c r="O4" s="102" t="str">
        <f>Premiums!Q4</f>
        <v>общо</v>
      </c>
      <c r="P4" s="103" t="str">
        <f>Premiums!R4</f>
        <v xml:space="preserve">в т.ч. по активно презаст-
раховане </v>
      </c>
      <c r="Q4" s="102" t="str">
        <f>Premiums!O4</f>
        <v>общо</v>
      </c>
      <c r="R4" s="103" t="str">
        <f>Premiums!P4</f>
        <v xml:space="preserve">в т.ч. по активно презаст-
раховане </v>
      </c>
      <c r="S4" s="102" t="str">
        <f>Premiums!S4</f>
        <v>общо</v>
      </c>
      <c r="T4" s="103" t="str">
        <f>Premiums!T4</f>
        <v xml:space="preserve">в т.ч. по активно презаст-
раховане </v>
      </c>
      <c r="U4" s="102" t="str">
        <f>Premiums!U4</f>
        <v>общо</v>
      </c>
      <c r="V4" s="103" t="str">
        <f>Premiums!V4</f>
        <v xml:space="preserve">в т.ч. по активно презаст-
раховане </v>
      </c>
      <c r="W4" s="102" t="str">
        <f>Premiums!W4</f>
        <v>общо</v>
      </c>
      <c r="X4" s="103" t="str">
        <f>Premiums!X4</f>
        <v xml:space="preserve">в т.ч. по активно презаст-
раховане </v>
      </c>
      <c r="Y4" s="102" t="str">
        <f>Premiums!Y4</f>
        <v>общо</v>
      </c>
      <c r="Z4" s="103" t="str">
        <f>Premiums!Z4</f>
        <v xml:space="preserve">в т.ч. по активно презаст-
раховане </v>
      </c>
      <c r="AA4" s="102" t="str">
        <f>Premiums!AA4</f>
        <v>общо</v>
      </c>
      <c r="AB4" s="103" t="str">
        <f>Premiums!AB4</f>
        <v xml:space="preserve">в т.ч. по активно презаст-
раховане </v>
      </c>
      <c r="AC4" s="102" t="str">
        <f>Premiums!AC4</f>
        <v>общо</v>
      </c>
      <c r="AD4" s="103" t="str">
        <f>Premiums!AD4</f>
        <v xml:space="preserve">в т.ч. по активно презаст-
раховане </v>
      </c>
      <c r="AE4" s="102" t="str">
        <f>Premiums!AG4</f>
        <v>общо</v>
      </c>
      <c r="AF4" s="103" t="str">
        <f>Premiums!AH4</f>
        <v xml:space="preserve">в т.ч. по активно презаст-
раховане </v>
      </c>
      <c r="AG4" s="102" t="str">
        <f>Premiums!AE4</f>
        <v>общо</v>
      </c>
      <c r="AH4" s="103" t="str">
        <f>Premiums!AF4</f>
        <v xml:space="preserve">в т.ч. по активно презаст-
раховане </v>
      </c>
      <c r="AI4" s="102" t="str">
        <f>Premiums!AI4</f>
        <v>общо</v>
      </c>
      <c r="AJ4" s="103" t="str">
        <f>Premiums!AJ4</f>
        <v xml:space="preserve">в т.ч. по активно презаст-
раховане </v>
      </c>
      <c r="AK4" s="102" t="str">
        <f>Premiums!AM4</f>
        <v>общо</v>
      </c>
      <c r="AL4" s="103" t="str">
        <f>Premiums!AN4</f>
        <v xml:space="preserve">в т.ч. по активно презаст-
раховане </v>
      </c>
      <c r="AM4" s="102" t="str">
        <f>Premiums!AO4</f>
        <v>общо</v>
      </c>
      <c r="AN4" s="103" t="str">
        <f>Premiums!AP4</f>
        <v xml:space="preserve">в т.ч. по активно презаст-
раховане </v>
      </c>
      <c r="AO4" s="102" t="str">
        <f>Premiums!AK4</f>
        <v>общо</v>
      </c>
      <c r="AP4" s="103" t="str">
        <f>Premiums!AL4</f>
        <v xml:space="preserve">в т.ч. по активно презаст-
раховане </v>
      </c>
      <c r="AQ4" s="102" t="str">
        <f>Premiums!AQ4</f>
        <v>общо</v>
      </c>
      <c r="AR4" s="103" t="str">
        <f>Premiums!AR4</f>
        <v xml:space="preserve">в т.ч. по активно презаст-
раховане </v>
      </c>
      <c r="AS4" s="102" t="str">
        <f>Premiums!AS4</f>
        <v>общо</v>
      </c>
      <c r="AT4" s="103" t="str">
        <f>Premiums!AT4</f>
        <v xml:space="preserve">в т.ч. по активно презаст-
раховане </v>
      </c>
      <c r="AU4" s="102" t="e">
        <f>Premiums!#REF!</f>
        <v>#REF!</v>
      </c>
      <c r="AV4" s="103" t="e">
        <f>Premiums!#REF!</f>
        <v>#REF!</v>
      </c>
      <c r="AW4" s="102" t="str">
        <f>Premiums!AU4</f>
        <v>общо</v>
      </c>
      <c r="AX4" s="103" t="str">
        <f>Premiums!AV4</f>
        <v xml:space="preserve">в т.ч. по активно презаст-
раховане </v>
      </c>
      <c r="AY4" s="102" t="str">
        <f>Premiums!AW4</f>
        <v>общо</v>
      </c>
      <c r="AZ4" s="103" t="str">
        <f>Premiums!AX4</f>
        <v xml:space="preserve">в т.ч. по активно презаст-
раховане </v>
      </c>
      <c r="BA4" s="59" t="s">
        <v>26</v>
      </c>
      <c r="BB4" s="60" t="s">
        <v>27</v>
      </c>
    </row>
    <row r="5" spans="1:54" ht="17.25" customHeight="1">
      <c r="A5" s="106">
        <v>1</v>
      </c>
      <c r="B5" s="33" t="s">
        <v>314</v>
      </c>
      <c r="C5" s="62">
        <v>230487</v>
      </c>
      <c r="D5" s="62">
        <v>0</v>
      </c>
      <c r="E5" s="62">
        <v>1551209.51</v>
      </c>
      <c r="F5" s="62">
        <v>0</v>
      </c>
      <c r="G5" s="62">
        <v>1576551.7399999998</v>
      </c>
      <c r="H5" s="62">
        <v>0</v>
      </c>
      <c r="I5" s="62">
        <v>1239969.2703046885</v>
      </c>
      <c r="J5" s="62">
        <v>0</v>
      </c>
      <c r="K5" s="62">
        <v>52204.770000000004</v>
      </c>
      <c r="L5" s="62">
        <v>0</v>
      </c>
      <c r="M5" s="62">
        <v>1246741.93</v>
      </c>
      <c r="N5" s="62">
        <v>0</v>
      </c>
      <c r="O5" s="62">
        <v>531268.71</v>
      </c>
      <c r="P5" s="62">
        <v>0</v>
      </c>
      <c r="Q5" s="62">
        <v>956468.90000000014</v>
      </c>
      <c r="R5" s="62">
        <v>0</v>
      </c>
      <c r="S5" s="62">
        <v>3431561.91</v>
      </c>
      <c r="T5" s="62">
        <v>0</v>
      </c>
      <c r="U5" s="62">
        <v>19162.11</v>
      </c>
      <c r="V5" s="62">
        <v>0</v>
      </c>
      <c r="W5" s="62">
        <v>5729.65</v>
      </c>
      <c r="X5" s="62">
        <v>0</v>
      </c>
      <c r="Y5" s="62">
        <v>0</v>
      </c>
      <c r="Z5" s="62">
        <v>0</v>
      </c>
      <c r="AA5" s="62">
        <v>59920.480935657608</v>
      </c>
      <c r="AB5" s="62">
        <v>0</v>
      </c>
      <c r="AC5" s="62">
        <v>78960.219999999972</v>
      </c>
      <c r="AD5" s="62">
        <v>0</v>
      </c>
      <c r="AE5" s="62">
        <v>171373.01</v>
      </c>
      <c r="AF5" s="62">
        <v>0</v>
      </c>
      <c r="AG5" s="62">
        <v>0</v>
      </c>
      <c r="AH5" s="62">
        <v>0</v>
      </c>
      <c r="AI5" s="62">
        <v>89019.870153987009</v>
      </c>
      <c r="AJ5" s="62">
        <v>0</v>
      </c>
      <c r="AK5" s="62">
        <v>226.77484212193895</v>
      </c>
      <c r="AL5" s="62">
        <v>0</v>
      </c>
      <c r="AM5" s="62">
        <v>0</v>
      </c>
      <c r="AN5" s="62">
        <v>0</v>
      </c>
      <c r="AO5" s="62">
        <v>0</v>
      </c>
      <c r="AP5" s="62">
        <v>0</v>
      </c>
      <c r="AQ5" s="62">
        <v>86537.32</v>
      </c>
      <c r="AR5" s="62">
        <v>0</v>
      </c>
      <c r="AS5" s="62">
        <v>47490.939999999995</v>
      </c>
      <c r="AT5" s="62">
        <v>0</v>
      </c>
      <c r="AU5" s="62">
        <v>0</v>
      </c>
      <c r="AV5" s="62">
        <v>0</v>
      </c>
      <c r="AW5" s="62">
        <v>0</v>
      </c>
      <c r="AX5" s="62">
        <v>0</v>
      </c>
      <c r="AY5" s="62">
        <v>0</v>
      </c>
      <c r="AZ5" s="62">
        <v>0</v>
      </c>
      <c r="BA5" s="28">
        <v>11374884.116236456</v>
      </c>
      <c r="BB5" s="28">
        <v>0</v>
      </c>
    </row>
    <row r="6" spans="1:54" ht="38.25" customHeight="1">
      <c r="A6" s="107"/>
      <c r="B6" s="33" t="s">
        <v>285</v>
      </c>
      <c r="C6" s="62">
        <v>0</v>
      </c>
      <c r="D6" s="62">
        <v>0</v>
      </c>
      <c r="E6" s="62">
        <v>1519438.9699999997</v>
      </c>
      <c r="F6" s="62">
        <v>0</v>
      </c>
      <c r="G6" s="62">
        <v>498480</v>
      </c>
      <c r="H6" s="62">
        <v>0</v>
      </c>
      <c r="I6" s="62">
        <v>17840.901588498338</v>
      </c>
      <c r="J6" s="62">
        <v>0</v>
      </c>
      <c r="K6" s="62">
        <v>0</v>
      </c>
      <c r="L6" s="62">
        <v>0</v>
      </c>
      <c r="M6" s="62">
        <v>304560.59999999998</v>
      </c>
      <c r="N6" s="62">
        <v>0</v>
      </c>
      <c r="O6" s="62">
        <v>0</v>
      </c>
      <c r="P6" s="62">
        <v>0</v>
      </c>
      <c r="Q6" s="62">
        <v>304000</v>
      </c>
      <c r="R6" s="62">
        <v>0</v>
      </c>
      <c r="S6" s="62">
        <v>21316.160000000003</v>
      </c>
      <c r="T6" s="62">
        <v>0</v>
      </c>
      <c r="U6" s="62">
        <v>0</v>
      </c>
      <c r="V6" s="62">
        <v>0</v>
      </c>
      <c r="W6" s="62">
        <v>3475.8</v>
      </c>
      <c r="X6" s="62">
        <v>0</v>
      </c>
      <c r="Y6" s="62">
        <v>0</v>
      </c>
      <c r="Z6" s="62">
        <v>0</v>
      </c>
      <c r="AA6" s="62">
        <v>259.01526266604816</v>
      </c>
      <c r="AB6" s="62">
        <v>0</v>
      </c>
      <c r="AC6" s="62">
        <v>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0</v>
      </c>
      <c r="AJ6" s="62">
        <v>0</v>
      </c>
      <c r="AK6" s="62">
        <v>0</v>
      </c>
      <c r="AL6" s="62">
        <v>0</v>
      </c>
      <c r="AM6" s="62">
        <v>0</v>
      </c>
      <c r="AN6" s="62">
        <v>0</v>
      </c>
      <c r="AO6" s="62">
        <v>0</v>
      </c>
      <c r="AP6" s="62">
        <v>0</v>
      </c>
      <c r="AQ6" s="62">
        <v>0</v>
      </c>
      <c r="AR6" s="62">
        <v>0</v>
      </c>
      <c r="AS6" s="62">
        <v>0</v>
      </c>
      <c r="AT6" s="62">
        <v>0</v>
      </c>
      <c r="AU6" s="62">
        <v>0</v>
      </c>
      <c r="AV6" s="62">
        <v>0</v>
      </c>
      <c r="AW6" s="62">
        <v>0</v>
      </c>
      <c r="AX6" s="62">
        <v>0</v>
      </c>
      <c r="AY6" s="62">
        <v>0</v>
      </c>
      <c r="AZ6" s="62">
        <v>0</v>
      </c>
      <c r="BA6" s="28">
        <v>2669371.4468511641</v>
      </c>
      <c r="BB6" s="28">
        <v>0</v>
      </c>
    </row>
    <row r="7" spans="1:54" ht="17.25" customHeight="1">
      <c r="A7" s="106">
        <v>2</v>
      </c>
      <c r="B7" s="33" t="s">
        <v>297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3267997.2709750035</v>
      </c>
      <c r="N7" s="62">
        <v>0</v>
      </c>
      <c r="O7" s="62">
        <v>0</v>
      </c>
      <c r="P7" s="62">
        <v>0</v>
      </c>
      <c r="Q7" s="62">
        <v>12254.22</v>
      </c>
      <c r="R7" s="62">
        <v>0</v>
      </c>
      <c r="S7" s="62">
        <v>7008512.3299999982</v>
      </c>
      <c r="T7" s="62">
        <v>0</v>
      </c>
      <c r="U7" s="62">
        <v>321503.87999999989</v>
      </c>
      <c r="V7" s="62">
        <v>0</v>
      </c>
      <c r="W7" s="62">
        <v>0</v>
      </c>
      <c r="X7" s="62">
        <v>0</v>
      </c>
      <c r="Y7" s="62">
        <v>9408525.6899999995</v>
      </c>
      <c r="Z7" s="62">
        <v>0</v>
      </c>
      <c r="AA7" s="62">
        <v>4.3604997973331781</v>
      </c>
      <c r="AB7" s="62">
        <v>0</v>
      </c>
      <c r="AC7" s="62">
        <v>7448119.759999535</v>
      </c>
      <c r="AD7" s="62">
        <v>0</v>
      </c>
      <c r="AE7" s="62">
        <v>0</v>
      </c>
      <c r="AF7" s="62">
        <v>0</v>
      </c>
      <c r="AG7" s="62">
        <v>4515.7499999999991</v>
      </c>
      <c r="AH7" s="62">
        <v>0</v>
      </c>
      <c r="AI7" s="62">
        <v>2657061.3098460082</v>
      </c>
      <c r="AJ7" s="62">
        <v>0</v>
      </c>
      <c r="AK7" s="62">
        <v>2645040.2144808648</v>
      </c>
      <c r="AL7" s="62">
        <v>0</v>
      </c>
      <c r="AM7" s="62">
        <v>0</v>
      </c>
      <c r="AN7" s="62">
        <v>0</v>
      </c>
      <c r="AO7" s="62">
        <v>1444305.2900000033</v>
      </c>
      <c r="AP7" s="62">
        <v>0</v>
      </c>
      <c r="AQ7" s="62">
        <v>0</v>
      </c>
      <c r="AR7" s="62">
        <v>0</v>
      </c>
      <c r="AS7" s="62">
        <v>797306.34999998042</v>
      </c>
      <c r="AT7" s="62">
        <v>0</v>
      </c>
      <c r="AU7" s="62">
        <v>493333</v>
      </c>
      <c r="AV7" s="62">
        <v>0</v>
      </c>
      <c r="AW7" s="62">
        <v>0</v>
      </c>
      <c r="AX7" s="62">
        <v>0</v>
      </c>
      <c r="AY7" s="62">
        <v>1180</v>
      </c>
      <c r="AZ7" s="62">
        <v>0</v>
      </c>
      <c r="BA7" s="28">
        <v>35509659.425801188</v>
      </c>
      <c r="BB7" s="28">
        <v>0</v>
      </c>
    </row>
    <row r="8" spans="1:54" ht="27.75" customHeight="1">
      <c r="A8" s="106">
        <v>3</v>
      </c>
      <c r="B8" s="33" t="s">
        <v>298</v>
      </c>
      <c r="C8" s="62">
        <v>18107203</v>
      </c>
      <c r="D8" s="62">
        <v>0</v>
      </c>
      <c r="E8" s="62">
        <v>53089219.041999511</v>
      </c>
      <c r="F8" s="62">
        <v>0</v>
      </c>
      <c r="G8" s="62">
        <v>49679434.390000015</v>
      </c>
      <c r="H8" s="62">
        <v>0</v>
      </c>
      <c r="I8" s="62">
        <v>47882294.59035489</v>
      </c>
      <c r="J8" s="62">
        <v>0</v>
      </c>
      <c r="K8" s="62">
        <v>15318664.467561655</v>
      </c>
      <c r="L8" s="62">
        <v>0</v>
      </c>
      <c r="M8" s="62">
        <v>20717036.320000067</v>
      </c>
      <c r="N8" s="62">
        <v>122816</v>
      </c>
      <c r="O8" s="62">
        <v>43426619.730000004</v>
      </c>
      <c r="P8" s="62">
        <v>0</v>
      </c>
      <c r="Q8" s="62">
        <v>5489783.0199999921</v>
      </c>
      <c r="R8" s="62">
        <v>0</v>
      </c>
      <c r="S8" s="62">
        <v>21786553.759999994</v>
      </c>
      <c r="T8" s="62">
        <v>608.39</v>
      </c>
      <c r="U8" s="62">
        <v>536545.49999999953</v>
      </c>
      <c r="V8" s="62">
        <v>0</v>
      </c>
      <c r="W8" s="62">
        <v>9914353.5899999999</v>
      </c>
      <c r="X8" s="62">
        <v>0</v>
      </c>
      <c r="Y8" s="62">
        <v>0</v>
      </c>
      <c r="Z8" s="62">
        <v>0</v>
      </c>
      <c r="AA8" s="62">
        <v>5100837.5339923939</v>
      </c>
      <c r="AB8" s="62">
        <v>0</v>
      </c>
      <c r="AC8" s="62">
        <v>0</v>
      </c>
      <c r="AD8" s="62">
        <v>0</v>
      </c>
      <c r="AE8" s="62">
        <v>1325439.4499999979</v>
      </c>
      <c r="AF8" s="62">
        <v>0</v>
      </c>
      <c r="AG8" s="62">
        <v>103063.42000000001</v>
      </c>
      <c r="AH8" s="62">
        <v>0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2">
        <v>0</v>
      </c>
      <c r="AO8" s="62">
        <v>0</v>
      </c>
      <c r="AP8" s="62">
        <v>0</v>
      </c>
      <c r="AQ8" s="62">
        <v>128530.00000000001</v>
      </c>
      <c r="AR8" s="62">
        <v>0</v>
      </c>
      <c r="AS8" s="62">
        <v>0</v>
      </c>
      <c r="AT8" s="62">
        <v>0</v>
      </c>
      <c r="AU8" s="62">
        <v>0</v>
      </c>
      <c r="AV8" s="62">
        <v>0</v>
      </c>
      <c r="AW8" s="62">
        <v>0</v>
      </c>
      <c r="AX8" s="62">
        <v>0</v>
      </c>
      <c r="AY8" s="62">
        <v>0</v>
      </c>
      <c r="AZ8" s="62">
        <v>0</v>
      </c>
      <c r="BA8" s="28">
        <v>292605577.81390852</v>
      </c>
      <c r="BB8" s="28">
        <v>123424.39</v>
      </c>
    </row>
    <row r="9" spans="1:54" ht="16.5" customHeight="1">
      <c r="A9" s="106">
        <v>4</v>
      </c>
      <c r="B9" s="33" t="s">
        <v>299</v>
      </c>
      <c r="C9" s="62">
        <v>0</v>
      </c>
      <c r="D9" s="62">
        <v>0</v>
      </c>
      <c r="E9" s="62">
        <v>0</v>
      </c>
      <c r="F9" s="62">
        <v>0</v>
      </c>
      <c r="G9" s="62">
        <v>969073.23</v>
      </c>
      <c r="H9" s="62">
        <v>0</v>
      </c>
      <c r="I9" s="62">
        <v>88723.631392858777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593763.12</v>
      </c>
      <c r="T9" s="62">
        <v>571676.36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28">
        <v>1651559.9813928585</v>
      </c>
      <c r="BB9" s="28">
        <v>571676.36</v>
      </c>
    </row>
    <row r="10" spans="1:54" ht="16.5" customHeight="1">
      <c r="A10" s="106">
        <v>5</v>
      </c>
      <c r="B10" s="33" t="s">
        <v>300</v>
      </c>
      <c r="C10" s="62">
        <v>0</v>
      </c>
      <c r="D10" s="62">
        <v>0</v>
      </c>
      <c r="E10" s="62">
        <v>395653.36000000004</v>
      </c>
      <c r="F10" s="62">
        <v>100506.26</v>
      </c>
      <c r="G10" s="62">
        <v>245825.82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19379.349999999999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3656916.0300000003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694.30152138590074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28">
        <v>4318468.8615213856</v>
      </c>
      <c r="BB10" s="28">
        <v>100506.26</v>
      </c>
    </row>
    <row r="11" spans="1:54" ht="16.5" customHeight="1">
      <c r="A11" s="106">
        <v>6</v>
      </c>
      <c r="B11" s="33" t="s">
        <v>301</v>
      </c>
      <c r="C11" s="62">
        <v>17976</v>
      </c>
      <c r="D11" s="62">
        <v>0</v>
      </c>
      <c r="E11" s="62">
        <v>231606.35000000003</v>
      </c>
      <c r="F11" s="62">
        <v>0</v>
      </c>
      <c r="G11" s="62">
        <v>1929132.5</v>
      </c>
      <c r="H11" s="62">
        <v>236557.48</v>
      </c>
      <c r="I11" s="62">
        <v>58081.621392878624</v>
      </c>
      <c r="J11" s="62">
        <v>0</v>
      </c>
      <c r="K11" s="62">
        <v>35000</v>
      </c>
      <c r="L11" s="62">
        <v>0</v>
      </c>
      <c r="M11" s="62">
        <v>12951.899400999999</v>
      </c>
      <c r="N11" s="62">
        <v>9592.7594009999993</v>
      </c>
      <c r="O11" s="62">
        <v>-13727.11</v>
      </c>
      <c r="P11" s="62">
        <v>0</v>
      </c>
      <c r="Q11" s="62">
        <v>0</v>
      </c>
      <c r="R11" s="62">
        <v>0</v>
      </c>
      <c r="S11" s="62">
        <v>981.98000000000013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2933.8653100413835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28">
        <v>2274937.1061039199</v>
      </c>
      <c r="BB11" s="28">
        <v>246150.239401</v>
      </c>
    </row>
    <row r="12" spans="1:54" ht="16.5" customHeight="1">
      <c r="A12" s="106">
        <v>7</v>
      </c>
      <c r="B12" s="33" t="s">
        <v>302</v>
      </c>
      <c r="C12" s="62">
        <v>4197</v>
      </c>
      <c r="D12" s="62">
        <v>0</v>
      </c>
      <c r="E12" s="62">
        <v>111988.84999999999</v>
      </c>
      <c r="F12" s="62">
        <v>0</v>
      </c>
      <c r="G12" s="62">
        <v>1480928.8099999994</v>
      </c>
      <c r="H12" s="62">
        <v>0</v>
      </c>
      <c r="I12" s="62">
        <v>1037182.6389565094</v>
      </c>
      <c r="J12" s="62">
        <v>0</v>
      </c>
      <c r="K12" s="62">
        <v>0</v>
      </c>
      <c r="L12" s="62">
        <v>0</v>
      </c>
      <c r="M12" s="62">
        <v>263897.16244650004</v>
      </c>
      <c r="N12" s="62">
        <v>105792.83964660001</v>
      </c>
      <c r="O12" s="62">
        <v>70016.829999999987</v>
      </c>
      <c r="P12" s="62">
        <v>0</v>
      </c>
      <c r="Q12" s="62">
        <v>21524.780000000006</v>
      </c>
      <c r="R12" s="62">
        <v>0</v>
      </c>
      <c r="S12" s="62">
        <v>93057.08</v>
      </c>
      <c r="T12" s="62">
        <v>0</v>
      </c>
      <c r="U12" s="62">
        <v>501.42</v>
      </c>
      <c r="V12" s="62">
        <v>0</v>
      </c>
      <c r="W12" s="62">
        <v>268554.77999999997</v>
      </c>
      <c r="X12" s="62">
        <v>0</v>
      </c>
      <c r="Y12" s="62">
        <v>0</v>
      </c>
      <c r="Z12" s="62">
        <v>0</v>
      </c>
      <c r="AA12" s="62">
        <v>327.42533927966389</v>
      </c>
      <c r="AB12" s="62">
        <v>0</v>
      </c>
      <c r="AC12" s="62">
        <v>766.28</v>
      </c>
      <c r="AD12" s="62">
        <v>0</v>
      </c>
      <c r="AE12" s="62">
        <v>-47253.49</v>
      </c>
      <c r="AF12" s="62">
        <v>0</v>
      </c>
      <c r="AG12" s="62">
        <v>82908.139999999985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28">
        <v>3388597.7067422876</v>
      </c>
      <c r="BB12" s="28">
        <v>105792.83964660001</v>
      </c>
    </row>
    <row r="13" spans="1:54" ht="16.5" customHeight="1">
      <c r="A13" s="106">
        <v>8</v>
      </c>
      <c r="B13" s="33" t="s">
        <v>303</v>
      </c>
      <c r="C13" s="62">
        <v>1073384</v>
      </c>
      <c r="D13" s="62">
        <v>0</v>
      </c>
      <c r="E13" s="62">
        <v>6921946.0380000006</v>
      </c>
      <c r="F13" s="62">
        <v>97620.920000000013</v>
      </c>
      <c r="G13" s="62">
        <v>11795954.219999999</v>
      </c>
      <c r="H13" s="62">
        <v>464122.33999999997</v>
      </c>
      <c r="I13" s="62">
        <v>15669213.615532486</v>
      </c>
      <c r="J13" s="62">
        <v>78862.23</v>
      </c>
      <c r="K13" s="62">
        <v>324.97000000000003</v>
      </c>
      <c r="L13" s="62">
        <v>0</v>
      </c>
      <c r="M13" s="62">
        <v>5742699.4252926977</v>
      </c>
      <c r="N13" s="62">
        <v>1288252.2542350001</v>
      </c>
      <c r="O13" s="62">
        <v>14525989.789999997</v>
      </c>
      <c r="P13" s="62">
        <v>463209.24</v>
      </c>
      <c r="Q13" s="62">
        <v>4662678.1499999985</v>
      </c>
      <c r="R13" s="62">
        <v>0</v>
      </c>
      <c r="S13" s="62">
        <v>6755944.9800000004</v>
      </c>
      <c r="T13" s="62">
        <v>280981.8</v>
      </c>
      <c r="U13" s="62">
        <v>41172.74</v>
      </c>
      <c r="V13" s="62">
        <v>0</v>
      </c>
      <c r="W13" s="62">
        <v>4936647.8200000012</v>
      </c>
      <c r="X13" s="62">
        <v>0</v>
      </c>
      <c r="Y13" s="62">
        <v>0</v>
      </c>
      <c r="Z13" s="62">
        <v>0</v>
      </c>
      <c r="AA13" s="62">
        <v>258541.72721371849</v>
      </c>
      <c r="AB13" s="62">
        <v>0</v>
      </c>
      <c r="AC13" s="62">
        <v>111611.46955340001</v>
      </c>
      <c r="AD13" s="62">
        <v>0</v>
      </c>
      <c r="AE13" s="62">
        <v>775614.45000000007</v>
      </c>
      <c r="AF13" s="62">
        <v>0</v>
      </c>
      <c r="AG13" s="62">
        <v>102312.45</v>
      </c>
      <c r="AH13" s="62">
        <v>0</v>
      </c>
      <c r="AI13" s="62">
        <v>0</v>
      </c>
      <c r="AJ13" s="62">
        <v>0</v>
      </c>
      <c r="AK13" s="62">
        <v>1339.830073512577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619024.39000000013</v>
      </c>
      <c r="AR13" s="62">
        <v>0</v>
      </c>
      <c r="AS13" s="62">
        <v>39731.409999999996</v>
      </c>
      <c r="AT13" s="62">
        <v>0</v>
      </c>
      <c r="AU13" s="62">
        <v>0</v>
      </c>
      <c r="AV13" s="62">
        <v>0</v>
      </c>
      <c r="AW13" s="62">
        <v>127252.23000000001</v>
      </c>
      <c r="AX13" s="62">
        <v>0</v>
      </c>
      <c r="AY13" s="62">
        <v>0</v>
      </c>
      <c r="AZ13" s="62">
        <v>0</v>
      </c>
      <c r="BA13" s="28">
        <v>74161383.705665827</v>
      </c>
      <c r="BB13" s="28">
        <v>2673048.7842350001</v>
      </c>
    </row>
    <row r="14" spans="1:54" ht="16.5" customHeight="1">
      <c r="A14" s="106"/>
      <c r="B14" s="33" t="s">
        <v>286</v>
      </c>
      <c r="C14" s="62">
        <v>135436</v>
      </c>
      <c r="D14" s="62">
        <v>0</v>
      </c>
      <c r="E14" s="62">
        <v>1775392.3700000003</v>
      </c>
      <c r="F14" s="62">
        <v>0</v>
      </c>
      <c r="G14" s="62">
        <v>7325859.2600000007</v>
      </c>
      <c r="H14" s="62">
        <v>462627.23</v>
      </c>
      <c r="I14" s="62">
        <v>10029904.317525404</v>
      </c>
      <c r="J14" s="62">
        <v>78862.23</v>
      </c>
      <c r="K14" s="62">
        <v>324.97000000000003</v>
      </c>
      <c r="L14" s="62">
        <v>0</v>
      </c>
      <c r="M14" s="62">
        <v>0</v>
      </c>
      <c r="N14" s="62">
        <v>0</v>
      </c>
      <c r="O14" s="62">
        <v>3789453.71</v>
      </c>
      <c r="P14" s="62">
        <v>463209.24</v>
      </c>
      <c r="Q14" s="62">
        <v>3850590.5099999993</v>
      </c>
      <c r="R14" s="62">
        <v>0</v>
      </c>
      <c r="S14" s="62">
        <v>2788410.79</v>
      </c>
      <c r="T14" s="62">
        <v>280981.8</v>
      </c>
      <c r="U14" s="62">
        <v>0</v>
      </c>
      <c r="V14" s="62">
        <v>0</v>
      </c>
      <c r="W14" s="62">
        <v>1899658.3099999998</v>
      </c>
      <c r="X14" s="62">
        <v>0</v>
      </c>
      <c r="Y14" s="62">
        <v>0</v>
      </c>
      <c r="Z14" s="62">
        <v>0</v>
      </c>
      <c r="AA14" s="62">
        <v>257853.77407150573</v>
      </c>
      <c r="AB14" s="62">
        <v>0</v>
      </c>
      <c r="AC14" s="62">
        <v>111611.46955340001</v>
      </c>
      <c r="AD14" s="62">
        <v>0</v>
      </c>
      <c r="AE14" s="62">
        <v>307663.27999999997</v>
      </c>
      <c r="AF14" s="62">
        <v>0</v>
      </c>
      <c r="AG14" s="62">
        <v>37537.86</v>
      </c>
      <c r="AH14" s="62">
        <v>0</v>
      </c>
      <c r="AI14" s="62">
        <v>0</v>
      </c>
      <c r="AJ14" s="62">
        <v>0</v>
      </c>
      <c r="AK14" s="62">
        <v>1339.830073512577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619024.39000000013</v>
      </c>
      <c r="AR14" s="62">
        <v>0</v>
      </c>
      <c r="AS14" s="62">
        <v>39164.21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28">
        <v>32969225.051223822</v>
      </c>
      <c r="BB14" s="28">
        <v>1285680.5</v>
      </c>
    </row>
    <row r="15" spans="1:54" ht="27.75" customHeight="1">
      <c r="A15" s="106"/>
      <c r="B15" s="33" t="s">
        <v>287</v>
      </c>
      <c r="C15" s="62">
        <v>218293</v>
      </c>
      <c r="D15" s="62">
        <v>0</v>
      </c>
      <c r="E15" s="62">
        <v>3975018.7499999995</v>
      </c>
      <c r="F15" s="62">
        <v>97620.920000000013</v>
      </c>
      <c r="G15" s="62">
        <v>2323818.1099999994</v>
      </c>
      <c r="H15" s="62">
        <v>639.12</v>
      </c>
      <c r="I15" s="62">
        <v>4261129.0832370026</v>
      </c>
      <c r="J15" s="62">
        <v>0</v>
      </c>
      <c r="K15" s="62">
        <v>0</v>
      </c>
      <c r="L15" s="62">
        <v>0</v>
      </c>
      <c r="M15" s="62">
        <v>3146662.7452926971</v>
      </c>
      <c r="N15" s="62">
        <v>1288252.2542350001</v>
      </c>
      <c r="O15" s="62">
        <v>4294954.74</v>
      </c>
      <c r="P15" s="62">
        <v>0</v>
      </c>
      <c r="Q15" s="62">
        <v>148473.13</v>
      </c>
      <c r="R15" s="62">
        <v>0</v>
      </c>
      <c r="S15" s="62">
        <v>1630728.5999999999</v>
      </c>
      <c r="T15" s="62">
        <v>0</v>
      </c>
      <c r="U15" s="62">
        <v>41172.74</v>
      </c>
      <c r="V15" s="62">
        <v>0</v>
      </c>
      <c r="W15" s="62">
        <v>1180618.1500000004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467951.1700000001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567.20000000000005</v>
      </c>
      <c r="AT15" s="62">
        <v>0</v>
      </c>
      <c r="AU15" s="62">
        <v>0</v>
      </c>
      <c r="AV15" s="62">
        <v>0</v>
      </c>
      <c r="AW15" s="62">
        <v>127252.23000000001</v>
      </c>
      <c r="AX15" s="62">
        <v>0</v>
      </c>
      <c r="AY15" s="62">
        <v>0</v>
      </c>
      <c r="AZ15" s="62">
        <v>0</v>
      </c>
      <c r="BA15" s="28">
        <v>21816639.648529701</v>
      </c>
      <c r="BB15" s="28">
        <v>1386512.2942350002</v>
      </c>
    </row>
    <row r="16" spans="1:54" s="13" customFormat="1" ht="16.5" customHeight="1">
      <c r="A16" s="107"/>
      <c r="B16" s="33" t="s">
        <v>288</v>
      </c>
      <c r="C16" s="62">
        <v>12273</v>
      </c>
      <c r="D16" s="62">
        <v>0</v>
      </c>
      <c r="E16" s="62">
        <v>6371.94</v>
      </c>
      <c r="F16" s="62">
        <v>0</v>
      </c>
      <c r="G16" s="62">
        <v>660674.72999999975</v>
      </c>
      <c r="H16" s="62">
        <v>855.99</v>
      </c>
      <c r="I16" s="62">
        <v>369884.76512949954</v>
      </c>
      <c r="J16" s="62">
        <v>0</v>
      </c>
      <c r="K16" s="62">
        <v>0</v>
      </c>
      <c r="L16" s="62">
        <v>0</v>
      </c>
      <c r="M16" s="62">
        <v>549.28</v>
      </c>
      <c r="N16" s="62">
        <v>0</v>
      </c>
      <c r="O16" s="62">
        <v>1048289.13</v>
      </c>
      <c r="P16" s="62">
        <v>0</v>
      </c>
      <c r="Q16" s="62">
        <v>607032.43000000005</v>
      </c>
      <c r="R16" s="62">
        <v>0</v>
      </c>
      <c r="S16" s="62">
        <v>504440.04000000004</v>
      </c>
      <c r="T16" s="62">
        <v>0</v>
      </c>
      <c r="U16" s="62">
        <v>0</v>
      </c>
      <c r="V16" s="62">
        <v>0</v>
      </c>
      <c r="W16" s="62">
        <v>410552.62999999989</v>
      </c>
      <c r="X16" s="62">
        <v>0</v>
      </c>
      <c r="Y16" s="62">
        <v>0</v>
      </c>
      <c r="Z16" s="62">
        <v>0</v>
      </c>
      <c r="AA16" s="62">
        <v>343.43142751297734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28">
        <v>3620411.3765570121</v>
      </c>
      <c r="BB16" s="28">
        <v>855.99</v>
      </c>
    </row>
    <row r="17" spans="1:54" s="13" customFormat="1" ht="16.5" customHeight="1">
      <c r="A17" s="107"/>
      <c r="B17" s="33" t="s">
        <v>289</v>
      </c>
      <c r="C17" s="62">
        <v>707382</v>
      </c>
      <c r="D17" s="62">
        <v>0</v>
      </c>
      <c r="E17" s="62">
        <v>1165162.9779999999</v>
      </c>
      <c r="F17" s="62">
        <v>0</v>
      </c>
      <c r="G17" s="62">
        <v>1485602.1199999999</v>
      </c>
      <c r="H17" s="62">
        <v>0</v>
      </c>
      <c r="I17" s="62">
        <v>1008295.4496405814</v>
      </c>
      <c r="J17" s="62">
        <v>0</v>
      </c>
      <c r="K17" s="62">
        <v>0</v>
      </c>
      <c r="L17" s="62">
        <v>0</v>
      </c>
      <c r="M17" s="62">
        <v>2595487.4000000008</v>
      </c>
      <c r="N17" s="62">
        <v>0</v>
      </c>
      <c r="O17" s="62">
        <v>5393292.21</v>
      </c>
      <c r="P17" s="62">
        <v>0</v>
      </c>
      <c r="Q17" s="62">
        <v>56582.080000000002</v>
      </c>
      <c r="R17" s="62">
        <v>0</v>
      </c>
      <c r="S17" s="62">
        <v>1832365.55</v>
      </c>
      <c r="T17" s="62">
        <v>0</v>
      </c>
      <c r="U17" s="62">
        <v>0</v>
      </c>
      <c r="V17" s="62">
        <v>0</v>
      </c>
      <c r="W17" s="62">
        <v>1445818.73</v>
      </c>
      <c r="X17" s="62">
        <v>0</v>
      </c>
      <c r="Y17" s="62">
        <v>0</v>
      </c>
      <c r="Z17" s="62">
        <v>0</v>
      </c>
      <c r="AA17" s="62">
        <v>344.5217146997681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64774.590000000004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28">
        <v>15755107.629355283</v>
      </c>
      <c r="BB17" s="28">
        <v>0</v>
      </c>
    </row>
    <row r="18" spans="1:54" s="13" customFormat="1" ht="28.5" customHeight="1">
      <c r="A18" s="107" t="s">
        <v>304</v>
      </c>
      <c r="B18" s="33" t="s">
        <v>305</v>
      </c>
      <c r="C18" s="62">
        <v>127142</v>
      </c>
      <c r="D18" s="62">
        <v>0</v>
      </c>
      <c r="E18" s="62">
        <v>0</v>
      </c>
      <c r="F18" s="62">
        <v>0</v>
      </c>
      <c r="G18" s="62">
        <v>401738.97000000015</v>
      </c>
      <c r="H18" s="62">
        <v>0</v>
      </c>
      <c r="I18" s="62">
        <v>1318658.5844017069</v>
      </c>
      <c r="J18" s="62">
        <v>0</v>
      </c>
      <c r="K18" s="62">
        <v>243701.94</v>
      </c>
      <c r="L18" s="62">
        <v>0</v>
      </c>
      <c r="M18" s="62">
        <v>18214.39</v>
      </c>
      <c r="N18" s="62">
        <v>64684.000000000007</v>
      </c>
      <c r="O18" s="62">
        <v>615669.21</v>
      </c>
      <c r="P18" s="62">
        <v>0</v>
      </c>
      <c r="Q18" s="62">
        <v>65381.759999999987</v>
      </c>
      <c r="R18" s="62">
        <v>0</v>
      </c>
      <c r="S18" s="62">
        <v>285098.40999999997</v>
      </c>
      <c r="T18" s="62">
        <v>0</v>
      </c>
      <c r="U18" s="62">
        <v>0</v>
      </c>
      <c r="V18" s="62">
        <v>0</v>
      </c>
      <c r="W18" s="62">
        <v>691338.22999999986</v>
      </c>
      <c r="X18" s="62">
        <v>0</v>
      </c>
      <c r="Y18" s="62">
        <v>0</v>
      </c>
      <c r="Z18" s="62">
        <v>0</v>
      </c>
      <c r="AA18" s="62">
        <v>19866.738201933105</v>
      </c>
      <c r="AB18" s="62">
        <v>0</v>
      </c>
      <c r="AC18" s="62">
        <v>28407.7</v>
      </c>
      <c r="AD18" s="62">
        <v>0</v>
      </c>
      <c r="AE18" s="62">
        <v>30</v>
      </c>
      <c r="AF18" s="62">
        <v>0</v>
      </c>
      <c r="AG18" s="62">
        <v>94451.72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24777.65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28">
        <v>3934477.3026036401</v>
      </c>
      <c r="BB18" s="28">
        <v>64684.000000000007</v>
      </c>
    </row>
    <row r="19" spans="1:54" s="13" customFormat="1" ht="17.25" customHeight="1">
      <c r="A19" s="107"/>
      <c r="B19" s="33" t="s">
        <v>290</v>
      </c>
      <c r="C19" s="62">
        <v>127091</v>
      </c>
      <c r="D19" s="62">
        <v>0</v>
      </c>
      <c r="E19" s="62">
        <v>0</v>
      </c>
      <c r="F19" s="62">
        <v>0</v>
      </c>
      <c r="G19" s="62">
        <v>355164.81000000011</v>
      </c>
      <c r="H19" s="62">
        <v>0</v>
      </c>
      <c r="I19" s="62">
        <v>73370.840153148252</v>
      </c>
      <c r="J19" s="62">
        <v>0</v>
      </c>
      <c r="K19" s="62">
        <v>243701.94</v>
      </c>
      <c r="L19" s="62">
        <v>0</v>
      </c>
      <c r="M19" s="62">
        <v>7312.26</v>
      </c>
      <c r="N19" s="62">
        <v>64684.000000000007</v>
      </c>
      <c r="O19" s="62">
        <v>605689.21</v>
      </c>
      <c r="P19" s="62">
        <v>0</v>
      </c>
      <c r="Q19" s="62">
        <v>0</v>
      </c>
      <c r="R19" s="62">
        <v>0</v>
      </c>
      <c r="S19" s="62">
        <v>249.88</v>
      </c>
      <c r="T19" s="62">
        <v>0</v>
      </c>
      <c r="U19" s="62">
        <v>0</v>
      </c>
      <c r="V19" s="62">
        <v>0</v>
      </c>
      <c r="W19" s="62">
        <v>691338.22999999986</v>
      </c>
      <c r="X19" s="62">
        <v>0</v>
      </c>
      <c r="Y19" s="62">
        <v>0</v>
      </c>
      <c r="Z19" s="62">
        <v>0</v>
      </c>
      <c r="AA19" s="62">
        <v>19866.738201933105</v>
      </c>
      <c r="AB19" s="62">
        <v>0</v>
      </c>
      <c r="AC19" s="62">
        <v>28407.7</v>
      </c>
      <c r="AD19" s="62">
        <v>0</v>
      </c>
      <c r="AE19" s="62">
        <v>0</v>
      </c>
      <c r="AF19" s="62">
        <v>0</v>
      </c>
      <c r="AG19" s="62">
        <v>94451.72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24777.65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28">
        <v>2271421.9783550813</v>
      </c>
      <c r="BB19" s="28">
        <v>64684.000000000007</v>
      </c>
    </row>
    <row r="20" spans="1:54" ht="28.5" customHeight="1">
      <c r="A20" s="106"/>
      <c r="B20" s="33" t="s">
        <v>291</v>
      </c>
      <c r="C20" s="62">
        <v>51</v>
      </c>
      <c r="D20" s="62">
        <v>0</v>
      </c>
      <c r="E20" s="62">
        <v>0</v>
      </c>
      <c r="F20" s="62">
        <v>0</v>
      </c>
      <c r="G20" s="62">
        <v>46574.16</v>
      </c>
      <c r="H20" s="62">
        <v>0</v>
      </c>
      <c r="I20" s="62">
        <v>1245287.7442485585</v>
      </c>
      <c r="J20" s="62">
        <v>0</v>
      </c>
      <c r="K20" s="62">
        <v>0</v>
      </c>
      <c r="L20" s="62">
        <v>0</v>
      </c>
      <c r="M20" s="62">
        <v>10902.13</v>
      </c>
      <c r="N20" s="62">
        <v>0</v>
      </c>
      <c r="O20" s="62">
        <v>9980</v>
      </c>
      <c r="P20" s="62">
        <v>0</v>
      </c>
      <c r="Q20" s="62">
        <v>65381.759999999987</v>
      </c>
      <c r="R20" s="62">
        <v>0</v>
      </c>
      <c r="S20" s="62">
        <v>284848.52999999997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30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28">
        <v>1663055.3242485584</v>
      </c>
      <c r="BB20" s="28">
        <v>0</v>
      </c>
    </row>
    <row r="21" spans="1:54" ht="28.5" customHeight="1">
      <c r="A21" s="106">
        <v>10</v>
      </c>
      <c r="B21" s="33" t="s">
        <v>292</v>
      </c>
      <c r="C21" s="62">
        <v>141970142</v>
      </c>
      <c r="D21" s="62">
        <v>0</v>
      </c>
      <c r="E21" s="62">
        <v>42986722.669999994</v>
      </c>
      <c r="F21" s="62">
        <v>0</v>
      </c>
      <c r="G21" s="62">
        <v>33473348.549999997</v>
      </c>
      <c r="H21" s="62">
        <v>0</v>
      </c>
      <c r="I21" s="62">
        <v>31586685.537897188</v>
      </c>
      <c r="J21" s="62">
        <v>0</v>
      </c>
      <c r="K21" s="62">
        <v>68955401.902438954</v>
      </c>
      <c r="L21" s="62">
        <v>0</v>
      </c>
      <c r="M21" s="62">
        <v>50223884.024999999</v>
      </c>
      <c r="N21" s="62">
        <v>1057300</v>
      </c>
      <c r="O21" s="62">
        <v>11072569.060000002</v>
      </c>
      <c r="P21" s="62">
        <v>148737.88</v>
      </c>
      <c r="Q21" s="62">
        <v>56870082.999999955</v>
      </c>
      <c r="R21" s="62">
        <v>0</v>
      </c>
      <c r="S21" s="62">
        <v>21583559.900000002</v>
      </c>
      <c r="T21" s="62">
        <v>0</v>
      </c>
      <c r="U21" s="62">
        <v>29622414.22495129</v>
      </c>
      <c r="V21" s="62">
        <v>0</v>
      </c>
      <c r="W21" s="62">
        <v>8994760.0200000051</v>
      </c>
      <c r="X21" s="62">
        <v>0</v>
      </c>
      <c r="Y21" s="62">
        <v>0</v>
      </c>
      <c r="Z21" s="62">
        <v>0</v>
      </c>
      <c r="AA21" s="62">
        <v>3841490.5557626216</v>
      </c>
      <c r="AB21" s="62">
        <v>0</v>
      </c>
      <c r="AC21" s="62">
        <v>0</v>
      </c>
      <c r="AD21" s="62">
        <v>0</v>
      </c>
      <c r="AE21" s="62">
        <v>3062863.6000000052</v>
      </c>
      <c r="AF21" s="62">
        <v>0</v>
      </c>
      <c r="AG21" s="62">
        <v>4065311.9699999993</v>
      </c>
      <c r="AH21" s="62">
        <v>977915</v>
      </c>
      <c r="AI21" s="62">
        <v>0</v>
      </c>
      <c r="AJ21" s="62">
        <v>0</v>
      </c>
      <c r="AK21" s="62">
        <v>13177.614334416856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49453.599999999999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28">
        <v>508371868.23038441</v>
      </c>
      <c r="BB21" s="28">
        <v>2183952.88</v>
      </c>
    </row>
    <row r="22" spans="1:54" ht="16.5" customHeight="1">
      <c r="A22" s="106"/>
      <c r="B22" s="33" t="s">
        <v>293</v>
      </c>
      <c r="C22" s="62">
        <v>141970142</v>
      </c>
      <c r="D22" s="62">
        <v>0</v>
      </c>
      <c r="E22" s="62">
        <v>42517418.769999996</v>
      </c>
      <c r="F22" s="62">
        <v>0</v>
      </c>
      <c r="G22" s="62">
        <v>30132740.599999998</v>
      </c>
      <c r="H22" s="62">
        <v>0</v>
      </c>
      <c r="I22" s="62">
        <v>31470931.08018158</v>
      </c>
      <c r="J22" s="62">
        <v>0</v>
      </c>
      <c r="K22" s="62">
        <v>68786069.092438951</v>
      </c>
      <c r="L22" s="62">
        <v>0</v>
      </c>
      <c r="M22" s="62">
        <v>50116054.565000005</v>
      </c>
      <c r="N22" s="62">
        <v>1057300</v>
      </c>
      <c r="O22" s="62">
        <v>10485278.15</v>
      </c>
      <c r="P22" s="62">
        <v>148737.88</v>
      </c>
      <c r="Q22" s="62">
        <v>55818502.039999954</v>
      </c>
      <c r="R22" s="62">
        <v>0</v>
      </c>
      <c r="S22" s="62">
        <v>20935469.279999997</v>
      </c>
      <c r="T22" s="62">
        <v>0</v>
      </c>
      <c r="U22" s="62">
        <v>29599252.804951288</v>
      </c>
      <c r="V22" s="62">
        <v>0</v>
      </c>
      <c r="W22" s="62">
        <v>7994171.5500000045</v>
      </c>
      <c r="X22" s="62">
        <v>0</v>
      </c>
      <c r="Y22" s="62">
        <v>0</v>
      </c>
      <c r="Z22" s="62">
        <v>0</v>
      </c>
      <c r="AA22" s="62">
        <v>3828284.1977533572</v>
      </c>
      <c r="AB22" s="62">
        <v>0</v>
      </c>
      <c r="AC22" s="62">
        <v>0</v>
      </c>
      <c r="AD22" s="62">
        <v>0</v>
      </c>
      <c r="AE22" s="62">
        <v>3062863.6000000052</v>
      </c>
      <c r="AF22" s="62">
        <v>0</v>
      </c>
      <c r="AG22" s="62">
        <v>4064041.3399999994</v>
      </c>
      <c r="AH22" s="62">
        <v>977915</v>
      </c>
      <c r="AI22" s="62">
        <v>0</v>
      </c>
      <c r="AJ22" s="62">
        <v>0</v>
      </c>
      <c r="AK22" s="62">
        <v>13177.614334416856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49453.599999999999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28">
        <v>500843850.28465956</v>
      </c>
      <c r="BB22" s="28">
        <v>2183952.88</v>
      </c>
    </row>
    <row r="23" spans="1:54" ht="16.5" customHeight="1">
      <c r="A23" s="106"/>
      <c r="B23" s="33" t="s">
        <v>294</v>
      </c>
      <c r="C23" s="62">
        <v>0</v>
      </c>
      <c r="D23" s="62">
        <v>0</v>
      </c>
      <c r="E23" s="62">
        <v>380142.95999999996</v>
      </c>
      <c r="F23" s="62">
        <v>0</v>
      </c>
      <c r="G23" s="62">
        <v>578710.3899999999</v>
      </c>
      <c r="H23" s="62">
        <v>0</v>
      </c>
      <c r="I23" s="62">
        <v>115754.45771560856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116099.41</v>
      </c>
      <c r="P23" s="62">
        <v>0</v>
      </c>
      <c r="Q23" s="62">
        <v>0</v>
      </c>
      <c r="R23" s="62">
        <v>0</v>
      </c>
      <c r="S23" s="62">
        <v>38857.08</v>
      </c>
      <c r="T23" s="62">
        <v>0</v>
      </c>
      <c r="U23" s="62">
        <v>0</v>
      </c>
      <c r="V23" s="62">
        <v>0</v>
      </c>
      <c r="W23" s="62">
        <v>5456.08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28">
        <v>1235020.3777156086</v>
      </c>
      <c r="BB23" s="28">
        <v>0</v>
      </c>
    </row>
    <row r="24" spans="1:54" ht="16.5" customHeight="1">
      <c r="A24" s="106"/>
      <c r="B24" s="33" t="s">
        <v>295</v>
      </c>
      <c r="C24" s="62">
        <v>0</v>
      </c>
      <c r="D24" s="62">
        <v>0</v>
      </c>
      <c r="E24" s="62">
        <v>1500.1000000000001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96773.500000000015</v>
      </c>
      <c r="L24" s="62">
        <v>0</v>
      </c>
      <c r="M24" s="62">
        <v>107829.45999999999</v>
      </c>
      <c r="N24" s="62">
        <v>0</v>
      </c>
      <c r="O24" s="62">
        <v>0</v>
      </c>
      <c r="P24" s="62">
        <v>0</v>
      </c>
      <c r="Q24" s="62">
        <v>619572.49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9040.7463567725335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1270.6299999999999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28">
        <v>835986.92635677254</v>
      </c>
      <c r="BB24" s="28">
        <v>0</v>
      </c>
    </row>
    <row r="25" spans="1:54" ht="16.5" customHeight="1">
      <c r="A25" s="106"/>
      <c r="B25" s="33" t="s">
        <v>296</v>
      </c>
      <c r="C25" s="62">
        <v>0</v>
      </c>
      <c r="D25" s="62">
        <v>0</v>
      </c>
      <c r="E25" s="62">
        <v>87660.840000000011</v>
      </c>
      <c r="F25" s="62">
        <v>0</v>
      </c>
      <c r="G25" s="62">
        <v>2761897.56</v>
      </c>
      <c r="H25" s="62">
        <v>0</v>
      </c>
      <c r="I25" s="62">
        <v>0</v>
      </c>
      <c r="J25" s="62">
        <v>0</v>
      </c>
      <c r="K25" s="62">
        <v>72559.31</v>
      </c>
      <c r="L25" s="62">
        <v>0</v>
      </c>
      <c r="M25" s="62">
        <v>0</v>
      </c>
      <c r="N25" s="62">
        <v>0</v>
      </c>
      <c r="O25" s="62">
        <v>471191.5</v>
      </c>
      <c r="P25" s="62">
        <v>0</v>
      </c>
      <c r="Q25" s="62">
        <v>432008.47000000003</v>
      </c>
      <c r="R25" s="62">
        <v>0</v>
      </c>
      <c r="S25" s="62">
        <v>609233.54</v>
      </c>
      <c r="T25" s="62">
        <v>0</v>
      </c>
      <c r="U25" s="62">
        <v>23161.420000000002</v>
      </c>
      <c r="V25" s="62">
        <v>0</v>
      </c>
      <c r="W25" s="62">
        <v>995132.3899999999</v>
      </c>
      <c r="X25" s="62">
        <v>0</v>
      </c>
      <c r="Y25" s="62">
        <v>0</v>
      </c>
      <c r="Z25" s="62">
        <v>0</v>
      </c>
      <c r="AA25" s="62">
        <v>4165.6116524915924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28">
        <v>5457010.6416524909</v>
      </c>
      <c r="BB25" s="28">
        <v>0</v>
      </c>
    </row>
    <row r="26" spans="1:54" ht="24.75" customHeight="1">
      <c r="A26" s="106">
        <v>11</v>
      </c>
      <c r="B26" s="33" t="s">
        <v>306</v>
      </c>
      <c r="C26" s="62">
        <v>0</v>
      </c>
      <c r="D26" s="62">
        <v>0</v>
      </c>
      <c r="E26" s="62">
        <v>0</v>
      </c>
      <c r="F26" s="62">
        <v>0</v>
      </c>
      <c r="G26" s="62">
        <v>27868.620000000003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28">
        <v>27868.620000000003</v>
      </c>
      <c r="BB26" s="28">
        <v>0</v>
      </c>
    </row>
    <row r="27" spans="1:54" ht="24.75" customHeight="1">
      <c r="A27" s="106">
        <v>12</v>
      </c>
      <c r="B27" s="33" t="s">
        <v>307</v>
      </c>
      <c r="C27" s="62">
        <v>27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28">
        <v>27</v>
      </c>
      <c r="BB27" s="28">
        <v>0</v>
      </c>
    </row>
    <row r="28" spans="1:54" ht="16.5" customHeight="1">
      <c r="A28" s="106">
        <v>13</v>
      </c>
      <c r="B28" s="33" t="s">
        <v>308</v>
      </c>
      <c r="C28" s="62">
        <v>282104</v>
      </c>
      <c r="D28" s="62">
        <v>0</v>
      </c>
      <c r="E28" s="62">
        <v>123963.48000000001</v>
      </c>
      <c r="F28" s="62">
        <v>319.41000000000003</v>
      </c>
      <c r="G28" s="62">
        <v>706569.6</v>
      </c>
      <c r="H28" s="62">
        <v>78233.2</v>
      </c>
      <c r="I28" s="62">
        <v>967329.96538629336</v>
      </c>
      <c r="J28" s="62">
        <v>0</v>
      </c>
      <c r="K28" s="62">
        <v>6639.49</v>
      </c>
      <c r="L28" s="62">
        <v>0</v>
      </c>
      <c r="M28" s="62">
        <v>1707461.4665700002</v>
      </c>
      <c r="N28" s="62">
        <v>0</v>
      </c>
      <c r="O28" s="62">
        <v>1055626.23</v>
      </c>
      <c r="P28" s="62">
        <v>0</v>
      </c>
      <c r="Q28" s="62">
        <v>94775.53</v>
      </c>
      <c r="R28" s="62">
        <v>0</v>
      </c>
      <c r="S28" s="62">
        <v>490157.74000000005</v>
      </c>
      <c r="T28" s="62">
        <v>0</v>
      </c>
      <c r="U28" s="62">
        <v>0</v>
      </c>
      <c r="V28" s="62">
        <v>0</v>
      </c>
      <c r="W28" s="62">
        <v>309251.08</v>
      </c>
      <c r="X28" s="62">
        <v>0</v>
      </c>
      <c r="Y28" s="62">
        <v>0</v>
      </c>
      <c r="Z28" s="62">
        <v>0</v>
      </c>
      <c r="AA28" s="62">
        <v>48504.251139872664</v>
      </c>
      <c r="AB28" s="62">
        <v>0</v>
      </c>
      <c r="AC28" s="62">
        <v>0</v>
      </c>
      <c r="AD28" s="62">
        <v>0</v>
      </c>
      <c r="AE28" s="62">
        <v>163145.73999999996</v>
      </c>
      <c r="AF28" s="62">
        <v>0</v>
      </c>
      <c r="AG28" s="62">
        <v>270376.15000000002</v>
      </c>
      <c r="AH28" s="62">
        <v>0</v>
      </c>
      <c r="AI28" s="62">
        <v>0</v>
      </c>
      <c r="AJ28" s="62">
        <v>0</v>
      </c>
      <c r="AK28" s="62">
        <v>816.95626916063179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16416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1411.77</v>
      </c>
      <c r="AX28" s="62">
        <v>0</v>
      </c>
      <c r="AY28" s="62">
        <v>0</v>
      </c>
      <c r="AZ28" s="62">
        <v>0</v>
      </c>
      <c r="BA28" s="28">
        <v>6244549.4493653281</v>
      </c>
      <c r="BB28" s="28">
        <v>78552.61</v>
      </c>
    </row>
    <row r="29" spans="1:54" ht="16.5" customHeight="1">
      <c r="A29" s="106">
        <v>14</v>
      </c>
      <c r="B29" s="33" t="s">
        <v>309</v>
      </c>
      <c r="C29" s="62">
        <v>0</v>
      </c>
      <c r="D29" s="62">
        <v>0</v>
      </c>
      <c r="E29" s="62">
        <v>-184.10000000000002</v>
      </c>
      <c r="F29" s="62">
        <v>0</v>
      </c>
      <c r="G29" s="62">
        <v>0</v>
      </c>
      <c r="H29" s="62">
        <v>0</v>
      </c>
      <c r="I29" s="62">
        <v>105226.22</v>
      </c>
      <c r="J29" s="62">
        <v>0</v>
      </c>
      <c r="K29" s="62">
        <v>0</v>
      </c>
      <c r="L29" s="62">
        <v>0</v>
      </c>
      <c r="M29" s="62">
        <v>-6018.4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95.044150621944539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2370014.1399999997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28">
        <v>2469132.9041506215</v>
      </c>
      <c r="BB29" s="28">
        <v>0</v>
      </c>
    </row>
    <row r="30" spans="1:54" ht="16.5" customHeight="1">
      <c r="A30" s="106">
        <v>15</v>
      </c>
      <c r="B30" s="33" t="s">
        <v>310</v>
      </c>
      <c r="C30" s="62">
        <v>4798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1008635.8700000001</v>
      </c>
      <c r="N30" s="62">
        <v>0</v>
      </c>
      <c r="O30" s="62">
        <v>204524.96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99.73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3567.8837611256804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28">
        <v>1221626.4437611257</v>
      </c>
      <c r="BB30" s="28">
        <v>0</v>
      </c>
    </row>
    <row r="31" spans="1:54" ht="16.5" customHeight="1">
      <c r="A31" s="106">
        <v>16</v>
      </c>
      <c r="B31" s="33" t="s">
        <v>311</v>
      </c>
      <c r="C31" s="62">
        <v>-764260</v>
      </c>
      <c r="D31" s="62">
        <v>0</v>
      </c>
      <c r="E31" s="62">
        <v>0</v>
      </c>
      <c r="F31" s="62">
        <v>0</v>
      </c>
      <c r="G31" s="62">
        <v>27505.309999999998</v>
      </c>
      <c r="H31" s="62">
        <v>8.89</v>
      </c>
      <c r="I31" s="62">
        <v>61464.05052179339</v>
      </c>
      <c r="J31" s="62">
        <v>0</v>
      </c>
      <c r="K31" s="62">
        <v>553936.9800000001</v>
      </c>
      <c r="L31" s="62">
        <v>0</v>
      </c>
      <c r="M31" s="62">
        <v>-3589</v>
      </c>
      <c r="N31" s="62">
        <v>0</v>
      </c>
      <c r="O31" s="62">
        <v>1111075.96</v>
      </c>
      <c r="P31" s="62">
        <v>0</v>
      </c>
      <c r="Q31" s="62">
        <v>0</v>
      </c>
      <c r="R31" s="62">
        <v>0</v>
      </c>
      <c r="S31" s="62">
        <v>197889.28999999992</v>
      </c>
      <c r="T31" s="62">
        <v>0</v>
      </c>
      <c r="U31" s="62">
        <v>0</v>
      </c>
      <c r="V31" s="62">
        <v>0</v>
      </c>
      <c r="W31" s="62">
        <v>43899.179999999986</v>
      </c>
      <c r="X31" s="62">
        <v>0</v>
      </c>
      <c r="Y31" s="62">
        <v>0</v>
      </c>
      <c r="Z31" s="62">
        <v>0</v>
      </c>
      <c r="AA31" s="62">
        <v>5576.6895150635401</v>
      </c>
      <c r="AB31" s="62">
        <v>0</v>
      </c>
      <c r="AC31" s="62">
        <v>29427.26</v>
      </c>
      <c r="AD31" s="62">
        <v>0</v>
      </c>
      <c r="AE31" s="62">
        <v>73802.81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39952.959999999999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6710.26</v>
      </c>
      <c r="AX31" s="62">
        <v>0</v>
      </c>
      <c r="AY31" s="62">
        <v>0</v>
      </c>
      <c r="AZ31" s="62">
        <v>0</v>
      </c>
      <c r="BA31" s="28">
        <v>1383391.7500368569</v>
      </c>
      <c r="BB31" s="28">
        <v>8.89</v>
      </c>
    </row>
    <row r="32" spans="1:54" ht="16.5" customHeight="1">
      <c r="A32" s="106">
        <v>17</v>
      </c>
      <c r="B32" s="33" t="s">
        <v>312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28">
        <v>0</v>
      </c>
      <c r="BB32" s="28">
        <v>0</v>
      </c>
    </row>
    <row r="33" spans="1:54" ht="16.5" customHeight="1">
      <c r="A33" s="106">
        <v>18</v>
      </c>
      <c r="B33" s="33" t="s">
        <v>313</v>
      </c>
      <c r="C33" s="62">
        <v>261772</v>
      </c>
      <c r="D33" s="62">
        <v>0</v>
      </c>
      <c r="E33" s="62">
        <v>1927658.7599999965</v>
      </c>
      <c r="F33" s="62">
        <v>0</v>
      </c>
      <c r="G33" s="62">
        <v>533408.79999999993</v>
      </c>
      <c r="H33" s="62">
        <v>0</v>
      </c>
      <c r="I33" s="62">
        <v>701009.59796662419</v>
      </c>
      <c r="J33" s="62">
        <v>0</v>
      </c>
      <c r="K33" s="62">
        <v>978853.64999999979</v>
      </c>
      <c r="L33" s="62">
        <v>0</v>
      </c>
      <c r="M33" s="62">
        <v>395076.84411249985</v>
      </c>
      <c r="N33" s="62">
        <v>0</v>
      </c>
      <c r="O33" s="62">
        <v>1267565.1700000002</v>
      </c>
      <c r="P33" s="62">
        <v>0</v>
      </c>
      <c r="Q33" s="62">
        <v>126645.42000000001</v>
      </c>
      <c r="R33" s="62">
        <v>0</v>
      </c>
      <c r="S33" s="62">
        <v>1178534.44</v>
      </c>
      <c r="T33" s="62">
        <v>0</v>
      </c>
      <c r="U33" s="62">
        <v>0</v>
      </c>
      <c r="V33" s="62">
        <v>0</v>
      </c>
      <c r="W33" s="62">
        <v>200529.24999999994</v>
      </c>
      <c r="X33" s="62">
        <v>0</v>
      </c>
      <c r="Y33" s="62">
        <v>0</v>
      </c>
      <c r="Z33" s="62">
        <v>0</v>
      </c>
      <c r="AA33" s="62">
        <v>21343.370047901659</v>
      </c>
      <c r="AB33" s="62">
        <v>0</v>
      </c>
      <c r="AC33" s="62">
        <v>371514.71883930021</v>
      </c>
      <c r="AD33" s="62">
        <v>0</v>
      </c>
      <c r="AE33" s="62">
        <v>295234.94000000006</v>
      </c>
      <c r="AF33" s="62">
        <v>0</v>
      </c>
      <c r="AG33" s="62">
        <v>1702.37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0</v>
      </c>
      <c r="AZ33" s="62">
        <v>0</v>
      </c>
      <c r="BA33" s="28">
        <v>8260849.3309663218</v>
      </c>
      <c r="BB33" s="28">
        <v>0</v>
      </c>
    </row>
    <row r="34" spans="1:54" s="63" customFormat="1" ht="16.5" customHeight="1">
      <c r="A34" s="293" t="s">
        <v>46</v>
      </c>
      <c r="B34" s="294"/>
      <c r="C34" s="62">
        <v>161314972</v>
      </c>
      <c r="D34" s="62">
        <v>0</v>
      </c>
      <c r="E34" s="62">
        <v>107339783.9599995</v>
      </c>
      <c r="F34" s="62">
        <v>198446.59</v>
      </c>
      <c r="G34" s="62">
        <v>102847340.56</v>
      </c>
      <c r="H34" s="62">
        <v>778921.90999999992</v>
      </c>
      <c r="I34" s="62">
        <v>100715839.3241079</v>
      </c>
      <c r="J34" s="62">
        <v>78862.23</v>
      </c>
      <c r="K34" s="62">
        <v>86144728.170000613</v>
      </c>
      <c r="L34" s="62">
        <v>0</v>
      </c>
      <c r="M34" s="62">
        <v>84614368.553797767</v>
      </c>
      <c r="N34" s="62">
        <v>2648437.8532826002</v>
      </c>
      <c r="O34" s="62">
        <v>73867198.540000021</v>
      </c>
      <c r="P34" s="62">
        <v>611947.12</v>
      </c>
      <c r="Q34" s="62">
        <v>68299594.779999942</v>
      </c>
      <c r="R34" s="62">
        <v>0</v>
      </c>
      <c r="S34" s="62">
        <v>67062530.969999999</v>
      </c>
      <c r="T34" s="62">
        <v>853266.55</v>
      </c>
      <c r="U34" s="62">
        <v>30541399.604951289</v>
      </c>
      <c r="V34" s="62">
        <v>0</v>
      </c>
      <c r="W34" s="62">
        <v>25365063.600000009</v>
      </c>
      <c r="X34" s="62">
        <v>0</v>
      </c>
      <c r="Y34" s="62">
        <v>9408525.6899999995</v>
      </c>
      <c r="Z34" s="62">
        <v>0</v>
      </c>
      <c r="AA34" s="62">
        <v>9363704.2273914125</v>
      </c>
      <c r="AB34" s="62">
        <v>0</v>
      </c>
      <c r="AC34" s="62">
        <v>8068807.4083922347</v>
      </c>
      <c r="AD34" s="62">
        <v>0</v>
      </c>
      <c r="AE34" s="62">
        <v>5820250.5100000035</v>
      </c>
      <c r="AF34" s="62">
        <v>0</v>
      </c>
      <c r="AG34" s="62">
        <v>4724641.97</v>
      </c>
      <c r="AH34" s="62">
        <v>977915</v>
      </c>
      <c r="AI34" s="62">
        <v>2746081.179999995</v>
      </c>
      <c r="AJ34" s="62">
        <v>0</v>
      </c>
      <c r="AK34" s="62">
        <v>2660601.3900000765</v>
      </c>
      <c r="AL34" s="62">
        <v>0</v>
      </c>
      <c r="AM34" s="62">
        <v>2370014.1399999997</v>
      </c>
      <c r="AN34" s="62">
        <v>0</v>
      </c>
      <c r="AO34" s="62">
        <v>1444305.2900000033</v>
      </c>
      <c r="AP34" s="62">
        <v>0</v>
      </c>
      <c r="AQ34" s="62">
        <v>964691.92</v>
      </c>
      <c r="AR34" s="62">
        <v>0</v>
      </c>
      <c r="AS34" s="62">
        <v>884528.6999999804</v>
      </c>
      <c r="AT34" s="62">
        <v>0</v>
      </c>
      <c r="AU34" s="62">
        <v>493333</v>
      </c>
      <c r="AV34" s="62">
        <v>0</v>
      </c>
      <c r="AW34" s="62">
        <v>135374.26</v>
      </c>
      <c r="AX34" s="62">
        <v>0</v>
      </c>
      <c r="AY34" s="62">
        <v>1180</v>
      </c>
      <c r="AZ34" s="62">
        <v>0</v>
      </c>
      <c r="BA34" s="28">
        <v>957198859.74864042</v>
      </c>
      <c r="BB34" s="28">
        <v>6147797.253282601</v>
      </c>
    </row>
    <row r="35" spans="1:54" ht="27" customHeight="1">
      <c r="A35" s="297" t="s">
        <v>284</v>
      </c>
      <c r="B35" s="298"/>
      <c r="C35" s="285">
        <v>161314972</v>
      </c>
      <c r="D35" s="286"/>
      <c r="E35" s="285">
        <v>107141337.3699995</v>
      </c>
      <c r="F35" s="286"/>
      <c r="G35" s="285">
        <v>102068418.65000001</v>
      </c>
      <c r="H35" s="286"/>
      <c r="I35" s="285">
        <v>100636977.0941079</v>
      </c>
      <c r="J35" s="286"/>
      <c r="K35" s="285">
        <v>86144728.170000613</v>
      </c>
      <c r="L35" s="286"/>
      <c r="M35" s="285">
        <v>81965930.700515166</v>
      </c>
      <c r="N35" s="286"/>
      <c r="O35" s="285">
        <v>73255251.420000017</v>
      </c>
      <c r="P35" s="286"/>
      <c r="Q35" s="285">
        <v>68299594.779999942</v>
      </c>
      <c r="R35" s="286"/>
      <c r="S35" s="285">
        <v>66209264.420000002</v>
      </c>
      <c r="T35" s="286"/>
      <c r="U35" s="285">
        <v>30541399.604951289</v>
      </c>
      <c r="V35" s="286"/>
      <c r="W35" s="285">
        <v>25365063.600000009</v>
      </c>
      <c r="X35" s="286"/>
      <c r="Y35" s="285">
        <v>9408525.6899999995</v>
      </c>
      <c r="Z35" s="286"/>
      <c r="AA35" s="285">
        <v>9363704.2273914125</v>
      </c>
      <c r="AB35" s="286"/>
      <c r="AC35" s="285">
        <v>8068807.4083922347</v>
      </c>
      <c r="AD35" s="286"/>
      <c r="AE35" s="285">
        <v>5820250.5100000035</v>
      </c>
      <c r="AF35" s="286"/>
      <c r="AG35" s="285">
        <v>3746726.9699999997</v>
      </c>
      <c r="AH35" s="286"/>
      <c r="AI35" s="285">
        <v>2746081.179999995</v>
      </c>
      <c r="AJ35" s="286"/>
      <c r="AK35" s="285">
        <v>2660601.3900000765</v>
      </c>
      <c r="AL35" s="286"/>
      <c r="AM35" s="285">
        <v>2370014.1399999997</v>
      </c>
      <c r="AN35" s="286"/>
      <c r="AO35" s="285">
        <v>1444305.2900000033</v>
      </c>
      <c r="AP35" s="286"/>
      <c r="AQ35" s="285">
        <v>964691.92</v>
      </c>
      <c r="AR35" s="286"/>
      <c r="AS35" s="285">
        <v>884528.6999999804</v>
      </c>
      <c r="AT35" s="286"/>
      <c r="AU35" s="285">
        <v>493333</v>
      </c>
      <c r="AV35" s="286"/>
      <c r="AW35" s="285">
        <v>135374.26</v>
      </c>
      <c r="AX35" s="286"/>
      <c r="AY35" s="285">
        <v>1180</v>
      </c>
      <c r="AZ35" s="286"/>
      <c r="BA35" s="285">
        <v>951051062.49535787</v>
      </c>
      <c r="BB35" s="286"/>
    </row>
    <row r="36" spans="1:54" ht="16.5" customHeight="1">
      <c r="A36" s="230" t="s">
        <v>560</v>
      </c>
    </row>
    <row r="37" spans="1:54" ht="17.25" customHeight="1">
      <c r="A37" s="23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9" spans="1:54" ht="63" customHeight="1">
      <c r="B39" s="2"/>
      <c r="C39" s="53" t="s">
        <v>51</v>
      </c>
      <c r="D39" s="42" t="s">
        <v>52</v>
      </c>
      <c r="E39" s="53" t="s">
        <v>53</v>
      </c>
      <c r="F39" s="53" t="s">
        <v>54</v>
      </c>
      <c r="G39" s="53" t="s">
        <v>55</v>
      </c>
      <c r="H39" s="53" t="s">
        <v>56</v>
      </c>
      <c r="I39" s="55" t="s">
        <v>57</v>
      </c>
      <c r="J39" s="53" t="s">
        <v>58</v>
      </c>
      <c r="K39" s="53" t="s">
        <v>59</v>
      </c>
      <c r="L39" s="54" t="s">
        <v>60</v>
      </c>
      <c r="Q39" s="72"/>
      <c r="R39" s="72"/>
      <c r="S39" s="72"/>
      <c r="T39" s="72"/>
      <c r="U39" s="72"/>
      <c r="V39" s="72"/>
      <c r="X39" s="30"/>
      <c r="Y39" s="23"/>
      <c r="Z39" s="30"/>
      <c r="AA39" s="30"/>
      <c r="AB39" s="30"/>
      <c r="AC39" s="30"/>
      <c r="AD39" s="30"/>
      <c r="AE39" s="23"/>
      <c r="AF39" s="30"/>
      <c r="AH39" s="26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4">
      <c r="B40" s="2"/>
      <c r="C40" s="21">
        <f>(BA5+BA7)/$BA$34</f>
        <v>4.8980985575295698E-2</v>
      </c>
      <c r="D40" s="21">
        <f>(BA8+BA21)/$BA$34</f>
        <v>0.83679314688551643</v>
      </c>
      <c r="E40" s="21">
        <f>BA9/$BA$34</f>
        <v>1.7254094742931022E-3</v>
      </c>
      <c r="F40" s="21">
        <f>(BA10+BA26)/$BA$34</f>
        <v>4.5406839313021433E-3</v>
      </c>
      <c r="G40" s="21">
        <f>(BA11+BA27)/$BA$34</f>
        <v>2.3766891100364699E-3</v>
      </c>
      <c r="H40" s="21">
        <f>BA12/$BA$34</f>
        <v>3.5401188292599204E-3</v>
      </c>
      <c r="I40" s="21">
        <f>(BA13+BA18)/BA34</f>
        <v>8.1587916881532205E-2</v>
      </c>
      <c r="J40" s="21">
        <f>BA28/BA34</f>
        <v>6.523774433877973E-3</v>
      </c>
      <c r="K40" s="21">
        <f>(BA29+BA30+BA31+BA32)/BA34</f>
        <v>5.301041728446137E-3</v>
      </c>
      <c r="L40" s="21">
        <f>BA33/BA34</f>
        <v>8.6302331504402481E-3</v>
      </c>
      <c r="Q40" s="21"/>
      <c r="R40" s="21"/>
      <c r="S40" s="21"/>
      <c r="T40" s="21"/>
      <c r="U40" s="21"/>
      <c r="V40" s="21"/>
      <c r="X40" s="21"/>
      <c r="Z40" s="21"/>
      <c r="AA40" s="21"/>
      <c r="AB40" s="21"/>
      <c r="AC40" s="21"/>
      <c r="AD40" s="21"/>
      <c r="AF40" s="21"/>
      <c r="AH40" s="21"/>
    </row>
  </sheetData>
  <mergeCells count="57">
    <mergeCell ref="S35:T35"/>
    <mergeCell ref="BA35:BB35"/>
    <mergeCell ref="AE35:AF35"/>
    <mergeCell ref="AC35:AD35"/>
    <mergeCell ref="AA35:AB35"/>
    <mergeCell ref="Y35:Z35"/>
    <mergeCell ref="W35:X35"/>
    <mergeCell ref="U35:V35"/>
    <mergeCell ref="AO35:AP35"/>
    <mergeCell ref="AM35:AN35"/>
    <mergeCell ref="AK35:AL35"/>
    <mergeCell ref="AI35:AJ35"/>
    <mergeCell ref="AG35:AH35"/>
    <mergeCell ref="AS35:AT35"/>
    <mergeCell ref="AQ35:AR35"/>
    <mergeCell ref="AU35:AV35"/>
    <mergeCell ref="A1:BB1"/>
    <mergeCell ref="Q35:R35"/>
    <mergeCell ref="O35:P35"/>
    <mergeCell ref="M35:N35"/>
    <mergeCell ref="K35:L35"/>
    <mergeCell ref="I35:J35"/>
    <mergeCell ref="G35:H35"/>
    <mergeCell ref="E35:F35"/>
    <mergeCell ref="C35:D35"/>
    <mergeCell ref="B3:B4"/>
    <mergeCell ref="A3:A4"/>
    <mergeCell ref="A34:B34"/>
    <mergeCell ref="A35:B35"/>
    <mergeCell ref="AY35:AZ35"/>
    <mergeCell ref="AW35:AX35"/>
    <mergeCell ref="G3:H3"/>
    <mergeCell ref="C3:D3"/>
    <mergeCell ref="E3:F3"/>
    <mergeCell ref="I3:J3"/>
    <mergeCell ref="O3:P3"/>
    <mergeCell ref="S3:T3"/>
    <mergeCell ref="K3:L3"/>
    <mergeCell ref="M3:N3"/>
    <mergeCell ref="Q3:R3"/>
    <mergeCell ref="U3:V3"/>
    <mergeCell ref="W3:X3"/>
    <mergeCell ref="AQ3:AR3"/>
    <mergeCell ref="AA3:AB3"/>
    <mergeCell ref="AE3:AF3"/>
    <mergeCell ref="AC3:AD3"/>
    <mergeCell ref="Y3:Z3"/>
    <mergeCell ref="BA3:BB3"/>
    <mergeCell ref="AM3:AN3"/>
    <mergeCell ref="AW3:AX3"/>
    <mergeCell ref="AG3:AH3"/>
    <mergeCell ref="AI3:AJ3"/>
    <mergeCell ref="AO3:AP3"/>
    <mergeCell ref="AS3:AT3"/>
    <mergeCell ref="AU3:AV3"/>
    <mergeCell ref="AK3:AL3"/>
    <mergeCell ref="AY3:AZ3"/>
  </mergeCells>
  <printOptions horizontalCentered="1"/>
  <pageMargins left="0.19685039370078741" right="0.19685039370078741" top="0.59055118110236227" bottom="0.59055118110236227" header="0" footer="0"/>
  <pageSetup paperSize="9" scale="48" orientation="landscape" r:id="rId1"/>
  <headerFooter alignWithMargins="0">
    <oddFooter>Page &amp;P of &amp;N</oddFooter>
  </headerFooter>
  <colBreaks count="1" manualBreakCount="1">
    <brk id="20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34"/>
  <sheetViews>
    <sheetView view="pageBreakPreview" zoomScaleNormal="80" zoomScaleSheetLayoutView="100" workbookViewId="0"/>
  </sheetViews>
  <sheetFormatPr defaultRowHeight="12.75"/>
  <cols>
    <col min="1" max="1" width="5.28515625" style="2" customWidth="1"/>
    <col min="2" max="2" width="49.5703125" style="2" customWidth="1"/>
    <col min="3" max="5" width="12.7109375" style="2" customWidth="1"/>
    <col min="6" max="6" width="15.28515625" style="2" customWidth="1"/>
    <col min="7" max="7" width="12.7109375" style="2" customWidth="1"/>
    <col min="8" max="8" width="13.7109375" style="2" customWidth="1"/>
    <col min="9" max="11" width="12.7109375" style="2" customWidth="1"/>
    <col min="12" max="12" width="14.5703125" style="2" customWidth="1"/>
    <col min="13" max="13" width="14" style="2" customWidth="1"/>
    <col min="14" max="14" width="12.7109375" style="2" customWidth="1"/>
    <col min="15" max="15" width="16.140625" style="2" customWidth="1"/>
    <col min="16" max="16" width="12.7109375" style="2" customWidth="1"/>
    <col min="17" max="17" width="15.570312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4.28515625" style="2" customWidth="1"/>
    <col min="26" max="26" width="12.7109375" style="2" customWidth="1"/>
    <col min="27" max="27" width="14.5703125" style="2" customWidth="1"/>
    <col min="28" max="16384" width="9.140625" style="2"/>
  </cols>
  <sheetData>
    <row r="1" spans="1:27" s="9" customFormat="1" ht="23.25" customHeight="1">
      <c r="A1" s="73" t="s">
        <v>598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s="9" customFormat="1" ht="23.25" customHeight="1">
      <c r="A2" s="73"/>
      <c r="B2" s="73"/>
      <c r="C2" s="73"/>
      <c r="D2" s="73"/>
      <c r="F2" s="73"/>
      <c r="G2" s="73"/>
      <c r="H2" s="73"/>
      <c r="J2" s="73"/>
      <c r="L2" s="73"/>
      <c r="M2" s="73"/>
      <c r="N2" s="73"/>
      <c r="O2" s="73"/>
      <c r="P2" s="73"/>
      <c r="S2" s="73"/>
      <c r="T2" s="73"/>
      <c r="V2" s="73"/>
      <c r="X2" s="73"/>
      <c r="AA2" s="73"/>
    </row>
    <row r="3" spans="1:27" s="69" customFormat="1" ht="81" customHeight="1">
      <c r="A3" s="74" t="s">
        <v>0</v>
      </c>
      <c r="B3" s="74" t="s">
        <v>1</v>
      </c>
      <c r="C3" s="109" t="s">
        <v>2</v>
      </c>
      <c r="D3" s="109" t="s">
        <v>4</v>
      </c>
      <c r="E3" s="109" t="s">
        <v>3</v>
      </c>
      <c r="F3" s="109" t="s">
        <v>61</v>
      </c>
      <c r="G3" s="109" t="s">
        <v>8</v>
      </c>
      <c r="H3" s="109" t="s">
        <v>62</v>
      </c>
      <c r="I3" s="109" t="s">
        <v>6</v>
      </c>
      <c r="J3" s="109" t="s">
        <v>10</v>
      </c>
      <c r="K3" s="109" t="s">
        <v>7</v>
      </c>
      <c r="L3" s="109" t="s">
        <v>63</v>
      </c>
      <c r="M3" s="109" t="s">
        <v>12</v>
      </c>
      <c r="N3" s="109" t="s">
        <v>16</v>
      </c>
      <c r="O3" s="74" t="s">
        <v>64</v>
      </c>
      <c r="P3" s="109" t="s">
        <v>611</v>
      </c>
      <c r="Q3" s="109" t="s">
        <v>15</v>
      </c>
      <c r="R3" s="109" t="s">
        <v>19</v>
      </c>
      <c r="S3" s="109" t="s">
        <v>20</v>
      </c>
      <c r="T3" s="109" t="s">
        <v>66</v>
      </c>
      <c r="U3" s="109" t="s">
        <v>17</v>
      </c>
      <c r="V3" s="110" t="s">
        <v>65</v>
      </c>
      <c r="W3" s="109" t="s">
        <v>13</v>
      </c>
      <c r="X3" s="109" t="s">
        <v>22</v>
      </c>
      <c r="Y3" s="109" t="s">
        <v>315</v>
      </c>
      <c r="Z3" s="109" t="s">
        <v>18</v>
      </c>
      <c r="AA3" s="74" t="s">
        <v>67</v>
      </c>
    </row>
    <row r="4" spans="1:27" ht="17.25" customHeight="1">
      <c r="A4" s="106">
        <v>1</v>
      </c>
      <c r="B4" s="33" t="s">
        <v>314</v>
      </c>
      <c r="C4" s="22">
        <v>2.0262799835560868E-2</v>
      </c>
      <c r="D4" s="22">
        <v>0.1363714561087977</v>
      </c>
      <c r="E4" s="22">
        <v>0.13859936715747612</v>
      </c>
      <c r="F4" s="22">
        <v>0.10900939804166991</v>
      </c>
      <c r="G4" s="22">
        <v>4.5894770853518556E-3</v>
      </c>
      <c r="H4" s="22">
        <v>0.10960480276193815</v>
      </c>
      <c r="I4" s="22">
        <v>4.6705417353805789E-2</v>
      </c>
      <c r="J4" s="22">
        <v>8.4086034655486377E-2</v>
      </c>
      <c r="K4" s="22">
        <v>0.30167884568615561</v>
      </c>
      <c r="L4" s="22">
        <v>1.6845982608867281E-3</v>
      </c>
      <c r="M4" s="22">
        <v>5.0371062609961225E-4</v>
      </c>
      <c r="N4" s="22">
        <v>0</v>
      </c>
      <c r="O4" s="22">
        <v>5.2677882537833856E-3</v>
      </c>
      <c r="P4" s="22">
        <v>6.9416285206187313E-3</v>
      </c>
      <c r="Q4" s="22">
        <v>1.5065912606123432E-2</v>
      </c>
      <c r="R4" s="22">
        <v>0</v>
      </c>
      <c r="S4" s="22">
        <v>7.8260023789535112E-3</v>
      </c>
      <c r="T4" s="22">
        <v>1.9936452961155146E-5</v>
      </c>
      <c r="U4" s="22">
        <v>0</v>
      </c>
      <c r="V4" s="22">
        <v>0</v>
      </c>
      <c r="W4" s="22">
        <v>7.6077539881463097E-3</v>
      </c>
      <c r="X4" s="22">
        <v>4.175070226184692E-3</v>
      </c>
      <c r="Y4" s="22">
        <v>0</v>
      </c>
      <c r="Z4" s="22">
        <v>0</v>
      </c>
      <c r="AA4" s="22">
        <v>0</v>
      </c>
    </row>
    <row r="5" spans="1:27" ht="38.25" customHeight="1">
      <c r="A5" s="107"/>
      <c r="B5" s="33" t="s">
        <v>285</v>
      </c>
      <c r="C5" s="22">
        <v>0</v>
      </c>
      <c r="D5" s="22">
        <v>0.5692122659783283</v>
      </c>
      <c r="E5" s="22">
        <v>0.1867405904067849</v>
      </c>
      <c r="F5" s="22">
        <v>6.6835590114458472E-3</v>
      </c>
      <c r="G5" s="22">
        <v>0</v>
      </c>
      <c r="H5" s="22">
        <v>0.11409449979667118</v>
      </c>
      <c r="I5" s="22">
        <v>0</v>
      </c>
      <c r="J5" s="22">
        <v>0.11388448781026843</v>
      </c>
      <c r="K5" s="22">
        <v>7.9854604068478018E-3</v>
      </c>
      <c r="L5" s="22">
        <v>0</v>
      </c>
      <c r="M5" s="22">
        <v>1.3021042852991152E-3</v>
      </c>
      <c r="N5" s="22">
        <v>0</v>
      </c>
      <c r="O5" s="22">
        <v>9.7032304354490248E-5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</row>
    <row r="6" spans="1:27" ht="18" customHeight="1">
      <c r="A6" s="106">
        <v>2</v>
      </c>
      <c r="B6" s="33" t="s">
        <v>297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9.2031219781299523E-2</v>
      </c>
      <c r="I6" s="22">
        <v>0</v>
      </c>
      <c r="J6" s="22">
        <v>3.4509539652458982E-4</v>
      </c>
      <c r="K6" s="22">
        <v>0.19736917907209323</v>
      </c>
      <c r="L6" s="22">
        <v>9.0539837666366446E-3</v>
      </c>
      <c r="M6" s="22">
        <v>0</v>
      </c>
      <c r="N6" s="22">
        <v>0.26495679885805379</v>
      </c>
      <c r="O6" s="22">
        <v>1.2279756741808835E-7</v>
      </c>
      <c r="P6" s="22">
        <v>0.20974911842121918</v>
      </c>
      <c r="Q6" s="22">
        <v>0</v>
      </c>
      <c r="R6" s="22">
        <v>1.2716962294262029E-4</v>
      </c>
      <c r="S6" s="22">
        <v>7.4826437448605801E-2</v>
      </c>
      <c r="T6" s="22">
        <v>7.4487907156861891E-2</v>
      </c>
      <c r="U6" s="22">
        <v>0</v>
      </c>
      <c r="V6" s="22">
        <v>4.0673588915093241E-2</v>
      </c>
      <c r="W6" s="22">
        <v>0</v>
      </c>
      <c r="X6" s="22">
        <v>2.245322435902217E-2</v>
      </c>
      <c r="Y6" s="22">
        <v>1.3892924009334374E-2</v>
      </c>
      <c r="Z6" s="22">
        <v>0</v>
      </c>
      <c r="AA6" s="22">
        <v>3.3230394745566508E-5</v>
      </c>
    </row>
    <row r="7" spans="1:27" ht="27" customHeight="1">
      <c r="A7" s="106">
        <v>3</v>
      </c>
      <c r="B7" s="33" t="s">
        <v>298</v>
      </c>
      <c r="C7" s="22">
        <v>6.1882630998633358E-2</v>
      </c>
      <c r="D7" s="22">
        <v>0.18143611423485312</v>
      </c>
      <c r="E7" s="22">
        <v>0.16978293702109526</v>
      </c>
      <c r="F7" s="22">
        <v>0.16364108622976115</v>
      </c>
      <c r="G7" s="22">
        <v>5.2352605791076305E-2</v>
      </c>
      <c r="H7" s="22">
        <v>7.0801918660537977E-2</v>
      </c>
      <c r="I7" s="22">
        <v>0.14841350617594343</v>
      </c>
      <c r="J7" s="22">
        <v>1.8761716919461418E-2</v>
      </c>
      <c r="K7" s="22">
        <v>7.4457069215050367E-2</v>
      </c>
      <c r="L7" s="22">
        <v>1.8336817227087587E-3</v>
      </c>
      <c r="M7" s="22">
        <v>3.3882995888428816E-2</v>
      </c>
      <c r="N7" s="22">
        <v>0</v>
      </c>
      <c r="O7" s="22">
        <v>1.7432468554090339E-2</v>
      </c>
      <c r="P7" s="22">
        <v>0</v>
      </c>
      <c r="Q7" s="22">
        <v>4.5297818992464716E-3</v>
      </c>
      <c r="R7" s="22">
        <v>3.5222643659085117E-4</v>
      </c>
      <c r="S7" s="22">
        <v>0</v>
      </c>
      <c r="T7" s="22">
        <v>0</v>
      </c>
      <c r="U7" s="22">
        <v>0</v>
      </c>
      <c r="V7" s="22">
        <v>0</v>
      </c>
      <c r="W7" s="22">
        <v>4.3926025252239928E-4</v>
      </c>
      <c r="X7" s="22">
        <v>0</v>
      </c>
      <c r="Y7" s="22">
        <v>0</v>
      </c>
      <c r="Z7" s="22">
        <v>0</v>
      </c>
      <c r="AA7" s="22">
        <v>0</v>
      </c>
    </row>
    <row r="8" spans="1:27" ht="17.25" customHeight="1">
      <c r="A8" s="106">
        <v>4</v>
      </c>
      <c r="B8" s="33" t="s">
        <v>299</v>
      </c>
      <c r="C8" s="22">
        <v>0</v>
      </c>
      <c r="D8" s="22">
        <v>0</v>
      </c>
      <c r="E8" s="22">
        <v>0.58676235856885017</v>
      </c>
      <c r="F8" s="22">
        <v>5.3721107554345601E-2</v>
      </c>
      <c r="G8" s="22">
        <v>0</v>
      </c>
      <c r="H8" s="22">
        <v>0</v>
      </c>
      <c r="I8" s="22">
        <v>0</v>
      </c>
      <c r="J8" s="22">
        <v>0</v>
      </c>
      <c r="K8" s="22">
        <v>0.35951653387680438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7" ht="17.25" customHeight="1">
      <c r="A9" s="106">
        <v>5</v>
      </c>
      <c r="B9" s="33" t="s">
        <v>300</v>
      </c>
      <c r="C9" s="22">
        <v>0</v>
      </c>
      <c r="D9" s="22">
        <v>9.1618898430730469E-2</v>
      </c>
      <c r="E9" s="22">
        <v>5.6924300691471516E-2</v>
      </c>
      <c r="F9" s="22">
        <v>0</v>
      </c>
      <c r="G9" s="22">
        <v>0</v>
      </c>
      <c r="H9" s="22">
        <v>4.4875511718226683E-3</v>
      </c>
      <c r="I9" s="22">
        <v>0</v>
      </c>
      <c r="J9" s="22">
        <v>0</v>
      </c>
      <c r="K9" s="22">
        <v>0.8468084747777197</v>
      </c>
      <c r="L9" s="22">
        <v>0</v>
      </c>
      <c r="M9" s="22">
        <v>0</v>
      </c>
      <c r="N9" s="22">
        <v>0</v>
      </c>
      <c r="O9" s="22">
        <v>1.6077492825577539E-4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</row>
    <row r="10" spans="1:27" ht="17.25" customHeight="1">
      <c r="A10" s="106">
        <v>6</v>
      </c>
      <c r="B10" s="33" t="s">
        <v>301</v>
      </c>
      <c r="C10" s="22">
        <v>7.9017569108914294E-3</v>
      </c>
      <c r="D10" s="22">
        <v>0.1018078035557877</v>
      </c>
      <c r="E10" s="22">
        <v>0.84799377302515921</v>
      </c>
      <c r="F10" s="22">
        <v>2.5531088853858377E-2</v>
      </c>
      <c r="G10" s="22">
        <v>1.5385040714352474E-2</v>
      </c>
      <c r="H10" s="22">
        <v>5.6932999889309256E-3</v>
      </c>
      <c r="I10" s="22">
        <v>-6.0340613211541426E-3</v>
      </c>
      <c r="J10" s="22">
        <v>0</v>
      </c>
      <c r="K10" s="22">
        <v>4.316514937337098E-4</v>
      </c>
      <c r="L10" s="22">
        <v>0</v>
      </c>
      <c r="M10" s="22">
        <v>0</v>
      </c>
      <c r="N10" s="22">
        <v>0</v>
      </c>
      <c r="O10" s="22">
        <v>1.2896467784403723E-3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1:27" ht="17.25" customHeight="1">
      <c r="A11" s="106">
        <v>7</v>
      </c>
      <c r="B11" s="33" t="s">
        <v>302</v>
      </c>
      <c r="C11" s="22">
        <v>1.2385654371568616E-3</v>
      </c>
      <c r="D11" s="22">
        <v>3.3048729796746293E-2</v>
      </c>
      <c r="E11" s="22">
        <v>0.43703293756393613</v>
      </c>
      <c r="F11" s="22">
        <v>0.30608019266873393</v>
      </c>
      <c r="G11" s="22">
        <v>0</v>
      </c>
      <c r="H11" s="22">
        <v>7.7877985315702794E-2</v>
      </c>
      <c r="I11" s="22">
        <v>2.0662479308384E-2</v>
      </c>
      <c r="J11" s="22">
        <v>6.3521202169181026E-3</v>
      </c>
      <c r="K11" s="22">
        <v>2.7461825821000964E-2</v>
      </c>
      <c r="L11" s="22">
        <v>1.4797271420042733E-4</v>
      </c>
      <c r="M11" s="22">
        <v>7.9252482366277036E-2</v>
      </c>
      <c r="N11" s="22">
        <v>0</v>
      </c>
      <c r="O11" s="22">
        <v>9.6625615554241277E-5</v>
      </c>
      <c r="P11" s="22">
        <v>2.2613483992960681E-4</v>
      </c>
      <c r="Q11" s="22">
        <v>-1.3944850964745624E-2</v>
      </c>
      <c r="R11" s="22">
        <v>2.4466799300205448E-2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ht="17.25" customHeight="1">
      <c r="A12" s="106">
        <v>8</v>
      </c>
      <c r="B12" s="33" t="s">
        <v>303</v>
      </c>
      <c r="C12" s="22">
        <v>1.4473624228211305E-2</v>
      </c>
      <c r="D12" s="22">
        <v>9.3336257930030683E-2</v>
      </c>
      <c r="E12" s="22">
        <v>0.15905790359597624</v>
      </c>
      <c r="F12" s="22">
        <v>0.21128534599247747</v>
      </c>
      <c r="G12" s="22">
        <v>4.3819301065059921E-6</v>
      </c>
      <c r="H12" s="22">
        <v>7.7435170952102436E-2</v>
      </c>
      <c r="I12" s="22">
        <v>0.19586999411514799</v>
      </c>
      <c r="J12" s="22">
        <v>6.2872048996623242E-2</v>
      </c>
      <c r="K12" s="22">
        <v>9.1097881976059406E-2</v>
      </c>
      <c r="L12" s="22">
        <v>5.5517761323612487E-4</v>
      </c>
      <c r="M12" s="22">
        <v>6.6566285219174626E-2</v>
      </c>
      <c r="N12" s="22">
        <v>0</v>
      </c>
      <c r="O12" s="22">
        <v>3.4862041981286044E-3</v>
      </c>
      <c r="P12" s="22">
        <v>1.5049809479872616E-3</v>
      </c>
      <c r="Q12" s="22">
        <v>1.0458467887792986E-2</v>
      </c>
      <c r="R12" s="22">
        <v>1.3795919774914269E-3</v>
      </c>
      <c r="S12" s="22">
        <v>0</v>
      </c>
      <c r="T12" s="22">
        <v>1.8066411474064985E-5</v>
      </c>
      <c r="U12" s="22">
        <v>0</v>
      </c>
      <c r="V12" s="22">
        <v>0</v>
      </c>
      <c r="W12" s="22">
        <v>8.3469908336231257E-3</v>
      </c>
      <c r="X12" s="22">
        <v>5.3574256593818886E-4</v>
      </c>
      <c r="Y12" s="22">
        <v>0</v>
      </c>
      <c r="Z12" s="22">
        <v>1.7158826284180849E-3</v>
      </c>
      <c r="AA12" s="22">
        <v>0</v>
      </c>
    </row>
    <row r="13" spans="1:27" ht="18" customHeight="1">
      <c r="A13" s="106"/>
      <c r="B13" s="33" t="s">
        <v>286</v>
      </c>
      <c r="C13" s="22">
        <v>4.1079521823632493E-3</v>
      </c>
      <c r="D13" s="22">
        <v>5.3849987897549856E-2</v>
      </c>
      <c r="E13" s="22">
        <v>0.2222029558965343</v>
      </c>
      <c r="F13" s="22">
        <v>0.30422020238395298</v>
      </c>
      <c r="G13" s="22">
        <v>9.8567679250907077E-6</v>
      </c>
      <c r="H13" s="22">
        <v>0</v>
      </c>
      <c r="I13" s="22">
        <v>0.11493911986443051</v>
      </c>
      <c r="J13" s="22">
        <v>0.11679347949542007</v>
      </c>
      <c r="K13" s="22">
        <v>8.4576170221401487E-2</v>
      </c>
      <c r="L13" s="22">
        <v>0</v>
      </c>
      <c r="M13" s="22">
        <v>5.761913745465741E-2</v>
      </c>
      <c r="N13" s="22">
        <v>0</v>
      </c>
      <c r="O13" s="22">
        <v>7.8210444337372797E-3</v>
      </c>
      <c r="P13" s="22">
        <v>3.3853228087706287E-3</v>
      </c>
      <c r="Q13" s="22">
        <v>9.3318323230827498E-3</v>
      </c>
      <c r="R13" s="22">
        <v>1.1385727126336138E-3</v>
      </c>
      <c r="S13" s="22">
        <v>0</v>
      </c>
      <c r="T13" s="22">
        <v>4.0638810024527474E-5</v>
      </c>
      <c r="U13" s="22">
        <v>0</v>
      </c>
      <c r="V13" s="22">
        <v>0</v>
      </c>
      <c r="W13" s="22">
        <v>1.8775824698282432E-2</v>
      </c>
      <c r="X13" s="22">
        <v>1.1879020492338269E-3</v>
      </c>
      <c r="Y13" s="22">
        <v>0</v>
      </c>
      <c r="Z13" s="22">
        <v>0</v>
      </c>
      <c r="AA13" s="22">
        <v>0</v>
      </c>
    </row>
    <row r="14" spans="1:27" ht="27.75" customHeight="1">
      <c r="A14" s="106"/>
      <c r="B14" s="33" t="s">
        <v>287</v>
      </c>
      <c r="C14" s="22">
        <v>1.0005803071267739E-2</v>
      </c>
      <c r="D14" s="22">
        <v>0.1822012378642322</v>
      </c>
      <c r="E14" s="22">
        <v>0.10651585887823058</v>
      </c>
      <c r="F14" s="22">
        <v>0.19531555509393836</v>
      </c>
      <c r="G14" s="22">
        <v>0</v>
      </c>
      <c r="H14" s="22">
        <v>0.14423223722745779</v>
      </c>
      <c r="I14" s="22">
        <v>0.19686600728584028</v>
      </c>
      <c r="J14" s="22">
        <v>6.8054994899274567E-3</v>
      </c>
      <c r="K14" s="22">
        <v>7.4747010826202109E-2</v>
      </c>
      <c r="L14" s="22">
        <v>1.8872173104245581E-3</v>
      </c>
      <c r="M14" s="22">
        <v>5.4115490241393172E-2</v>
      </c>
      <c r="N14" s="22">
        <v>0</v>
      </c>
      <c r="O14" s="22">
        <v>0</v>
      </c>
      <c r="P14" s="22">
        <v>0</v>
      </c>
      <c r="Q14" s="22">
        <v>2.1449278052843346E-2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2.599850431311614E-5</v>
      </c>
      <c r="Y14" s="22">
        <v>0</v>
      </c>
      <c r="Z14" s="22">
        <v>5.8328061539292091E-3</v>
      </c>
      <c r="AA14" s="22">
        <v>0</v>
      </c>
    </row>
    <row r="15" spans="1:27" ht="17.25" customHeight="1">
      <c r="A15" s="107"/>
      <c r="B15" s="33" t="s">
        <v>288</v>
      </c>
      <c r="C15" s="22">
        <v>3.3899462584474432E-3</v>
      </c>
      <c r="D15" s="22">
        <v>1.7600044131061354E-3</v>
      </c>
      <c r="E15" s="22">
        <v>0.18248609378426414</v>
      </c>
      <c r="F15" s="22">
        <v>0.10216650171982875</v>
      </c>
      <c r="G15" s="22">
        <v>0</v>
      </c>
      <c r="H15" s="22">
        <v>1.5171756545587968E-4</v>
      </c>
      <c r="I15" s="22">
        <v>0.28954972818500979</v>
      </c>
      <c r="J15" s="22">
        <v>0.1676694626281072</v>
      </c>
      <c r="K15" s="22">
        <v>0.13933224364125141</v>
      </c>
      <c r="L15" s="22">
        <v>0</v>
      </c>
      <c r="M15" s="22">
        <v>0.11339944202430188</v>
      </c>
      <c r="N15" s="22">
        <v>0</v>
      </c>
      <c r="O15" s="22">
        <v>9.4859780227400125E-5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</row>
    <row r="16" spans="1:27" ht="17.25" customHeight="1">
      <c r="A16" s="107"/>
      <c r="B16" s="33" t="s">
        <v>289</v>
      </c>
      <c r="C16" s="22">
        <v>4.489858251948653E-2</v>
      </c>
      <c r="D16" s="22">
        <v>7.3954618744021844E-2</v>
      </c>
      <c r="E16" s="22">
        <v>9.4293365361210954E-2</v>
      </c>
      <c r="F16" s="22">
        <v>6.39980045431046E-2</v>
      </c>
      <c r="G16" s="22">
        <v>0</v>
      </c>
      <c r="H16" s="22">
        <v>0.16473942679795017</v>
      </c>
      <c r="I16" s="22">
        <v>0.34232023905384767</v>
      </c>
      <c r="J16" s="22">
        <v>3.5913483634078735E-3</v>
      </c>
      <c r="K16" s="22">
        <v>0.11630295349972056</v>
      </c>
      <c r="L16" s="22">
        <v>0</v>
      </c>
      <c r="M16" s="22">
        <v>9.1768254715449665E-2</v>
      </c>
      <c r="N16" s="22">
        <v>0</v>
      </c>
      <c r="O16" s="22">
        <v>2.1867303150493697E-5</v>
      </c>
      <c r="P16" s="22">
        <v>0</v>
      </c>
      <c r="Q16" s="22">
        <v>0</v>
      </c>
      <c r="R16" s="22">
        <v>4.1113390986495376E-3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</row>
    <row r="17" spans="1:27" ht="27" customHeight="1">
      <c r="A17" s="107" t="s">
        <v>304</v>
      </c>
      <c r="B17" s="33" t="s">
        <v>305</v>
      </c>
      <c r="C17" s="22">
        <v>3.2314838851875902E-2</v>
      </c>
      <c r="D17" s="22">
        <v>0</v>
      </c>
      <c r="E17" s="22">
        <v>0.10210732941174916</v>
      </c>
      <c r="F17" s="22">
        <v>0.33515470619924143</v>
      </c>
      <c r="G17" s="22">
        <v>6.1940105700630237E-2</v>
      </c>
      <c r="H17" s="22">
        <v>4.6294306966637288E-3</v>
      </c>
      <c r="I17" s="22">
        <v>0.15648055958858395</v>
      </c>
      <c r="J17" s="22">
        <v>1.6617648285004366E-2</v>
      </c>
      <c r="K17" s="22">
        <v>7.2461571912318848E-2</v>
      </c>
      <c r="L17" s="22">
        <v>0</v>
      </c>
      <c r="M17" s="22">
        <v>0.17571285251601448</v>
      </c>
      <c r="N17" s="22">
        <v>0</v>
      </c>
      <c r="O17" s="22">
        <v>5.0493970797051728E-3</v>
      </c>
      <c r="P17" s="22">
        <v>7.2201966907271794E-3</v>
      </c>
      <c r="Q17" s="22">
        <v>7.6249010205618678E-6</v>
      </c>
      <c r="R17" s="22">
        <v>2.4006167207394125E-2</v>
      </c>
      <c r="S17" s="22">
        <v>0</v>
      </c>
      <c r="T17" s="22">
        <v>0</v>
      </c>
      <c r="U17" s="22">
        <v>0</v>
      </c>
      <c r="V17" s="22">
        <v>0</v>
      </c>
      <c r="W17" s="22">
        <v>6.297570959070826E-3</v>
      </c>
      <c r="X17" s="22">
        <v>0</v>
      </c>
      <c r="Y17" s="22">
        <v>0</v>
      </c>
      <c r="Z17" s="22">
        <v>0</v>
      </c>
      <c r="AA17" s="22">
        <v>0</v>
      </c>
    </row>
    <row r="18" spans="1:27" ht="17.25" customHeight="1">
      <c r="A18" s="107"/>
      <c r="B18" s="33" t="s">
        <v>290</v>
      </c>
      <c r="C18" s="22">
        <v>5.5952174986013292E-2</v>
      </c>
      <c r="D18" s="22">
        <v>0</v>
      </c>
      <c r="E18" s="22">
        <v>0.156362319896721</v>
      </c>
      <c r="F18" s="22">
        <v>3.2301721499710924E-2</v>
      </c>
      <c r="G18" s="22">
        <v>0.1072904736866569</v>
      </c>
      <c r="H18" s="22">
        <v>3.2192433064750893E-3</v>
      </c>
      <c r="I18" s="22">
        <v>0.26665640104382016</v>
      </c>
      <c r="J18" s="22">
        <v>0</v>
      </c>
      <c r="K18" s="22">
        <v>1.1001038221042403E-4</v>
      </c>
      <c r="L18" s="22">
        <v>0</v>
      </c>
      <c r="M18" s="22">
        <v>0.30436362621649604</v>
      </c>
      <c r="N18" s="22">
        <v>0</v>
      </c>
      <c r="O18" s="22">
        <v>8.7463881177729033E-3</v>
      </c>
      <c r="P18" s="22">
        <v>1.2506570892904845E-2</v>
      </c>
      <c r="Q18" s="22">
        <v>0</v>
      </c>
      <c r="R18" s="22">
        <v>4.158263893721767E-2</v>
      </c>
      <c r="S18" s="22">
        <v>0</v>
      </c>
      <c r="T18" s="22">
        <v>0</v>
      </c>
      <c r="U18" s="22">
        <v>0</v>
      </c>
      <c r="V18" s="22">
        <v>0</v>
      </c>
      <c r="W18" s="22">
        <v>1.0908431034000774E-2</v>
      </c>
      <c r="X18" s="22">
        <v>0</v>
      </c>
      <c r="Y18" s="22">
        <v>0</v>
      </c>
      <c r="Z18" s="22">
        <v>0</v>
      </c>
      <c r="AA18" s="22">
        <v>0</v>
      </c>
    </row>
    <row r="19" spans="1:27" ht="27" customHeight="1">
      <c r="A19" s="106"/>
      <c r="B19" s="33" t="s">
        <v>291</v>
      </c>
      <c r="C19" s="22">
        <v>3.0666448227177319E-5</v>
      </c>
      <c r="D19" s="22">
        <v>0</v>
      </c>
      <c r="E19" s="22">
        <v>2.8005177771848487E-2</v>
      </c>
      <c r="F19" s="22">
        <v>0.74879513993993818</v>
      </c>
      <c r="G19" s="22">
        <v>0</v>
      </c>
      <c r="H19" s="22">
        <v>6.5554824551167963E-3</v>
      </c>
      <c r="I19" s="22">
        <v>6.0010030060241104E-3</v>
      </c>
      <c r="J19" s="22">
        <v>3.9314242314543772E-2</v>
      </c>
      <c r="K19" s="22">
        <v>0.17128024897710908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1.8039087192457245E-5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</row>
    <row r="20" spans="1:27" ht="27" customHeight="1">
      <c r="A20" s="106">
        <v>10</v>
      </c>
      <c r="B20" s="33" t="s">
        <v>317</v>
      </c>
      <c r="C20" s="22">
        <v>0.27926435523309062</v>
      </c>
      <c r="D20" s="22">
        <v>8.4557634590667854E-2</v>
      </c>
      <c r="E20" s="22">
        <v>6.5844218852075656E-2</v>
      </c>
      <c r="F20" s="22">
        <v>6.2133031963095775E-2</v>
      </c>
      <c r="G20" s="22">
        <v>0.13563968860525083</v>
      </c>
      <c r="H20" s="22">
        <v>9.8793594145613686E-2</v>
      </c>
      <c r="I20" s="22">
        <v>2.1780451972181366E-2</v>
      </c>
      <c r="J20" s="22">
        <v>0.11186709287821474</v>
      </c>
      <c r="K20" s="22">
        <v>4.2456243645289091E-2</v>
      </c>
      <c r="L20" s="22">
        <v>5.8269184579519212E-2</v>
      </c>
      <c r="M20" s="22">
        <v>1.7693268613210817E-2</v>
      </c>
      <c r="N20" s="22">
        <v>0</v>
      </c>
      <c r="O20" s="22">
        <v>7.5564577739807813E-3</v>
      </c>
      <c r="P20" s="22">
        <v>0</v>
      </c>
      <c r="Q20" s="22">
        <v>6.0248487208028872E-3</v>
      </c>
      <c r="R20" s="22">
        <v>7.9967288200882072E-3</v>
      </c>
      <c r="S20" s="22">
        <v>0</v>
      </c>
      <c r="T20" s="22">
        <v>2.5921210747336264E-5</v>
      </c>
      <c r="U20" s="22">
        <v>0</v>
      </c>
      <c r="V20" s="22">
        <v>0</v>
      </c>
      <c r="W20" s="22">
        <v>9.7278396171183437E-5</v>
      </c>
      <c r="X20" s="22">
        <v>0</v>
      </c>
      <c r="Y20" s="22">
        <v>0</v>
      </c>
      <c r="Z20" s="22">
        <v>0</v>
      </c>
      <c r="AA20" s="22">
        <v>0</v>
      </c>
    </row>
    <row r="21" spans="1:27" ht="17.25" customHeight="1">
      <c r="A21" s="106"/>
      <c r="B21" s="33" t="s">
        <v>293</v>
      </c>
      <c r="C21" s="22">
        <v>0.28346188521494248</v>
      </c>
      <c r="D21" s="22">
        <v>8.4891565995738591E-2</v>
      </c>
      <c r="E21" s="22">
        <v>6.0163942480023977E-2</v>
      </c>
      <c r="F21" s="22">
        <v>6.2835814121097358E-2</v>
      </c>
      <c r="G21" s="22">
        <v>0.13734034880001764</v>
      </c>
      <c r="H21" s="22">
        <v>0.10006323235578524</v>
      </c>
      <c r="I21" s="22">
        <v>2.0935223910687112E-2</v>
      </c>
      <c r="J21" s="22">
        <v>0.11144891168829357</v>
      </c>
      <c r="K21" s="22">
        <v>4.1800392014599196E-2</v>
      </c>
      <c r="L21" s="22">
        <v>5.9098764591255855E-2</v>
      </c>
      <c r="M21" s="22">
        <v>1.5961405027647715E-2</v>
      </c>
      <c r="N21" s="22">
        <v>0</v>
      </c>
      <c r="O21" s="22">
        <v>7.6436681723805015E-3</v>
      </c>
      <c r="P21" s="22">
        <v>0</v>
      </c>
      <c r="Q21" s="22">
        <v>6.1154062254317318E-3</v>
      </c>
      <c r="R21" s="22">
        <v>8.1143880227143878E-3</v>
      </c>
      <c r="S21" s="22">
        <v>0</v>
      </c>
      <c r="T21" s="22">
        <v>2.631082387639826E-5</v>
      </c>
      <c r="U21" s="22">
        <v>0</v>
      </c>
      <c r="V21" s="22">
        <v>0</v>
      </c>
      <c r="W21" s="22">
        <v>9.8740555508253824E-5</v>
      </c>
      <c r="X21" s="22">
        <v>0</v>
      </c>
      <c r="Y21" s="22">
        <v>0</v>
      </c>
      <c r="Z21" s="22">
        <v>0</v>
      </c>
      <c r="AA21" s="22">
        <v>0</v>
      </c>
    </row>
    <row r="22" spans="1:27" ht="17.25" customHeight="1">
      <c r="A22" s="106"/>
      <c r="B22" s="33" t="s">
        <v>294</v>
      </c>
      <c r="C22" s="22">
        <v>0</v>
      </c>
      <c r="D22" s="22">
        <v>0.30780298597432254</v>
      </c>
      <c r="E22" s="22">
        <v>0.46858367719440258</v>
      </c>
      <c r="F22" s="22">
        <v>9.3726759334706006E-2</v>
      </c>
      <c r="G22" s="22">
        <v>0</v>
      </c>
      <c r="H22" s="22">
        <v>0</v>
      </c>
      <c r="I22" s="22">
        <v>9.4006068316659405E-2</v>
      </c>
      <c r="J22" s="22">
        <v>0</v>
      </c>
      <c r="K22" s="22">
        <v>3.1462703531963683E-2</v>
      </c>
      <c r="L22" s="22">
        <v>0</v>
      </c>
      <c r="M22" s="22">
        <v>4.4178056479456619E-3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</row>
    <row r="23" spans="1:27" ht="17.25" customHeight="1">
      <c r="A23" s="106"/>
      <c r="B23" s="33" t="s">
        <v>295</v>
      </c>
      <c r="C23" s="22">
        <v>0</v>
      </c>
      <c r="D23" s="22">
        <v>1.7944060519432159E-3</v>
      </c>
      <c r="E23" s="22">
        <v>0</v>
      </c>
      <c r="F23" s="22">
        <v>0</v>
      </c>
      <c r="G23" s="22">
        <v>0.11575958540612413</v>
      </c>
      <c r="H23" s="22">
        <v>0.12898462475952863</v>
      </c>
      <c r="I23" s="22">
        <v>0</v>
      </c>
      <c r="J23" s="22">
        <v>0.74112700864844172</v>
      </c>
      <c r="K23" s="22">
        <v>0</v>
      </c>
      <c r="L23" s="22">
        <v>0</v>
      </c>
      <c r="M23" s="22">
        <v>0</v>
      </c>
      <c r="N23" s="22">
        <v>0</v>
      </c>
      <c r="O23" s="22">
        <v>1.0814459020516108E-2</v>
      </c>
      <c r="P23" s="22">
        <v>0</v>
      </c>
      <c r="Q23" s="22">
        <v>0</v>
      </c>
      <c r="R23" s="22">
        <v>1.5199161134461755E-3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</row>
    <row r="24" spans="1:27" ht="17.25" customHeight="1">
      <c r="A24" s="106"/>
      <c r="B24" s="33" t="s">
        <v>296</v>
      </c>
      <c r="C24" s="22">
        <v>0</v>
      </c>
      <c r="D24" s="22">
        <v>1.6063893907572548E-2</v>
      </c>
      <c r="E24" s="22">
        <v>0.50611914496168964</v>
      </c>
      <c r="F24" s="22">
        <v>0</v>
      </c>
      <c r="G24" s="22">
        <v>1.3296530786684998E-2</v>
      </c>
      <c r="H24" s="22">
        <v>0</v>
      </c>
      <c r="I24" s="22">
        <v>8.6346084136884493E-2</v>
      </c>
      <c r="J24" s="22">
        <v>7.916577378511018E-2</v>
      </c>
      <c r="K24" s="22">
        <v>0.11164235879435852</v>
      </c>
      <c r="L24" s="22">
        <v>4.2443420988063649E-3</v>
      </c>
      <c r="M24" s="22">
        <v>0.18235852105625619</v>
      </c>
      <c r="N24" s="22">
        <v>0</v>
      </c>
      <c r="O24" s="22">
        <v>7.6335047263718784E-4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</row>
    <row r="25" spans="1:27" ht="24">
      <c r="A25" s="106">
        <v>11</v>
      </c>
      <c r="B25" s="33" t="s">
        <v>306</v>
      </c>
      <c r="C25" s="22">
        <v>0</v>
      </c>
      <c r="D25" s="22">
        <v>0</v>
      </c>
      <c r="E25" s="22">
        <v>1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</row>
    <row r="26" spans="1:27" ht="24">
      <c r="A26" s="106">
        <v>12</v>
      </c>
      <c r="B26" s="33" t="s">
        <v>307</v>
      </c>
      <c r="C26" s="22">
        <v>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</row>
    <row r="27" spans="1:27" ht="16.5" customHeight="1">
      <c r="A27" s="106">
        <v>13</v>
      </c>
      <c r="B27" s="33" t="s">
        <v>308</v>
      </c>
      <c r="C27" s="22">
        <v>4.5176037484765529E-2</v>
      </c>
      <c r="D27" s="22">
        <v>1.9851469029939249E-2</v>
      </c>
      <c r="E27" s="22">
        <v>0.11314981260526538</v>
      </c>
      <c r="F27" s="22">
        <v>0.15490788778758235</v>
      </c>
      <c r="G27" s="22">
        <v>1.0632456438750457E-3</v>
      </c>
      <c r="H27" s="22">
        <v>0.27343229169936989</v>
      </c>
      <c r="I27" s="22">
        <v>0.16904762121906006</v>
      </c>
      <c r="J27" s="22">
        <v>1.5177320760848906E-2</v>
      </c>
      <c r="K27" s="22">
        <v>7.8493691814678121E-2</v>
      </c>
      <c r="L27" s="22">
        <v>0</v>
      </c>
      <c r="M27" s="22">
        <v>4.9523361534342739E-2</v>
      </c>
      <c r="N27" s="22">
        <v>0</v>
      </c>
      <c r="O27" s="22">
        <v>7.7674540866679255E-3</v>
      </c>
      <c r="P27" s="22">
        <v>0</v>
      </c>
      <c r="Q27" s="22">
        <v>2.6126102663272442E-2</v>
      </c>
      <c r="R27" s="22">
        <v>4.3297943621453748E-2</v>
      </c>
      <c r="S27" s="22">
        <v>0</v>
      </c>
      <c r="T27" s="22">
        <v>1.3082709581932513E-4</v>
      </c>
      <c r="U27" s="22">
        <v>0</v>
      </c>
      <c r="V27" s="22">
        <v>0</v>
      </c>
      <c r="W27" s="22">
        <v>2.6288525910653903E-3</v>
      </c>
      <c r="X27" s="22">
        <v>0</v>
      </c>
      <c r="Y27" s="22">
        <v>0</v>
      </c>
      <c r="Z27" s="22">
        <v>2.2608036199368826E-4</v>
      </c>
      <c r="AA27" s="22">
        <v>0</v>
      </c>
    </row>
    <row r="28" spans="1:27" ht="16.5" customHeight="1">
      <c r="A28" s="106">
        <v>14</v>
      </c>
      <c r="B28" s="33" t="s">
        <v>309</v>
      </c>
      <c r="C28" s="22">
        <v>0</v>
      </c>
      <c r="D28" s="22">
        <v>-7.4560587520634171E-5</v>
      </c>
      <c r="E28" s="22">
        <v>0</v>
      </c>
      <c r="F28" s="22">
        <v>4.2616669124255865E-2</v>
      </c>
      <c r="G28" s="22">
        <v>0</v>
      </c>
      <c r="H28" s="22">
        <v>-2.4374548611308233E-3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3.8492926185615598E-5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0.95985685339821003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</row>
    <row r="29" spans="1:27">
      <c r="A29" s="106">
        <v>15</v>
      </c>
      <c r="B29" s="33" t="s">
        <v>310</v>
      </c>
      <c r="C29" s="22">
        <v>3.9275508683554589E-3</v>
      </c>
      <c r="D29" s="22">
        <v>0</v>
      </c>
      <c r="E29" s="22">
        <v>0</v>
      </c>
      <c r="F29" s="22">
        <v>0</v>
      </c>
      <c r="G29" s="22">
        <v>0</v>
      </c>
      <c r="H29" s="22">
        <v>0.82564999730574484</v>
      </c>
      <c r="I29" s="22">
        <v>0.16742021347402364</v>
      </c>
      <c r="J29" s="22">
        <v>0</v>
      </c>
      <c r="K29" s="22">
        <v>0</v>
      </c>
      <c r="L29" s="22">
        <v>8.1637067132365548E-5</v>
      </c>
      <c r="M29" s="22">
        <v>0</v>
      </c>
      <c r="N29" s="22">
        <v>0</v>
      </c>
      <c r="O29" s="22">
        <v>2.9206012847437486E-3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</row>
    <row r="30" spans="1:27">
      <c r="A30" s="106">
        <v>16</v>
      </c>
      <c r="B30" s="33" t="s">
        <v>311</v>
      </c>
      <c r="C30" s="22">
        <v>-0.55245377889497915</v>
      </c>
      <c r="D30" s="22">
        <v>0</v>
      </c>
      <c r="E30" s="22">
        <v>1.9882517008842356E-2</v>
      </c>
      <c r="F30" s="22">
        <v>4.4429967520158944E-2</v>
      </c>
      <c r="G30" s="22">
        <v>0.40041946179398707</v>
      </c>
      <c r="H30" s="22">
        <v>-2.5943482747416849E-3</v>
      </c>
      <c r="I30" s="22">
        <v>0.80315352464000034</v>
      </c>
      <c r="J30" s="22">
        <v>0</v>
      </c>
      <c r="K30" s="22">
        <v>0.14304645809455468</v>
      </c>
      <c r="L30" s="22">
        <v>0</v>
      </c>
      <c r="M30" s="22">
        <v>3.1733006936632668E-2</v>
      </c>
      <c r="N30" s="22">
        <v>0</v>
      </c>
      <c r="O30" s="22">
        <v>4.0311715860058897E-3</v>
      </c>
      <c r="P30" s="22">
        <v>2.1271819785838673E-2</v>
      </c>
      <c r="Q30" s="22">
        <v>5.3349176036385726E-2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2.8880438240965048E-2</v>
      </c>
      <c r="X30" s="22">
        <v>0</v>
      </c>
      <c r="Y30" s="22">
        <v>0</v>
      </c>
      <c r="Z30" s="22">
        <v>4.8505855263494399E-3</v>
      </c>
      <c r="AA30" s="22">
        <v>0</v>
      </c>
    </row>
    <row r="31" spans="1:27">
      <c r="A31" s="106">
        <v>17</v>
      </c>
      <c r="B31" s="33" t="s">
        <v>312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</row>
    <row r="32" spans="1:27">
      <c r="A32" s="106">
        <v>18</v>
      </c>
      <c r="B32" s="33" t="s">
        <v>313</v>
      </c>
      <c r="C32" s="22">
        <v>3.1688267091221592E-2</v>
      </c>
      <c r="D32" s="22">
        <v>0.23334873725078661</v>
      </c>
      <c r="E32" s="22">
        <v>6.4570697107437E-2</v>
      </c>
      <c r="F32" s="22">
        <v>8.4859264451034699E-2</v>
      </c>
      <c r="G32" s="22">
        <v>0.11849310050126496</v>
      </c>
      <c r="H32" s="22">
        <v>4.7825208799236789E-2</v>
      </c>
      <c r="I32" s="22">
        <v>0.15344247536974814</v>
      </c>
      <c r="J32" s="22">
        <v>1.5330798919823118E-2</v>
      </c>
      <c r="K32" s="22">
        <v>0.1426650448135143</v>
      </c>
      <c r="L32" s="22">
        <v>0</v>
      </c>
      <c r="M32" s="22">
        <v>2.4274652879614111E-2</v>
      </c>
      <c r="N32" s="22">
        <v>0</v>
      </c>
      <c r="O32" s="22">
        <v>2.5836774395454317E-3</v>
      </c>
      <c r="P32" s="22">
        <v>4.4972944542960434E-2</v>
      </c>
      <c r="Q32" s="22">
        <v>3.5739053960625211E-2</v>
      </c>
      <c r="R32" s="22">
        <v>2.0607687318767055E-4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</row>
    <row r="33" spans="1:1" ht="14.25">
      <c r="A33" s="230" t="s">
        <v>560</v>
      </c>
    </row>
    <row r="34" spans="1:1">
      <c r="A34" s="231"/>
    </row>
  </sheetData>
  <printOptions horizontalCentered="1"/>
  <pageMargins left="0" right="0" top="0.51181102362204722" bottom="0" header="0" footer="0"/>
  <pageSetup paperSize="9" scale="5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35"/>
  <sheetViews>
    <sheetView view="pageBreakPreview" zoomScaleNormal="85" zoomScaleSheetLayoutView="100" workbookViewId="0">
      <pane xSplit="2" ySplit="4" topLeftCell="C5" activePane="bottomRight" state="frozen"/>
      <selection activeCell="E3" sqref="E3:F3"/>
      <selection pane="topRight" activeCell="E3" sqref="E3:F3"/>
      <selection pane="bottomLeft" activeCell="E3" sqref="E3:F3"/>
      <selection pane="bottomRight"/>
    </sheetView>
  </sheetViews>
  <sheetFormatPr defaultRowHeight="12.75"/>
  <cols>
    <col min="1" max="1" width="5.42578125" style="2" customWidth="1"/>
    <col min="2" max="2" width="51.85546875" style="2" customWidth="1"/>
    <col min="3" max="5" width="12.7109375" style="2" customWidth="1"/>
    <col min="6" max="6" width="14.28515625" style="2" customWidth="1"/>
    <col min="7" max="11" width="12.7109375" style="2" customWidth="1"/>
    <col min="12" max="12" width="14.42578125" style="2" customWidth="1"/>
    <col min="13" max="13" width="14.5703125" style="2" customWidth="1"/>
    <col min="14" max="14" width="12.7109375" style="2" customWidth="1"/>
    <col min="15" max="15" width="14.85546875" style="2" customWidth="1"/>
    <col min="16" max="16" width="14" style="2" customWidth="1"/>
    <col min="17" max="17" width="14.710937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5.28515625" style="2" customWidth="1"/>
    <col min="26" max="26" width="12.7109375" style="2" customWidth="1"/>
    <col min="27" max="27" width="13.7109375" style="2" customWidth="1"/>
    <col min="28" max="16384" width="9.140625" style="2"/>
  </cols>
  <sheetData>
    <row r="1" spans="1:27" ht="23.25" customHeight="1"/>
    <row r="2" spans="1:27" s="9" customFormat="1" ht="22.5" customHeight="1">
      <c r="A2" s="64" t="s">
        <v>599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s="9" customFormat="1" ht="22.5" customHeight="1">
      <c r="A3" s="64"/>
      <c r="B3" s="64"/>
      <c r="C3" s="64"/>
      <c r="D3" s="64"/>
      <c r="G3" s="64"/>
      <c r="H3" s="64"/>
      <c r="J3" s="64"/>
      <c r="L3" s="64"/>
      <c r="M3" s="64"/>
      <c r="N3" s="64"/>
      <c r="O3" s="64"/>
      <c r="R3" s="64"/>
      <c r="S3" s="64"/>
      <c r="T3" s="64"/>
      <c r="V3" s="64"/>
      <c r="Y3" s="64"/>
      <c r="AA3" s="64"/>
    </row>
    <row r="4" spans="1:27" s="69" customFormat="1" ht="81" customHeight="1">
      <c r="A4" s="74" t="s">
        <v>0</v>
      </c>
      <c r="B4" s="74" t="s">
        <v>1</v>
      </c>
      <c r="C4" s="109" t="s">
        <v>2</v>
      </c>
      <c r="D4" s="109" t="s">
        <v>4</v>
      </c>
      <c r="E4" s="109" t="s">
        <v>3</v>
      </c>
      <c r="F4" s="109" t="s">
        <v>61</v>
      </c>
      <c r="G4" s="109" t="s">
        <v>8</v>
      </c>
      <c r="H4" s="109" t="s">
        <v>62</v>
      </c>
      <c r="I4" s="109" t="s">
        <v>6</v>
      </c>
      <c r="J4" s="109" t="s">
        <v>10</v>
      </c>
      <c r="K4" s="109" t="s">
        <v>7</v>
      </c>
      <c r="L4" s="109" t="s">
        <v>63</v>
      </c>
      <c r="M4" s="109" t="s">
        <v>12</v>
      </c>
      <c r="N4" s="109" t="s">
        <v>16</v>
      </c>
      <c r="O4" s="74" t="s">
        <v>64</v>
      </c>
      <c r="P4" s="109" t="s">
        <v>611</v>
      </c>
      <c r="Q4" s="109" t="s">
        <v>15</v>
      </c>
      <c r="R4" s="109" t="s">
        <v>19</v>
      </c>
      <c r="S4" s="109" t="s">
        <v>20</v>
      </c>
      <c r="T4" s="109" t="s">
        <v>66</v>
      </c>
      <c r="U4" s="109" t="s">
        <v>17</v>
      </c>
      <c r="V4" s="110" t="s">
        <v>65</v>
      </c>
      <c r="W4" s="109" t="s">
        <v>13</v>
      </c>
      <c r="X4" s="109" t="s">
        <v>22</v>
      </c>
      <c r="Y4" s="109" t="s">
        <v>315</v>
      </c>
      <c r="Z4" s="109" t="s">
        <v>18</v>
      </c>
      <c r="AA4" s="74" t="s">
        <v>67</v>
      </c>
    </row>
    <row r="5" spans="1:27">
      <c r="A5" s="106">
        <v>1</v>
      </c>
      <c r="B5" s="33" t="s">
        <v>314</v>
      </c>
      <c r="C5" s="22">
        <v>1.4288010414805143E-3</v>
      </c>
      <c r="D5" s="22">
        <v>1.4451394001110184E-2</v>
      </c>
      <c r="E5" s="22">
        <v>1.5329047221014499E-2</v>
      </c>
      <c r="F5" s="22">
        <v>1.2311561702965251E-2</v>
      </c>
      <c r="G5" s="22">
        <v>6.0601235976945138E-4</v>
      </c>
      <c r="H5" s="22">
        <v>1.473439973977141E-2</v>
      </c>
      <c r="I5" s="22">
        <v>7.1922141424154758E-3</v>
      </c>
      <c r="J5" s="22">
        <v>1.4004020127511523E-2</v>
      </c>
      <c r="K5" s="22">
        <v>5.1169585465467862E-2</v>
      </c>
      <c r="L5" s="22">
        <v>6.2741427203269007E-4</v>
      </c>
      <c r="M5" s="22">
        <v>2.2588746830502714E-4</v>
      </c>
      <c r="N5" s="22">
        <v>0</v>
      </c>
      <c r="O5" s="22">
        <v>6.3992282840773318E-3</v>
      </c>
      <c r="P5" s="22">
        <v>9.785860041457272E-3</v>
      </c>
      <c r="Q5" s="22">
        <v>2.9444266995992223E-2</v>
      </c>
      <c r="R5" s="22">
        <v>0</v>
      </c>
      <c r="S5" s="22">
        <v>3.2417057005571542E-2</v>
      </c>
      <c r="T5" s="22">
        <v>8.5234429694833931E-5</v>
      </c>
      <c r="U5" s="22">
        <v>0</v>
      </c>
      <c r="V5" s="22">
        <v>0</v>
      </c>
      <c r="W5" s="22">
        <v>8.9704617822444294E-2</v>
      </c>
      <c r="X5" s="22">
        <v>5.3690671653730454E-2</v>
      </c>
      <c r="Y5" s="22">
        <v>0</v>
      </c>
      <c r="Z5" s="22">
        <v>0</v>
      </c>
      <c r="AA5" s="22">
        <v>0</v>
      </c>
    </row>
    <row r="6" spans="1:27" ht="37.5" customHeight="1">
      <c r="A6" s="107"/>
      <c r="B6" s="33" t="s">
        <v>285</v>
      </c>
      <c r="C6" s="22">
        <v>0</v>
      </c>
      <c r="D6" s="22">
        <v>1.4155412969400268E-2</v>
      </c>
      <c r="E6" s="22">
        <v>4.8467952334576144E-3</v>
      </c>
      <c r="F6" s="22">
        <v>1.7714097115435388E-4</v>
      </c>
      <c r="G6" s="22">
        <v>0</v>
      </c>
      <c r="H6" s="22">
        <v>3.5993957670009736E-3</v>
      </c>
      <c r="I6" s="22">
        <v>0</v>
      </c>
      <c r="J6" s="22">
        <v>4.450978091147033E-3</v>
      </c>
      <c r="K6" s="22">
        <v>3.1785498834715402E-4</v>
      </c>
      <c r="L6" s="22">
        <v>0</v>
      </c>
      <c r="M6" s="22">
        <v>1.3703099881050561E-4</v>
      </c>
      <c r="N6" s="22">
        <v>0</v>
      </c>
      <c r="O6" s="22">
        <v>2.7661623688236244E-5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</row>
    <row r="7" spans="1:27" ht="17.25" customHeight="1">
      <c r="A7" s="106">
        <v>2</v>
      </c>
      <c r="B7" s="33" t="s">
        <v>297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3.8622249705701141E-2</v>
      </c>
      <c r="I7" s="22">
        <v>0</v>
      </c>
      <c r="J7" s="22">
        <v>1.794186340266309E-4</v>
      </c>
      <c r="K7" s="22">
        <v>0.10450712534448203</v>
      </c>
      <c r="L7" s="22">
        <v>1.0526822089315074E-2</v>
      </c>
      <c r="M7" s="22">
        <v>0</v>
      </c>
      <c r="N7" s="22">
        <v>1</v>
      </c>
      <c r="O7" s="22">
        <v>4.6568106931202675E-7</v>
      </c>
      <c r="P7" s="22">
        <v>0.92307566447215827</v>
      </c>
      <c r="Q7" s="22">
        <v>0</v>
      </c>
      <c r="R7" s="22">
        <v>9.5578670906146972E-4</v>
      </c>
      <c r="S7" s="22">
        <v>0.96758294299442849</v>
      </c>
      <c r="T7" s="22">
        <v>0.99415125633712031</v>
      </c>
      <c r="U7" s="22">
        <v>0</v>
      </c>
      <c r="V7" s="22">
        <v>1</v>
      </c>
      <c r="W7" s="22">
        <v>0</v>
      </c>
      <c r="X7" s="22">
        <v>0.90139115893017163</v>
      </c>
      <c r="Y7" s="22">
        <v>1</v>
      </c>
      <c r="Z7" s="22">
        <v>0</v>
      </c>
      <c r="AA7" s="22">
        <v>1</v>
      </c>
    </row>
    <row r="8" spans="1:27" ht="27.75" customHeight="1">
      <c r="A8" s="106">
        <v>3</v>
      </c>
      <c r="B8" s="33" t="s">
        <v>298</v>
      </c>
      <c r="C8" s="22">
        <v>0.11224750421802138</v>
      </c>
      <c r="D8" s="22">
        <v>0.49459032879909065</v>
      </c>
      <c r="E8" s="22">
        <v>0.48304053483052956</v>
      </c>
      <c r="F8" s="22">
        <v>0.4754197047027291</v>
      </c>
      <c r="G8" s="22">
        <v>0.17782474671382489</v>
      </c>
      <c r="H8" s="22">
        <v>0.24484064201020644</v>
      </c>
      <c r="I8" s="22">
        <v>0.5879012686054953</v>
      </c>
      <c r="J8" s="22">
        <v>8.0377973510430786E-2</v>
      </c>
      <c r="K8" s="22">
        <v>0.32486924434370174</v>
      </c>
      <c r="L8" s="22">
        <v>1.7567809823391862E-2</v>
      </c>
      <c r="M8" s="22">
        <v>0.39086649835957821</v>
      </c>
      <c r="N8" s="22">
        <v>0</v>
      </c>
      <c r="O8" s="22">
        <v>0.54474569146161622</v>
      </c>
      <c r="P8" s="22">
        <v>0</v>
      </c>
      <c r="Q8" s="22">
        <v>0.22772893498702637</v>
      </c>
      <c r="R8" s="22">
        <v>2.1814016946558178E-2</v>
      </c>
      <c r="S8" s="22">
        <v>0</v>
      </c>
      <c r="T8" s="22">
        <v>0</v>
      </c>
      <c r="U8" s="22">
        <v>0</v>
      </c>
      <c r="V8" s="22">
        <v>0</v>
      </c>
      <c r="W8" s="22">
        <v>0.13323424539515166</v>
      </c>
      <c r="X8" s="22">
        <v>0</v>
      </c>
      <c r="Y8" s="22">
        <v>0</v>
      </c>
      <c r="Z8" s="22">
        <v>0</v>
      </c>
      <c r="AA8" s="22">
        <v>0</v>
      </c>
    </row>
    <row r="9" spans="1:27" ht="17.25" customHeight="1">
      <c r="A9" s="106">
        <v>4</v>
      </c>
      <c r="B9" s="33" t="s">
        <v>299</v>
      </c>
      <c r="C9" s="22">
        <v>0</v>
      </c>
      <c r="D9" s="22">
        <v>0</v>
      </c>
      <c r="E9" s="22">
        <v>9.4224432515554769E-3</v>
      </c>
      <c r="F9" s="22">
        <v>8.8093026864763857E-4</v>
      </c>
      <c r="G9" s="22">
        <v>0</v>
      </c>
      <c r="H9" s="22">
        <v>0</v>
      </c>
      <c r="I9" s="22">
        <v>0</v>
      </c>
      <c r="J9" s="22">
        <v>0</v>
      </c>
      <c r="K9" s="22">
        <v>8.8538728170819581E-3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</row>
    <row r="10" spans="1:27" ht="17.25" customHeight="1">
      <c r="A10" s="106">
        <v>5</v>
      </c>
      <c r="B10" s="33" t="s">
        <v>300</v>
      </c>
      <c r="C10" s="22">
        <v>0</v>
      </c>
      <c r="D10" s="22">
        <v>3.6859899042412966E-3</v>
      </c>
      <c r="E10" s="22">
        <v>2.390201036424349E-3</v>
      </c>
      <c r="F10" s="22">
        <v>0</v>
      </c>
      <c r="G10" s="22">
        <v>0</v>
      </c>
      <c r="H10" s="22">
        <v>2.2903143202774857E-4</v>
      </c>
      <c r="I10" s="22">
        <v>0</v>
      </c>
      <c r="J10" s="22">
        <v>0</v>
      </c>
      <c r="K10" s="22">
        <v>5.4529943578119633E-2</v>
      </c>
      <c r="L10" s="22">
        <v>0</v>
      </c>
      <c r="M10" s="22">
        <v>0</v>
      </c>
      <c r="N10" s="22">
        <v>0</v>
      </c>
      <c r="O10" s="22">
        <v>7.4148168772234139E-5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</row>
    <row r="11" spans="1:27" ht="17.25" customHeight="1">
      <c r="A11" s="106">
        <v>6</v>
      </c>
      <c r="B11" s="33" t="s">
        <v>301</v>
      </c>
      <c r="C11" s="22">
        <v>1.1143416991697461E-4</v>
      </c>
      <c r="D11" s="22">
        <v>2.1576934614132336E-3</v>
      </c>
      <c r="E11" s="22">
        <v>1.8757242428398675E-2</v>
      </c>
      <c r="F11" s="22">
        <v>5.7668805406038931E-4</v>
      </c>
      <c r="G11" s="22">
        <v>4.0629299950810621E-4</v>
      </c>
      <c r="H11" s="22">
        <v>1.5306974007334449E-4</v>
      </c>
      <c r="I11" s="22">
        <v>-1.8583498861902278E-4</v>
      </c>
      <c r="J11" s="22">
        <v>0</v>
      </c>
      <c r="K11" s="22">
        <v>1.4642751858549489E-5</v>
      </c>
      <c r="L11" s="22">
        <v>0</v>
      </c>
      <c r="M11" s="22">
        <v>0</v>
      </c>
      <c r="N11" s="22">
        <v>0</v>
      </c>
      <c r="O11" s="22">
        <v>3.1332315062440993E-4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ht="17.25" customHeight="1">
      <c r="A12" s="106">
        <v>7</v>
      </c>
      <c r="B12" s="33" t="s">
        <v>302</v>
      </c>
      <c r="C12" s="22">
        <v>2.6017423850775612E-5</v>
      </c>
      <c r="D12" s="22">
        <v>1.0433116768870428E-3</v>
      </c>
      <c r="E12" s="22">
        <v>1.4399291240166213E-2</v>
      </c>
      <c r="F12" s="22">
        <v>1.0298108479430045E-2</v>
      </c>
      <c r="G12" s="22">
        <v>0</v>
      </c>
      <c r="H12" s="22">
        <v>3.1188220979125355E-3</v>
      </c>
      <c r="I12" s="22">
        <v>9.4787444743941367E-4</v>
      </c>
      <c r="J12" s="22">
        <v>3.1515238222618378E-4</v>
      </c>
      <c r="K12" s="22">
        <v>1.3876165819275222E-3</v>
      </c>
      <c r="L12" s="22">
        <v>1.6417715182859897E-5</v>
      </c>
      <c r="M12" s="22">
        <v>1.0587585516639504E-2</v>
      </c>
      <c r="N12" s="22">
        <v>0</v>
      </c>
      <c r="O12" s="22">
        <v>3.4967501250397748E-5</v>
      </c>
      <c r="P12" s="22">
        <v>9.4968185658143809E-5</v>
      </c>
      <c r="Q12" s="22">
        <v>-8.1188068999456121E-3</v>
      </c>
      <c r="R12" s="22">
        <v>1.7548025972431512E-2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1:27" ht="17.25" customHeight="1">
      <c r="A13" s="106">
        <v>8</v>
      </c>
      <c r="B13" s="33" t="s">
        <v>303</v>
      </c>
      <c r="C13" s="22">
        <v>6.6539638986516389E-3</v>
      </c>
      <c r="D13" s="22">
        <v>6.4486304915421525E-2</v>
      </c>
      <c r="E13" s="22">
        <v>0.11469381858365477</v>
      </c>
      <c r="F13" s="22">
        <v>0.1555784444699734</v>
      </c>
      <c r="G13" s="22">
        <v>3.7723724585756935E-6</v>
      </c>
      <c r="H13" s="22">
        <v>6.7869080907239684E-2</v>
      </c>
      <c r="I13" s="22">
        <v>0.19665007035746712</v>
      </c>
      <c r="J13" s="22">
        <v>6.8268020696447274E-2</v>
      </c>
      <c r="K13" s="22">
        <v>0.10074097834187365</v>
      </c>
      <c r="L13" s="22">
        <v>1.3480960444695923E-3</v>
      </c>
      <c r="M13" s="22">
        <v>0.19462390861105508</v>
      </c>
      <c r="N13" s="22">
        <v>0</v>
      </c>
      <c r="O13" s="22">
        <v>2.7611052307420472E-2</v>
      </c>
      <c r="P13" s="22">
        <v>1.3832461713897737E-2</v>
      </c>
      <c r="Q13" s="22">
        <v>0.13326135166645939</v>
      </c>
      <c r="R13" s="22">
        <v>2.1655069452807658E-2</v>
      </c>
      <c r="S13" s="22">
        <v>0</v>
      </c>
      <c r="T13" s="22">
        <v>5.0358166335940258E-4</v>
      </c>
      <c r="U13" s="22">
        <v>0</v>
      </c>
      <c r="V13" s="22">
        <v>0</v>
      </c>
      <c r="W13" s="22">
        <v>0.64168091093786717</v>
      </c>
      <c r="X13" s="22">
        <v>4.4918169416097949E-2</v>
      </c>
      <c r="Y13" s="22">
        <v>0</v>
      </c>
      <c r="Z13" s="22">
        <v>0.94000314387683448</v>
      </c>
      <c r="AA13" s="22">
        <v>0</v>
      </c>
    </row>
    <row r="14" spans="1:27" ht="17.25" customHeight="1">
      <c r="A14" s="106"/>
      <c r="B14" s="33" t="s">
        <v>286</v>
      </c>
      <c r="C14" s="22">
        <v>8.395748907919099E-4</v>
      </c>
      <c r="D14" s="22">
        <v>1.6539928668587649E-2</v>
      </c>
      <c r="E14" s="22">
        <v>7.1230419961381256E-2</v>
      </c>
      <c r="F14" s="22">
        <v>9.9586166235965529E-2</v>
      </c>
      <c r="G14" s="22">
        <v>3.7723724585756935E-6</v>
      </c>
      <c r="H14" s="22">
        <v>0</v>
      </c>
      <c r="I14" s="22">
        <v>5.130089924755929E-2</v>
      </c>
      <c r="J14" s="22">
        <v>5.6377940782857489E-2</v>
      </c>
      <c r="K14" s="22">
        <v>4.1579265644587408E-2</v>
      </c>
      <c r="L14" s="22">
        <v>0</v>
      </c>
      <c r="M14" s="22">
        <v>7.4892708331312799E-2</v>
      </c>
      <c r="N14" s="22">
        <v>0</v>
      </c>
      <c r="O14" s="22">
        <v>2.7537582115976331E-2</v>
      </c>
      <c r="P14" s="22">
        <v>1.3832461713897737E-2</v>
      </c>
      <c r="Q14" s="22">
        <v>5.2860831242811879E-2</v>
      </c>
      <c r="R14" s="22">
        <v>7.9451226650302138E-3</v>
      </c>
      <c r="S14" s="22">
        <v>0</v>
      </c>
      <c r="T14" s="22">
        <v>5.0358166335940258E-4</v>
      </c>
      <c r="U14" s="22">
        <v>0</v>
      </c>
      <c r="V14" s="22">
        <v>0</v>
      </c>
      <c r="W14" s="22">
        <v>0.64168091093786717</v>
      </c>
      <c r="X14" s="22">
        <v>4.4276923970924704E-2</v>
      </c>
      <c r="Y14" s="22">
        <v>0</v>
      </c>
      <c r="Z14" s="22">
        <v>0</v>
      </c>
      <c r="AA14" s="22">
        <v>0</v>
      </c>
    </row>
    <row r="15" spans="1:27" ht="27.75" customHeight="1">
      <c r="A15" s="106"/>
      <c r="B15" s="33" t="s">
        <v>287</v>
      </c>
      <c r="C15" s="22">
        <v>1.3532097938187659E-3</v>
      </c>
      <c r="D15" s="22">
        <v>3.7032110587080204E-2</v>
      </c>
      <c r="E15" s="22">
        <v>2.2594829359192905E-2</v>
      </c>
      <c r="F15" s="22">
        <v>4.2308430449797534E-2</v>
      </c>
      <c r="G15" s="22">
        <v>0</v>
      </c>
      <c r="H15" s="22">
        <v>3.7188279001243753E-2</v>
      </c>
      <c r="I15" s="22">
        <v>5.8144275468552227E-2</v>
      </c>
      <c r="J15" s="22">
        <v>2.1738508182698201E-3</v>
      </c>
      <c r="K15" s="22">
        <v>2.4316538257846187E-2</v>
      </c>
      <c r="L15" s="22">
        <v>1.3480960444695923E-3</v>
      </c>
      <c r="M15" s="22">
        <v>4.6545049861416471E-2</v>
      </c>
      <c r="N15" s="22">
        <v>0</v>
      </c>
      <c r="O15" s="22">
        <v>0</v>
      </c>
      <c r="P15" s="22">
        <v>0</v>
      </c>
      <c r="Q15" s="22">
        <v>8.0400520423647509E-2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6.4124544517324606E-4</v>
      </c>
      <c r="Y15" s="22">
        <v>0</v>
      </c>
      <c r="Z15" s="22">
        <v>0.94000314387683448</v>
      </c>
      <c r="AA15" s="22">
        <v>0</v>
      </c>
    </row>
    <row r="16" spans="1:27" ht="18" customHeight="1">
      <c r="A16" s="107"/>
      <c r="B16" s="33" t="s">
        <v>288</v>
      </c>
      <c r="C16" s="22">
        <v>7.6080972818815605E-5</v>
      </c>
      <c r="D16" s="22">
        <v>5.9362333003898374E-5</v>
      </c>
      <c r="E16" s="22">
        <v>6.4238387342117941E-3</v>
      </c>
      <c r="F16" s="22">
        <v>3.6725580366678422E-3</v>
      </c>
      <c r="G16" s="22">
        <v>0</v>
      </c>
      <c r="H16" s="22">
        <v>6.4915688598534903E-6</v>
      </c>
      <c r="I16" s="22">
        <v>1.419153766109511E-2</v>
      </c>
      <c r="J16" s="22">
        <v>8.8877896267952148E-3</v>
      </c>
      <c r="K16" s="22">
        <v>7.5219356129827266E-3</v>
      </c>
      <c r="L16" s="22">
        <v>0</v>
      </c>
      <c r="M16" s="22">
        <v>1.6185752043610082E-2</v>
      </c>
      <c r="N16" s="22">
        <v>0</v>
      </c>
      <c r="O16" s="22">
        <v>3.6676876925303327E-5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</row>
    <row r="17" spans="1:27" ht="18" customHeight="1">
      <c r="A17" s="107"/>
      <c r="B17" s="33" t="s">
        <v>289</v>
      </c>
      <c r="C17" s="22">
        <v>4.3850982412221478E-3</v>
      </c>
      <c r="D17" s="22">
        <v>1.0854903326749767E-2</v>
      </c>
      <c r="E17" s="22">
        <v>1.4444730528868814E-2</v>
      </c>
      <c r="F17" s="22">
        <v>1.0011289747542522E-2</v>
      </c>
      <c r="G17" s="22">
        <v>0</v>
      </c>
      <c r="H17" s="22">
        <v>3.0674310337136079E-2</v>
      </c>
      <c r="I17" s="22">
        <v>7.301335798026054E-2</v>
      </c>
      <c r="J17" s="22">
        <v>8.2843946852476558E-4</v>
      </c>
      <c r="K17" s="22">
        <v>2.7323238826457315E-2</v>
      </c>
      <c r="L17" s="22">
        <v>0</v>
      </c>
      <c r="M17" s="22">
        <v>5.7000398374715662E-2</v>
      </c>
      <c r="N17" s="22">
        <v>0</v>
      </c>
      <c r="O17" s="22">
        <v>3.6793314518836172E-5</v>
      </c>
      <c r="P17" s="22">
        <v>0</v>
      </c>
      <c r="Q17" s="22">
        <v>0</v>
      </c>
      <c r="R17" s="22">
        <v>1.3709946787777446E-2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</row>
    <row r="18" spans="1:27" ht="27.75" customHeight="1">
      <c r="A18" s="107" t="s">
        <v>304</v>
      </c>
      <c r="B18" s="33" t="s">
        <v>305</v>
      </c>
      <c r="C18" s="22">
        <v>7.8815994835246912E-4</v>
      </c>
      <c r="D18" s="22">
        <v>0</v>
      </c>
      <c r="E18" s="22">
        <v>3.9061677998920162E-3</v>
      </c>
      <c r="F18" s="22">
        <v>1.3092861989246864E-2</v>
      </c>
      <c r="G18" s="22">
        <v>2.8289826339584151E-3</v>
      </c>
      <c r="H18" s="22">
        <v>2.1526355761219564E-4</v>
      </c>
      <c r="I18" s="22">
        <v>8.3348119621269694E-3</v>
      </c>
      <c r="J18" s="22">
        <v>9.5727888592313617E-4</v>
      </c>
      <c r="K18" s="22">
        <v>4.2512324822267288E-3</v>
      </c>
      <c r="L18" s="22">
        <v>0</v>
      </c>
      <c r="M18" s="22">
        <v>2.7255529136540373E-2</v>
      </c>
      <c r="N18" s="22">
        <v>0</v>
      </c>
      <c r="O18" s="22">
        <v>2.1216751105633419E-3</v>
      </c>
      <c r="P18" s="22">
        <v>3.5206813798100592E-3</v>
      </c>
      <c r="Q18" s="22">
        <v>5.1544173139035527E-6</v>
      </c>
      <c r="R18" s="22">
        <v>1.9991296822010833E-2</v>
      </c>
      <c r="S18" s="22">
        <v>0</v>
      </c>
      <c r="T18" s="22">
        <v>0</v>
      </c>
      <c r="U18" s="22">
        <v>0</v>
      </c>
      <c r="V18" s="22">
        <v>0</v>
      </c>
      <c r="W18" s="22">
        <v>2.568452112670333E-2</v>
      </c>
      <c r="X18" s="22">
        <v>0</v>
      </c>
      <c r="Y18" s="22">
        <v>0</v>
      </c>
      <c r="Z18" s="22">
        <v>0</v>
      </c>
      <c r="AA18" s="22">
        <v>0</v>
      </c>
    </row>
    <row r="19" spans="1:27" ht="18" customHeight="1">
      <c r="A19" s="107"/>
      <c r="B19" s="33" t="s">
        <v>290</v>
      </c>
      <c r="C19" s="22">
        <v>7.8784379666879277E-4</v>
      </c>
      <c r="D19" s="22">
        <v>0</v>
      </c>
      <c r="E19" s="22">
        <v>3.4533203101425932E-3</v>
      </c>
      <c r="F19" s="22">
        <v>7.2849355816851941E-4</v>
      </c>
      <c r="G19" s="22">
        <v>2.8289826339584151E-3</v>
      </c>
      <c r="H19" s="22">
        <v>8.6418655897087617E-5</v>
      </c>
      <c r="I19" s="22">
        <v>8.1997046317116191E-3</v>
      </c>
      <c r="J19" s="22">
        <v>0</v>
      </c>
      <c r="K19" s="22">
        <v>3.7260747005176743E-6</v>
      </c>
      <c r="L19" s="22">
        <v>0</v>
      </c>
      <c r="M19" s="22">
        <v>2.7255529136540373E-2</v>
      </c>
      <c r="N19" s="22">
        <v>0</v>
      </c>
      <c r="O19" s="22">
        <v>2.1216751105633419E-3</v>
      </c>
      <c r="P19" s="22">
        <v>3.5206813798100592E-3</v>
      </c>
      <c r="Q19" s="22">
        <v>0</v>
      </c>
      <c r="R19" s="22">
        <v>1.9991296822010833E-2</v>
      </c>
      <c r="S19" s="22">
        <v>0</v>
      </c>
      <c r="T19" s="22">
        <v>0</v>
      </c>
      <c r="U19" s="22">
        <v>0</v>
      </c>
      <c r="V19" s="22">
        <v>0</v>
      </c>
      <c r="W19" s="22">
        <v>2.568452112670333E-2</v>
      </c>
      <c r="X19" s="22">
        <v>0</v>
      </c>
      <c r="Y19" s="22">
        <v>0</v>
      </c>
      <c r="Z19" s="22">
        <v>0</v>
      </c>
      <c r="AA19" s="22">
        <v>0</v>
      </c>
    </row>
    <row r="20" spans="1:27" ht="27.75" customHeight="1">
      <c r="A20" s="106"/>
      <c r="B20" s="33" t="s">
        <v>291</v>
      </c>
      <c r="C20" s="22">
        <v>3.1615168367632981E-7</v>
      </c>
      <c r="D20" s="22">
        <v>0</v>
      </c>
      <c r="E20" s="22">
        <v>4.5284748974942286E-4</v>
      </c>
      <c r="F20" s="22">
        <v>1.2364368431078344E-2</v>
      </c>
      <c r="G20" s="22">
        <v>0</v>
      </c>
      <c r="H20" s="22">
        <v>1.2884490171510802E-4</v>
      </c>
      <c r="I20" s="22">
        <v>1.3510733041534944E-4</v>
      </c>
      <c r="J20" s="22">
        <v>9.5727888592313617E-4</v>
      </c>
      <c r="K20" s="22">
        <v>4.2475064075262114E-3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5.1544173139035527E-6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</row>
    <row r="21" spans="1:27" ht="27.75" customHeight="1">
      <c r="A21" s="106">
        <v>10</v>
      </c>
      <c r="B21" s="33" t="s">
        <v>292</v>
      </c>
      <c r="C21" s="22">
        <v>0.8800803808836789</v>
      </c>
      <c r="D21" s="22">
        <v>0.40047334812988938</v>
      </c>
      <c r="E21" s="22">
        <v>0.32546635010432784</v>
      </c>
      <c r="F21" s="22">
        <v>0.31362182701223268</v>
      </c>
      <c r="G21" s="22">
        <v>0.80045991632082558</v>
      </c>
      <c r="H21" s="22">
        <v>0.59356212051700985</v>
      </c>
      <c r="I21" s="22">
        <v>0.14989832129621197</v>
      </c>
      <c r="J21" s="22">
        <v>0.83265622853524057</v>
      </c>
      <c r="K21" s="22">
        <v>0.32184231027092119</v>
      </c>
      <c r="L21" s="22">
        <v>0.96991017465188412</v>
      </c>
      <c r="M21" s="22">
        <v>0.35461216111439209</v>
      </c>
      <c r="N21" s="22">
        <v>0</v>
      </c>
      <c r="O21" s="22">
        <v>0.410253299599661</v>
      </c>
      <c r="P21" s="22">
        <v>0</v>
      </c>
      <c r="Q21" s="22">
        <v>0.52624257233216643</v>
      </c>
      <c r="R21" s="22">
        <v>0.86044868496141291</v>
      </c>
      <c r="S21" s="22">
        <v>0</v>
      </c>
      <c r="T21" s="22">
        <v>4.952870574278876E-3</v>
      </c>
      <c r="U21" s="22">
        <v>0</v>
      </c>
      <c r="V21" s="22">
        <v>0</v>
      </c>
      <c r="W21" s="22">
        <v>5.1263619995905008E-2</v>
      </c>
      <c r="X21" s="22">
        <v>0</v>
      </c>
      <c r="Y21" s="22">
        <v>0</v>
      </c>
      <c r="Z21" s="22">
        <v>0</v>
      </c>
      <c r="AA21" s="22">
        <v>0</v>
      </c>
    </row>
    <row r="22" spans="1:27" ht="17.25" customHeight="1">
      <c r="A22" s="106"/>
      <c r="B22" s="33" t="s">
        <v>293</v>
      </c>
      <c r="C22" s="22">
        <v>0.8800803808836789</v>
      </c>
      <c r="D22" s="22">
        <v>0.39610121430693618</v>
      </c>
      <c r="E22" s="22">
        <v>0.29298512179243846</v>
      </c>
      <c r="F22" s="22">
        <v>0.31247250970035378</v>
      </c>
      <c r="G22" s="22">
        <v>0.79849423816968157</v>
      </c>
      <c r="H22" s="22">
        <v>0.59228775705081638</v>
      </c>
      <c r="I22" s="22">
        <v>0.14194768932954849</v>
      </c>
      <c r="J22" s="22">
        <v>0.81725963704172944</v>
      </c>
      <c r="K22" s="22">
        <v>0.31217833531164141</v>
      </c>
      <c r="L22" s="22">
        <v>0.96915181320481258</v>
      </c>
      <c r="M22" s="22">
        <v>0.31516465624001044</v>
      </c>
      <c r="N22" s="22">
        <v>0</v>
      </c>
      <c r="O22" s="22">
        <v>0.40884292207293049</v>
      </c>
      <c r="P22" s="22">
        <v>0</v>
      </c>
      <c r="Q22" s="22">
        <v>0.52624257233216643</v>
      </c>
      <c r="R22" s="22">
        <v>0.8601797481810034</v>
      </c>
      <c r="S22" s="22">
        <v>0</v>
      </c>
      <c r="T22" s="22">
        <v>4.952870574278876E-3</v>
      </c>
      <c r="U22" s="22">
        <v>0</v>
      </c>
      <c r="V22" s="22">
        <v>0</v>
      </c>
      <c r="W22" s="22">
        <v>5.1263619995905008E-2</v>
      </c>
      <c r="X22" s="22">
        <v>0</v>
      </c>
      <c r="Y22" s="22">
        <v>0</v>
      </c>
      <c r="Z22" s="22">
        <v>0</v>
      </c>
      <c r="AA22" s="22">
        <v>0</v>
      </c>
    </row>
    <row r="23" spans="1:27" ht="17.25" customHeight="1">
      <c r="A23" s="106"/>
      <c r="B23" s="33" t="s">
        <v>294</v>
      </c>
      <c r="C23" s="22">
        <v>0</v>
      </c>
      <c r="D23" s="22">
        <v>3.5414917561382591E-3</v>
      </c>
      <c r="E23" s="22">
        <v>5.6268872568696771E-3</v>
      </c>
      <c r="F23" s="22">
        <v>1.1493173118788766E-3</v>
      </c>
      <c r="G23" s="22">
        <v>0</v>
      </c>
      <c r="H23" s="22">
        <v>0</v>
      </c>
      <c r="I23" s="22">
        <v>1.5717315979856838E-3</v>
      </c>
      <c r="J23" s="22">
        <v>0</v>
      </c>
      <c r="K23" s="22">
        <v>5.7941565040816115E-4</v>
      </c>
      <c r="L23" s="22">
        <v>0</v>
      </c>
      <c r="M23" s="22">
        <v>2.1510216122619925E-4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</row>
    <row r="24" spans="1:27" ht="17.25" customHeight="1">
      <c r="A24" s="106"/>
      <c r="B24" s="33" t="s">
        <v>295</v>
      </c>
      <c r="C24" s="22">
        <v>0</v>
      </c>
      <c r="D24" s="22">
        <v>1.397524705806206E-5</v>
      </c>
      <c r="E24" s="22">
        <v>0</v>
      </c>
      <c r="F24" s="22">
        <v>0</v>
      </c>
      <c r="G24" s="22">
        <v>1.123382731082792E-3</v>
      </c>
      <c r="H24" s="22">
        <v>1.2743634661935943E-3</v>
      </c>
      <c r="I24" s="22">
        <v>0</v>
      </c>
      <c r="J24" s="22">
        <v>9.0713933515375461E-3</v>
      </c>
      <c r="K24" s="22">
        <v>0</v>
      </c>
      <c r="L24" s="22">
        <v>0</v>
      </c>
      <c r="M24" s="22">
        <v>0</v>
      </c>
      <c r="N24" s="22">
        <v>0</v>
      </c>
      <c r="O24" s="22">
        <v>9.6550960359532306E-4</v>
      </c>
      <c r="P24" s="22">
        <v>0</v>
      </c>
      <c r="Q24" s="22">
        <v>0</v>
      </c>
      <c r="R24" s="22">
        <v>2.6893678040962749E-4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</row>
    <row r="25" spans="1:27" ht="17.25" customHeight="1">
      <c r="A25" s="106"/>
      <c r="B25" s="33" t="s">
        <v>296</v>
      </c>
      <c r="C25" s="22">
        <v>0</v>
      </c>
      <c r="D25" s="22">
        <v>8.1666681975684885E-4</v>
      </c>
      <c r="E25" s="22">
        <v>2.6854341055019694E-2</v>
      </c>
      <c r="F25" s="22">
        <v>0</v>
      </c>
      <c r="G25" s="22">
        <v>8.4229542006110066E-4</v>
      </c>
      <c r="H25" s="22">
        <v>0</v>
      </c>
      <c r="I25" s="22">
        <v>6.3789003686777679E-3</v>
      </c>
      <c r="J25" s="22">
        <v>6.3251981419735212E-3</v>
      </c>
      <c r="K25" s="22">
        <v>9.0845593088715489E-3</v>
      </c>
      <c r="L25" s="22">
        <v>7.583614470715067E-4</v>
      </c>
      <c r="M25" s="22">
        <v>3.9232402713155409E-2</v>
      </c>
      <c r="N25" s="22">
        <v>0</v>
      </c>
      <c r="O25" s="22">
        <v>4.4486792313516607E-4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</row>
    <row r="26" spans="1:27" ht="24">
      <c r="A26" s="106">
        <v>11</v>
      </c>
      <c r="B26" s="33" t="s">
        <v>306</v>
      </c>
      <c r="C26" s="22">
        <v>0</v>
      </c>
      <c r="D26" s="22">
        <v>0</v>
      </c>
      <c r="E26" s="22">
        <v>2.709707402083164E-4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</row>
    <row r="27" spans="1:27" ht="24">
      <c r="A27" s="106">
        <v>12</v>
      </c>
      <c r="B27" s="33" t="s">
        <v>307</v>
      </c>
      <c r="C27" s="22">
        <v>1.6737442076982167E-7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</row>
    <row r="28" spans="1:27" ht="16.5" customHeight="1">
      <c r="A28" s="106">
        <v>13</v>
      </c>
      <c r="B28" s="33" t="s">
        <v>308</v>
      </c>
      <c r="C28" s="22">
        <v>1.7487775406240657E-3</v>
      </c>
      <c r="D28" s="22">
        <v>1.1548698481282148E-3</v>
      </c>
      <c r="E28" s="22">
        <v>6.8700813861861118E-3</v>
      </c>
      <c r="F28" s="22">
        <v>9.6045465328783493E-3</v>
      </c>
      <c r="G28" s="22">
        <v>7.7073665922973596E-5</v>
      </c>
      <c r="H28" s="22">
        <v>2.0179332372898311E-2</v>
      </c>
      <c r="I28" s="22">
        <v>1.4290865917005978E-2</v>
      </c>
      <c r="J28" s="22">
        <v>1.387644103969896E-3</v>
      </c>
      <c r="K28" s="22">
        <v>7.3089657206535947E-3</v>
      </c>
      <c r="L28" s="22">
        <v>0</v>
      </c>
      <c r="M28" s="22">
        <v>1.2192008854257315E-2</v>
      </c>
      <c r="N28" s="22">
        <v>0</v>
      </c>
      <c r="O28" s="22">
        <v>5.1800281130179636E-3</v>
      </c>
      <c r="P28" s="22">
        <v>0</v>
      </c>
      <c r="Q28" s="22">
        <v>2.8030707564853572E-2</v>
      </c>
      <c r="R28" s="22">
        <v>5.7226801886112025E-2</v>
      </c>
      <c r="S28" s="22">
        <v>0</v>
      </c>
      <c r="T28" s="22">
        <v>3.070569955466378E-4</v>
      </c>
      <c r="U28" s="22">
        <v>0</v>
      </c>
      <c r="V28" s="22">
        <v>0</v>
      </c>
      <c r="W28" s="22">
        <v>1.7016831653363488E-2</v>
      </c>
      <c r="X28" s="22">
        <v>0</v>
      </c>
      <c r="Y28" s="22">
        <v>0</v>
      </c>
      <c r="Z28" s="22">
        <v>1.042864426368794E-2</v>
      </c>
      <c r="AA28" s="22">
        <v>0</v>
      </c>
    </row>
    <row r="29" spans="1:27" ht="16.5" customHeight="1">
      <c r="A29" s="106">
        <v>14</v>
      </c>
      <c r="B29" s="33" t="s">
        <v>309</v>
      </c>
      <c r="C29" s="22">
        <v>0</v>
      </c>
      <c r="D29" s="22">
        <v>-1.7151143146385076E-6</v>
      </c>
      <c r="E29" s="22">
        <v>0</v>
      </c>
      <c r="F29" s="22">
        <v>1.0447832307823748E-3</v>
      </c>
      <c r="G29" s="22">
        <v>0</v>
      </c>
      <c r="H29" s="22">
        <v>-7.1127399552399953E-5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1.0150272617957564E-5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1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</row>
    <row r="30" spans="1:27">
      <c r="A30" s="106">
        <v>15</v>
      </c>
      <c r="B30" s="33" t="s">
        <v>310</v>
      </c>
      <c r="C30" s="22">
        <v>2.9743054476059419E-5</v>
      </c>
      <c r="D30" s="22">
        <v>0</v>
      </c>
      <c r="E30" s="22">
        <v>0</v>
      </c>
      <c r="F30" s="22">
        <v>0</v>
      </c>
      <c r="G30" s="22">
        <v>0</v>
      </c>
      <c r="H30" s="22">
        <v>1.1920385239992779E-2</v>
      </c>
      <c r="I30" s="22">
        <v>2.7688197744394913E-3</v>
      </c>
      <c r="J30" s="22">
        <v>0</v>
      </c>
      <c r="K30" s="22">
        <v>0</v>
      </c>
      <c r="L30" s="22">
        <v>3.2654037237976498E-6</v>
      </c>
      <c r="M30" s="22">
        <v>0</v>
      </c>
      <c r="N30" s="22">
        <v>0</v>
      </c>
      <c r="O30" s="22">
        <v>3.8103336825704494E-4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</row>
    <row r="31" spans="1:27">
      <c r="A31" s="106">
        <v>16</v>
      </c>
      <c r="B31" s="33" t="s">
        <v>311</v>
      </c>
      <c r="C31" s="22">
        <v>-4.7376879562053302E-3</v>
      </c>
      <c r="D31" s="22">
        <v>0</v>
      </c>
      <c r="E31" s="22">
        <v>2.6743822300347869E-4</v>
      </c>
      <c r="F31" s="22">
        <v>6.1027193869674697E-4</v>
      </c>
      <c r="G31" s="22">
        <v>6.4303062040760531E-3</v>
      </c>
      <c r="H31" s="22">
        <v>-4.2415963876373031E-5</v>
      </c>
      <c r="I31" s="22">
        <v>1.5041533751931018E-2</v>
      </c>
      <c r="J31" s="22">
        <v>0</v>
      </c>
      <c r="K31" s="22">
        <v>2.9508175002897585E-3</v>
      </c>
      <c r="L31" s="22">
        <v>0</v>
      </c>
      <c r="M31" s="22">
        <v>1.7306946551476406E-3</v>
      </c>
      <c r="N31" s="22">
        <v>0</v>
      </c>
      <c r="O31" s="22">
        <v>5.9556446675773764E-4</v>
      </c>
      <c r="P31" s="22">
        <v>3.6470395822551403E-3</v>
      </c>
      <c r="Q31" s="22">
        <v>1.2680349389291141E-2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4.1415253068565139E-2</v>
      </c>
      <c r="X31" s="22">
        <v>0</v>
      </c>
      <c r="Y31" s="22">
        <v>0</v>
      </c>
      <c r="Z31" s="22">
        <v>4.9568211859477566E-2</v>
      </c>
      <c r="AA31" s="22">
        <v>0</v>
      </c>
    </row>
    <row r="32" spans="1:27">
      <c r="A32" s="106">
        <v>17</v>
      </c>
      <c r="B32" s="33" t="s">
        <v>312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</row>
    <row r="33" spans="1:27">
      <c r="A33" s="106">
        <v>18</v>
      </c>
      <c r="B33" s="33" t="s">
        <v>313</v>
      </c>
      <c r="C33" s="22">
        <v>1.6227384027317688E-3</v>
      </c>
      <c r="D33" s="22">
        <v>1.7958474378133131E-2</v>
      </c>
      <c r="E33" s="22">
        <v>5.1864131546387931E-3</v>
      </c>
      <c r="F33" s="22">
        <v>6.960271618357319E-3</v>
      </c>
      <c r="G33" s="22">
        <v>1.1362896729655939E-2</v>
      </c>
      <c r="H33" s="22">
        <v>4.669146042983352E-3</v>
      </c>
      <c r="I33" s="22">
        <v>1.7160054734086033E-2</v>
      </c>
      <c r="J33" s="22">
        <v>1.8542631242240604E-3</v>
      </c>
      <c r="K33" s="22">
        <v>1.757366480139573E-2</v>
      </c>
      <c r="L33" s="22">
        <v>0</v>
      </c>
      <c r="M33" s="22">
        <v>7.9057262840846916E-3</v>
      </c>
      <c r="N33" s="22">
        <v>0</v>
      </c>
      <c r="O33" s="22">
        <v>2.2793725142947622E-3</v>
      </c>
      <c r="P33" s="22">
        <v>4.6043324624763488E-2</v>
      </c>
      <c r="Q33" s="22">
        <v>5.072546954684256E-2</v>
      </c>
      <c r="R33" s="22">
        <v>3.6031724960526481E-4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</row>
    <row r="34" spans="1:27" ht="14.25">
      <c r="A34" s="230" t="s">
        <v>560</v>
      </c>
    </row>
    <row r="35" spans="1:27">
      <c r="A35" s="231"/>
    </row>
  </sheetData>
  <printOptions horizontalCentered="1"/>
  <pageMargins left="0" right="0" top="0.78740157480314965" bottom="0" header="0.62992125984251968" footer="0"/>
  <pageSetup paperSize="9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A173"/>
  <sheetViews>
    <sheetView view="pageBreakPreview" zoomScaleNormal="80" zoomScaleSheetLayoutView="100" workbookViewId="0">
      <selection sqref="A1:H1"/>
    </sheetView>
  </sheetViews>
  <sheetFormatPr defaultRowHeight="15.75"/>
  <cols>
    <col min="1" max="1" width="9.5703125" style="206" customWidth="1"/>
    <col min="2" max="2" width="47.85546875" style="206" customWidth="1"/>
    <col min="3" max="3" width="20.5703125" style="206" customWidth="1"/>
    <col min="4" max="4" width="20.42578125" style="206" customWidth="1"/>
    <col min="5" max="5" width="24.28515625" style="206" customWidth="1"/>
    <col min="6" max="6" width="20.5703125" style="206" customWidth="1"/>
    <col min="7" max="8" width="20.42578125" style="206" customWidth="1"/>
    <col min="9" max="9" width="20.140625" style="206" bestFit="1" customWidth="1"/>
    <col min="10" max="10" width="10.140625" style="206" bestFit="1" customWidth="1"/>
    <col min="11" max="19" width="9.140625" style="206"/>
    <col min="20" max="20" width="11.28515625" style="206" bestFit="1" customWidth="1"/>
    <col min="21" max="21" width="9.140625" style="206"/>
    <col min="22" max="22" width="15.42578125" style="206" customWidth="1"/>
    <col min="23" max="256" width="9.140625" style="206"/>
    <col min="257" max="257" width="9.5703125" style="206" customWidth="1"/>
    <col min="258" max="258" width="47.85546875" style="206" customWidth="1"/>
    <col min="259" max="259" width="20.5703125" style="206" customWidth="1"/>
    <col min="260" max="260" width="20.42578125" style="206" customWidth="1"/>
    <col min="261" max="261" width="24.28515625" style="206" customWidth="1"/>
    <col min="262" max="262" width="20.5703125" style="206" customWidth="1"/>
    <col min="263" max="264" width="20.42578125" style="206" customWidth="1"/>
    <col min="265" max="265" width="20.140625" style="206" bestFit="1" customWidth="1"/>
    <col min="266" max="266" width="10.140625" style="206" bestFit="1" customWidth="1"/>
    <col min="267" max="275" width="9.140625" style="206"/>
    <col min="276" max="276" width="11.28515625" style="206" bestFit="1" customWidth="1"/>
    <col min="277" max="277" width="9.140625" style="206"/>
    <col min="278" max="278" width="15.42578125" style="206" customWidth="1"/>
    <col min="279" max="512" width="9.140625" style="206"/>
    <col min="513" max="513" width="9.5703125" style="206" customWidth="1"/>
    <col min="514" max="514" width="47.85546875" style="206" customWidth="1"/>
    <col min="515" max="515" width="20.5703125" style="206" customWidth="1"/>
    <col min="516" max="516" width="20.42578125" style="206" customWidth="1"/>
    <col min="517" max="517" width="24.28515625" style="206" customWidth="1"/>
    <col min="518" max="518" width="20.5703125" style="206" customWidth="1"/>
    <col min="519" max="520" width="20.42578125" style="206" customWidth="1"/>
    <col min="521" max="521" width="20.140625" style="206" bestFit="1" customWidth="1"/>
    <col min="522" max="522" width="10.140625" style="206" bestFit="1" customWidth="1"/>
    <col min="523" max="531" width="9.140625" style="206"/>
    <col min="532" max="532" width="11.28515625" style="206" bestFit="1" customWidth="1"/>
    <col min="533" max="533" width="9.140625" style="206"/>
    <col min="534" max="534" width="15.42578125" style="206" customWidth="1"/>
    <col min="535" max="768" width="9.140625" style="206"/>
    <col min="769" max="769" width="9.5703125" style="206" customWidth="1"/>
    <col min="770" max="770" width="47.85546875" style="206" customWidth="1"/>
    <col min="771" max="771" width="20.5703125" style="206" customWidth="1"/>
    <col min="772" max="772" width="20.42578125" style="206" customWidth="1"/>
    <col min="773" max="773" width="24.28515625" style="206" customWidth="1"/>
    <col min="774" max="774" width="20.5703125" style="206" customWidth="1"/>
    <col min="775" max="776" width="20.42578125" style="206" customWidth="1"/>
    <col min="777" max="777" width="20.140625" style="206" bestFit="1" customWidth="1"/>
    <col min="778" max="778" width="10.140625" style="206" bestFit="1" customWidth="1"/>
    <col min="779" max="787" width="9.140625" style="206"/>
    <col min="788" max="788" width="11.28515625" style="206" bestFit="1" customWidth="1"/>
    <col min="789" max="789" width="9.140625" style="206"/>
    <col min="790" max="790" width="15.42578125" style="206" customWidth="1"/>
    <col min="791" max="1024" width="9.140625" style="206"/>
    <col min="1025" max="1025" width="9.5703125" style="206" customWidth="1"/>
    <col min="1026" max="1026" width="47.85546875" style="206" customWidth="1"/>
    <col min="1027" max="1027" width="20.5703125" style="206" customWidth="1"/>
    <col min="1028" max="1028" width="20.42578125" style="206" customWidth="1"/>
    <col min="1029" max="1029" width="24.28515625" style="206" customWidth="1"/>
    <col min="1030" max="1030" width="20.5703125" style="206" customWidth="1"/>
    <col min="1031" max="1032" width="20.42578125" style="206" customWidth="1"/>
    <col min="1033" max="1033" width="20.140625" style="206" bestFit="1" customWidth="1"/>
    <col min="1034" max="1034" width="10.140625" style="206" bestFit="1" customWidth="1"/>
    <col min="1035" max="1043" width="9.140625" style="206"/>
    <col min="1044" max="1044" width="11.28515625" style="206" bestFit="1" customWidth="1"/>
    <col min="1045" max="1045" width="9.140625" style="206"/>
    <col min="1046" max="1046" width="15.42578125" style="206" customWidth="1"/>
    <col min="1047" max="1280" width="9.140625" style="206"/>
    <col min="1281" max="1281" width="9.5703125" style="206" customWidth="1"/>
    <col min="1282" max="1282" width="47.85546875" style="206" customWidth="1"/>
    <col min="1283" max="1283" width="20.5703125" style="206" customWidth="1"/>
    <col min="1284" max="1284" width="20.42578125" style="206" customWidth="1"/>
    <col min="1285" max="1285" width="24.28515625" style="206" customWidth="1"/>
    <col min="1286" max="1286" width="20.5703125" style="206" customWidth="1"/>
    <col min="1287" max="1288" width="20.42578125" style="206" customWidth="1"/>
    <col min="1289" max="1289" width="20.140625" style="206" bestFit="1" customWidth="1"/>
    <col min="1290" max="1290" width="10.140625" style="206" bestFit="1" customWidth="1"/>
    <col min="1291" max="1299" width="9.140625" style="206"/>
    <col min="1300" max="1300" width="11.28515625" style="206" bestFit="1" customWidth="1"/>
    <col min="1301" max="1301" width="9.140625" style="206"/>
    <col min="1302" max="1302" width="15.42578125" style="206" customWidth="1"/>
    <col min="1303" max="1536" width="9.140625" style="206"/>
    <col min="1537" max="1537" width="9.5703125" style="206" customWidth="1"/>
    <col min="1538" max="1538" width="47.85546875" style="206" customWidth="1"/>
    <col min="1539" max="1539" width="20.5703125" style="206" customWidth="1"/>
    <col min="1540" max="1540" width="20.42578125" style="206" customWidth="1"/>
    <col min="1541" max="1541" width="24.28515625" style="206" customWidth="1"/>
    <col min="1542" max="1542" width="20.5703125" style="206" customWidth="1"/>
    <col min="1543" max="1544" width="20.42578125" style="206" customWidth="1"/>
    <col min="1545" max="1545" width="20.140625" style="206" bestFit="1" customWidth="1"/>
    <col min="1546" max="1546" width="10.140625" style="206" bestFit="1" customWidth="1"/>
    <col min="1547" max="1555" width="9.140625" style="206"/>
    <col min="1556" max="1556" width="11.28515625" style="206" bestFit="1" customWidth="1"/>
    <col min="1557" max="1557" width="9.140625" style="206"/>
    <col min="1558" max="1558" width="15.42578125" style="206" customWidth="1"/>
    <col min="1559" max="1792" width="9.140625" style="206"/>
    <col min="1793" max="1793" width="9.5703125" style="206" customWidth="1"/>
    <col min="1794" max="1794" width="47.85546875" style="206" customWidth="1"/>
    <col min="1795" max="1795" width="20.5703125" style="206" customWidth="1"/>
    <col min="1796" max="1796" width="20.42578125" style="206" customWidth="1"/>
    <col min="1797" max="1797" width="24.28515625" style="206" customWidth="1"/>
    <col min="1798" max="1798" width="20.5703125" style="206" customWidth="1"/>
    <col min="1799" max="1800" width="20.42578125" style="206" customWidth="1"/>
    <col min="1801" max="1801" width="20.140625" style="206" bestFit="1" customWidth="1"/>
    <col min="1802" max="1802" width="10.140625" style="206" bestFit="1" customWidth="1"/>
    <col min="1803" max="1811" width="9.140625" style="206"/>
    <col min="1812" max="1812" width="11.28515625" style="206" bestFit="1" customWidth="1"/>
    <col min="1813" max="1813" width="9.140625" style="206"/>
    <col min="1814" max="1814" width="15.42578125" style="206" customWidth="1"/>
    <col min="1815" max="2048" width="9.140625" style="206"/>
    <col min="2049" max="2049" width="9.5703125" style="206" customWidth="1"/>
    <col min="2050" max="2050" width="47.85546875" style="206" customWidth="1"/>
    <col min="2051" max="2051" width="20.5703125" style="206" customWidth="1"/>
    <col min="2052" max="2052" width="20.42578125" style="206" customWidth="1"/>
    <col min="2053" max="2053" width="24.28515625" style="206" customWidth="1"/>
    <col min="2054" max="2054" width="20.5703125" style="206" customWidth="1"/>
    <col min="2055" max="2056" width="20.42578125" style="206" customWidth="1"/>
    <col min="2057" max="2057" width="20.140625" style="206" bestFit="1" customWidth="1"/>
    <col min="2058" max="2058" width="10.140625" style="206" bestFit="1" customWidth="1"/>
    <col min="2059" max="2067" width="9.140625" style="206"/>
    <col min="2068" max="2068" width="11.28515625" style="206" bestFit="1" customWidth="1"/>
    <col min="2069" max="2069" width="9.140625" style="206"/>
    <col min="2070" max="2070" width="15.42578125" style="206" customWidth="1"/>
    <col min="2071" max="2304" width="9.140625" style="206"/>
    <col min="2305" max="2305" width="9.5703125" style="206" customWidth="1"/>
    <col min="2306" max="2306" width="47.85546875" style="206" customWidth="1"/>
    <col min="2307" max="2307" width="20.5703125" style="206" customWidth="1"/>
    <col min="2308" max="2308" width="20.42578125" style="206" customWidth="1"/>
    <col min="2309" max="2309" width="24.28515625" style="206" customWidth="1"/>
    <col min="2310" max="2310" width="20.5703125" style="206" customWidth="1"/>
    <col min="2311" max="2312" width="20.42578125" style="206" customWidth="1"/>
    <col min="2313" max="2313" width="20.140625" style="206" bestFit="1" customWidth="1"/>
    <col min="2314" max="2314" width="10.140625" style="206" bestFit="1" customWidth="1"/>
    <col min="2315" max="2323" width="9.140625" style="206"/>
    <col min="2324" max="2324" width="11.28515625" style="206" bestFit="1" customWidth="1"/>
    <col min="2325" max="2325" width="9.140625" style="206"/>
    <col min="2326" max="2326" width="15.42578125" style="206" customWidth="1"/>
    <col min="2327" max="2560" width="9.140625" style="206"/>
    <col min="2561" max="2561" width="9.5703125" style="206" customWidth="1"/>
    <col min="2562" max="2562" width="47.85546875" style="206" customWidth="1"/>
    <col min="2563" max="2563" width="20.5703125" style="206" customWidth="1"/>
    <col min="2564" max="2564" width="20.42578125" style="206" customWidth="1"/>
    <col min="2565" max="2565" width="24.28515625" style="206" customWidth="1"/>
    <col min="2566" max="2566" width="20.5703125" style="206" customWidth="1"/>
    <col min="2567" max="2568" width="20.42578125" style="206" customWidth="1"/>
    <col min="2569" max="2569" width="20.140625" style="206" bestFit="1" customWidth="1"/>
    <col min="2570" max="2570" width="10.140625" style="206" bestFit="1" customWidth="1"/>
    <col min="2571" max="2579" width="9.140625" style="206"/>
    <col min="2580" max="2580" width="11.28515625" style="206" bestFit="1" customWidth="1"/>
    <col min="2581" max="2581" width="9.140625" style="206"/>
    <col min="2582" max="2582" width="15.42578125" style="206" customWidth="1"/>
    <col min="2583" max="2816" width="9.140625" style="206"/>
    <col min="2817" max="2817" width="9.5703125" style="206" customWidth="1"/>
    <col min="2818" max="2818" width="47.85546875" style="206" customWidth="1"/>
    <col min="2819" max="2819" width="20.5703125" style="206" customWidth="1"/>
    <col min="2820" max="2820" width="20.42578125" style="206" customWidth="1"/>
    <col min="2821" max="2821" width="24.28515625" style="206" customWidth="1"/>
    <col min="2822" max="2822" width="20.5703125" style="206" customWidth="1"/>
    <col min="2823" max="2824" width="20.42578125" style="206" customWidth="1"/>
    <col min="2825" max="2825" width="20.140625" style="206" bestFit="1" customWidth="1"/>
    <col min="2826" max="2826" width="10.140625" style="206" bestFit="1" customWidth="1"/>
    <col min="2827" max="2835" width="9.140625" style="206"/>
    <col min="2836" max="2836" width="11.28515625" style="206" bestFit="1" customWidth="1"/>
    <col min="2837" max="2837" width="9.140625" style="206"/>
    <col min="2838" max="2838" width="15.42578125" style="206" customWidth="1"/>
    <col min="2839" max="3072" width="9.140625" style="206"/>
    <col min="3073" max="3073" width="9.5703125" style="206" customWidth="1"/>
    <col min="3074" max="3074" width="47.85546875" style="206" customWidth="1"/>
    <col min="3075" max="3075" width="20.5703125" style="206" customWidth="1"/>
    <col min="3076" max="3076" width="20.42578125" style="206" customWidth="1"/>
    <col min="3077" max="3077" width="24.28515625" style="206" customWidth="1"/>
    <col min="3078" max="3078" width="20.5703125" style="206" customWidth="1"/>
    <col min="3079" max="3080" width="20.42578125" style="206" customWidth="1"/>
    <col min="3081" max="3081" width="20.140625" style="206" bestFit="1" customWidth="1"/>
    <col min="3082" max="3082" width="10.140625" style="206" bestFit="1" customWidth="1"/>
    <col min="3083" max="3091" width="9.140625" style="206"/>
    <col min="3092" max="3092" width="11.28515625" style="206" bestFit="1" customWidth="1"/>
    <col min="3093" max="3093" width="9.140625" style="206"/>
    <col min="3094" max="3094" width="15.42578125" style="206" customWidth="1"/>
    <col min="3095" max="3328" width="9.140625" style="206"/>
    <col min="3329" max="3329" width="9.5703125" style="206" customWidth="1"/>
    <col min="3330" max="3330" width="47.85546875" style="206" customWidth="1"/>
    <col min="3331" max="3331" width="20.5703125" style="206" customWidth="1"/>
    <col min="3332" max="3332" width="20.42578125" style="206" customWidth="1"/>
    <col min="3333" max="3333" width="24.28515625" style="206" customWidth="1"/>
    <col min="3334" max="3334" width="20.5703125" style="206" customWidth="1"/>
    <col min="3335" max="3336" width="20.42578125" style="206" customWidth="1"/>
    <col min="3337" max="3337" width="20.140625" style="206" bestFit="1" customWidth="1"/>
    <col min="3338" max="3338" width="10.140625" style="206" bestFit="1" customWidth="1"/>
    <col min="3339" max="3347" width="9.140625" style="206"/>
    <col min="3348" max="3348" width="11.28515625" style="206" bestFit="1" customWidth="1"/>
    <col min="3349" max="3349" width="9.140625" style="206"/>
    <col min="3350" max="3350" width="15.42578125" style="206" customWidth="1"/>
    <col min="3351" max="3584" width="9.140625" style="206"/>
    <col min="3585" max="3585" width="9.5703125" style="206" customWidth="1"/>
    <col min="3586" max="3586" width="47.85546875" style="206" customWidth="1"/>
    <col min="3587" max="3587" width="20.5703125" style="206" customWidth="1"/>
    <col min="3588" max="3588" width="20.42578125" style="206" customWidth="1"/>
    <col min="3589" max="3589" width="24.28515625" style="206" customWidth="1"/>
    <col min="3590" max="3590" width="20.5703125" style="206" customWidth="1"/>
    <col min="3591" max="3592" width="20.42578125" style="206" customWidth="1"/>
    <col min="3593" max="3593" width="20.140625" style="206" bestFit="1" customWidth="1"/>
    <col min="3594" max="3594" width="10.140625" style="206" bestFit="1" customWidth="1"/>
    <col min="3595" max="3603" width="9.140625" style="206"/>
    <col min="3604" max="3604" width="11.28515625" style="206" bestFit="1" customWidth="1"/>
    <col min="3605" max="3605" width="9.140625" style="206"/>
    <col min="3606" max="3606" width="15.42578125" style="206" customWidth="1"/>
    <col min="3607" max="3840" width="9.140625" style="206"/>
    <col min="3841" max="3841" width="9.5703125" style="206" customWidth="1"/>
    <col min="3842" max="3842" width="47.85546875" style="206" customWidth="1"/>
    <col min="3843" max="3843" width="20.5703125" style="206" customWidth="1"/>
    <col min="3844" max="3844" width="20.42578125" style="206" customWidth="1"/>
    <col min="3845" max="3845" width="24.28515625" style="206" customWidth="1"/>
    <col min="3846" max="3846" width="20.5703125" style="206" customWidth="1"/>
    <col min="3847" max="3848" width="20.42578125" style="206" customWidth="1"/>
    <col min="3849" max="3849" width="20.140625" style="206" bestFit="1" customWidth="1"/>
    <col min="3850" max="3850" width="10.140625" style="206" bestFit="1" customWidth="1"/>
    <col min="3851" max="3859" width="9.140625" style="206"/>
    <col min="3860" max="3860" width="11.28515625" style="206" bestFit="1" customWidth="1"/>
    <col min="3861" max="3861" width="9.140625" style="206"/>
    <col min="3862" max="3862" width="15.42578125" style="206" customWidth="1"/>
    <col min="3863" max="4096" width="9.140625" style="206"/>
    <col min="4097" max="4097" width="9.5703125" style="206" customWidth="1"/>
    <col min="4098" max="4098" width="47.85546875" style="206" customWidth="1"/>
    <col min="4099" max="4099" width="20.5703125" style="206" customWidth="1"/>
    <col min="4100" max="4100" width="20.42578125" style="206" customWidth="1"/>
    <col min="4101" max="4101" width="24.28515625" style="206" customWidth="1"/>
    <col min="4102" max="4102" width="20.5703125" style="206" customWidth="1"/>
    <col min="4103" max="4104" width="20.42578125" style="206" customWidth="1"/>
    <col min="4105" max="4105" width="20.140625" style="206" bestFit="1" customWidth="1"/>
    <col min="4106" max="4106" width="10.140625" style="206" bestFit="1" customWidth="1"/>
    <col min="4107" max="4115" width="9.140625" style="206"/>
    <col min="4116" max="4116" width="11.28515625" style="206" bestFit="1" customWidth="1"/>
    <col min="4117" max="4117" width="9.140625" style="206"/>
    <col min="4118" max="4118" width="15.42578125" style="206" customWidth="1"/>
    <col min="4119" max="4352" width="9.140625" style="206"/>
    <col min="4353" max="4353" width="9.5703125" style="206" customWidth="1"/>
    <col min="4354" max="4354" width="47.85546875" style="206" customWidth="1"/>
    <col min="4355" max="4355" width="20.5703125" style="206" customWidth="1"/>
    <col min="4356" max="4356" width="20.42578125" style="206" customWidth="1"/>
    <col min="4357" max="4357" width="24.28515625" style="206" customWidth="1"/>
    <col min="4358" max="4358" width="20.5703125" style="206" customWidth="1"/>
    <col min="4359" max="4360" width="20.42578125" style="206" customWidth="1"/>
    <col min="4361" max="4361" width="20.140625" style="206" bestFit="1" customWidth="1"/>
    <col min="4362" max="4362" width="10.140625" style="206" bestFit="1" customWidth="1"/>
    <col min="4363" max="4371" width="9.140625" style="206"/>
    <col min="4372" max="4372" width="11.28515625" style="206" bestFit="1" customWidth="1"/>
    <col min="4373" max="4373" width="9.140625" style="206"/>
    <col min="4374" max="4374" width="15.42578125" style="206" customWidth="1"/>
    <col min="4375" max="4608" width="9.140625" style="206"/>
    <col min="4609" max="4609" width="9.5703125" style="206" customWidth="1"/>
    <col min="4610" max="4610" width="47.85546875" style="206" customWidth="1"/>
    <col min="4611" max="4611" width="20.5703125" style="206" customWidth="1"/>
    <col min="4612" max="4612" width="20.42578125" style="206" customWidth="1"/>
    <col min="4613" max="4613" width="24.28515625" style="206" customWidth="1"/>
    <col min="4614" max="4614" width="20.5703125" style="206" customWidth="1"/>
    <col min="4615" max="4616" width="20.42578125" style="206" customWidth="1"/>
    <col min="4617" max="4617" width="20.140625" style="206" bestFit="1" customWidth="1"/>
    <col min="4618" max="4618" width="10.140625" style="206" bestFit="1" customWidth="1"/>
    <col min="4619" max="4627" width="9.140625" style="206"/>
    <col min="4628" max="4628" width="11.28515625" style="206" bestFit="1" customWidth="1"/>
    <col min="4629" max="4629" width="9.140625" style="206"/>
    <col min="4630" max="4630" width="15.42578125" style="206" customWidth="1"/>
    <col min="4631" max="4864" width="9.140625" style="206"/>
    <col min="4865" max="4865" width="9.5703125" style="206" customWidth="1"/>
    <col min="4866" max="4866" width="47.85546875" style="206" customWidth="1"/>
    <col min="4867" max="4867" width="20.5703125" style="206" customWidth="1"/>
    <col min="4868" max="4868" width="20.42578125" style="206" customWidth="1"/>
    <col min="4869" max="4869" width="24.28515625" style="206" customWidth="1"/>
    <col min="4870" max="4870" width="20.5703125" style="206" customWidth="1"/>
    <col min="4871" max="4872" width="20.42578125" style="206" customWidth="1"/>
    <col min="4873" max="4873" width="20.140625" style="206" bestFit="1" customWidth="1"/>
    <col min="4874" max="4874" width="10.140625" style="206" bestFit="1" customWidth="1"/>
    <col min="4875" max="4883" width="9.140625" style="206"/>
    <col min="4884" max="4884" width="11.28515625" style="206" bestFit="1" customWidth="1"/>
    <col min="4885" max="4885" width="9.140625" style="206"/>
    <col min="4886" max="4886" width="15.42578125" style="206" customWidth="1"/>
    <col min="4887" max="5120" width="9.140625" style="206"/>
    <col min="5121" max="5121" width="9.5703125" style="206" customWidth="1"/>
    <col min="5122" max="5122" width="47.85546875" style="206" customWidth="1"/>
    <col min="5123" max="5123" width="20.5703125" style="206" customWidth="1"/>
    <col min="5124" max="5124" width="20.42578125" style="206" customWidth="1"/>
    <col min="5125" max="5125" width="24.28515625" style="206" customWidth="1"/>
    <col min="5126" max="5126" width="20.5703125" style="206" customWidth="1"/>
    <col min="5127" max="5128" width="20.42578125" style="206" customWidth="1"/>
    <col min="5129" max="5129" width="20.140625" style="206" bestFit="1" customWidth="1"/>
    <col min="5130" max="5130" width="10.140625" style="206" bestFit="1" customWidth="1"/>
    <col min="5131" max="5139" width="9.140625" style="206"/>
    <col min="5140" max="5140" width="11.28515625" style="206" bestFit="1" customWidth="1"/>
    <col min="5141" max="5141" width="9.140625" style="206"/>
    <col min="5142" max="5142" width="15.42578125" style="206" customWidth="1"/>
    <col min="5143" max="5376" width="9.140625" style="206"/>
    <col min="5377" max="5377" width="9.5703125" style="206" customWidth="1"/>
    <col min="5378" max="5378" width="47.85546875" style="206" customWidth="1"/>
    <col min="5379" max="5379" width="20.5703125" style="206" customWidth="1"/>
    <col min="5380" max="5380" width="20.42578125" style="206" customWidth="1"/>
    <col min="5381" max="5381" width="24.28515625" style="206" customWidth="1"/>
    <col min="5382" max="5382" width="20.5703125" style="206" customWidth="1"/>
    <col min="5383" max="5384" width="20.42578125" style="206" customWidth="1"/>
    <col min="5385" max="5385" width="20.140625" style="206" bestFit="1" customWidth="1"/>
    <col min="5386" max="5386" width="10.140625" style="206" bestFit="1" customWidth="1"/>
    <col min="5387" max="5395" width="9.140625" style="206"/>
    <col min="5396" max="5396" width="11.28515625" style="206" bestFit="1" customWidth="1"/>
    <col min="5397" max="5397" width="9.140625" style="206"/>
    <col min="5398" max="5398" width="15.42578125" style="206" customWidth="1"/>
    <col min="5399" max="5632" width="9.140625" style="206"/>
    <col min="5633" max="5633" width="9.5703125" style="206" customWidth="1"/>
    <col min="5634" max="5634" width="47.85546875" style="206" customWidth="1"/>
    <col min="5635" max="5635" width="20.5703125" style="206" customWidth="1"/>
    <col min="5636" max="5636" width="20.42578125" style="206" customWidth="1"/>
    <col min="5637" max="5637" width="24.28515625" style="206" customWidth="1"/>
    <col min="5638" max="5638" width="20.5703125" style="206" customWidth="1"/>
    <col min="5639" max="5640" width="20.42578125" style="206" customWidth="1"/>
    <col min="5641" max="5641" width="20.140625" style="206" bestFit="1" customWidth="1"/>
    <col min="5642" max="5642" width="10.140625" style="206" bestFit="1" customWidth="1"/>
    <col min="5643" max="5651" width="9.140625" style="206"/>
    <col min="5652" max="5652" width="11.28515625" style="206" bestFit="1" customWidth="1"/>
    <col min="5653" max="5653" width="9.140625" style="206"/>
    <col min="5654" max="5654" width="15.42578125" style="206" customWidth="1"/>
    <col min="5655" max="5888" width="9.140625" style="206"/>
    <col min="5889" max="5889" width="9.5703125" style="206" customWidth="1"/>
    <col min="5890" max="5890" width="47.85546875" style="206" customWidth="1"/>
    <col min="5891" max="5891" width="20.5703125" style="206" customWidth="1"/>
    <col min="5892" max="5892" width="20.42578125" style="206" customWidth="1"/>
    <col min="5893" max="5893" width="24.28515625" style="206" customWidth="1"/>
    <col min="5894" max="5894" width="20.5703125" style="206" customWidth="1"/>
    <col min="5895" max="5896" width="20.42578125" style="206" customWidth="1"/>
    <col min="5897" max="5897" width="20.140625" style="206" bestFit="1" customWidth="1"/>
    <col min="5898" max="5898" width="10.140625" style="206" bestFit="1" customWidth="1"/>
    <col min="5899" max="5907" width="9.140625" style="206"/>
    <col min="5908" max="5908" width="11.28515625" style="206" bestFit="1" customWidth="1"/>
    <col min="5909" max="5909" width="9.140625" style="206"/>
    <col min="5910" max="5910" width="15.42578125" style="206" customWidth="1"/>
    <col min="5911" max="6144" width="9.140625" style="206"/>
    <col min="6145" max="6145" width="9.5703125" style="206" customWidth="1"/>
    <col min="6146" max="6146" width="47.85546875" style="206" customWidth="1"/>
    <col min="6147" max="6147" width="20.5703125" style="206" customWidth="1"/>
    <col min="6148" max="6148" width="20.42578125" style="206" customWidth="1"/>
    <col min="6149" max="6149" width="24.28515625" style="206" customWidth="1"/>
    <col min="6150" max="6150" width="20.5703125" style="206" customWidth="1"/>
    <col min="6151" max="6152" width="20.42578125" style="206" customWidth="1"/>
    <col min="6153" max="6153" width="20.140625" style="206" bestFit="1" customWidth="1"/>
    <col min="6154" max="6154" width="10.140625" style="206" bestFit="1" customWidth="1"/>
    <col min="6155" max="6163" width="9.140625" style="206"/>
    <col min="6164" max="6164" width="11.28515625" style="206" bestFit="1" customWidth="1"/>
    <col min="6165" max="6165" width="9.140625" style="206"/>
    <col min="6166" max="6166" width="15.42578125" style="206" customWidth="1"/>
    <col min="6167" max="6400" width="9.140625" style="206"/>
    <col min="6401" max="6401" width="9.5703125" style="206" customWidth="1"/>
    <col min="6402" max="6402" width="47.85546875" style="206" customWidth="1"/>
    <col min="6403" max="6403" width="20.5703125" style="206" customWidth="1"/>
    <col min="6404" max="6404" width="20.42578125" style="206" customWidth="1"/>
    <col min="6405" max="6405" width="24.28515625" style="206" customWidth="1"/>
    <col min="6406" max="6406" width="20.5703125" style="206" customWidth="1"/>
    <col min="6407" max="6408" width="20.42578125" style="206" customWidth="1"/>
    <col min="6409" max="6409" width="20.140625" style="206" bestFit="1" customWidth="1"/>
    <col min="6410" max="6410" width="10.140625" style="206" bestFit="1" customWidth="1"/>
    <col min="6411" max="6419" width="9.140625" style="206"/>
    <col min="6420" max="6420" width="11.28515625" style="206" bestFit="1" customWidth="1"/>
    <col min="6421" max="6421" width="9.140625" style="206"/>
    <col min="6422" max="6422" width="15.42578125" style="206" customWidth="1"/>
    <col min="6423" max="6656" width="9.140625" style="206"/>
    <col min="6657" max="6657" width="9.5703125" style="206" customWidth="1"/>
    <col min="6658" max="6658" width="47.85546875" style="206" customWidth="1"/>
    <col min="6659" max="6659" width="20.5703125" style="206" customWidth="1"/>
    <col min="6660" max="6660" width="20.42578125" style="206" customWidth="1"/>
    <col min="6661" max="6661" width="24.28515625" style="206" customWidth="1"/>
    <col min="6662" max="6662" width="20.5703125" style="206" customWidth="1"/>
    <col min="6663" max="6664" width="20.42578125" style="206" customWidth="1"/>
    <col min="6665" max="6665" width="20.140625" style="206" bestFit="1" customWidth="1"/>
    <col min="6666" max="6666" width="10.140625" style="206" bestFit="1" customWidth="1"/>
    <col min="6667" max="6675" width="9.140625" style="206"/>
    <col min="6676" max="6676" width="11.28515625" style="206" bestFit="1" customWidth="1"/>
    <col min="6677" max="6677" width="9.140625" style="206"/>
    <col min="6678" max="6678" width="15.42578125" style="206" customWidth="1"/>
    <col min="6679" max="6912" width="9.140625" style="206"/>
    <col min="6913" max="6913" width="9.5703125" style="206" customWidth="1"/>
    <col min="6914" max="6914" width="47.85546875" style="206" customWidth="1"/>
    <col min="6915" max="6915" width="20.5703125" style="206" customWidth="1"/>
    <col min="6916" max="6916" width="20.42578125" style="206" customWidth="1"/>
    <col min="6917" max="6917" width="24.28515625" style="206" customWidth="1"/>
    <col min="6918" max="6918" width="20.5703125" style="206" customWidth="1"/>
    <col min="6919" max="6920" width="20.42578125" style="206" customWidth="1"/>
    <col min="6921" max="6921" width="20.140625" style="206" bestFit="1" customWidth="1"/>
    <col min="6922" max="6922" width="10.140625" style="206" bestFit="1" customWidth="1"/>
    <col min="6923" max="6931" width="9.140625" style="206"/>
    <col min="6932" max="6932" width="11.28515625" style="206" bestFit="1" customWidth="1"/>
    <col min="6933" max="6933" width="9.140625" style="206"/>
    <col min="6934" max="6934" width="15.42578125" style="206" customWidth="1"/>
    <col min="6935" max="7168" width="9.140625" style="206"/>
    <col min="7169" max="7169" width="9.5703125" style="206" customWidth="1"/>
    <col min="7170" max="7170" width="47.85546875" style="206" customWidth="1"/>
    <col min="7171" max="7171" width="20.5703125" style="206" customWidth="1"/>
    <col min="7172" max="7172" width="20.42578125" style="206" customWidth="1"/>
    <col min="7173" max="7173" width="24.28515625" style="206" customWidth="1"/>
    <col min="7174" max="7174" width="20.5703125" style="206" customWidth="1"/>
    <col min="7175" max="7176" width="20.42578125" style="206" customWidth="1"/>
    <col min="7177" max="7177" width="20.140625" style="206" bestFit="1" customWidth="1"/>
    <col min="7178" max="7178" width="10.140625" style="206" bestFit="1" customWidth="1"/>
    <col min="7179" max="7187" width="9.140625" style="206"/>
    <col min="7188" max="7188" width="11.28515625" style="206" bestFit="1" customWidth="1"/>
    <col min="7189" max="7189" width="9.140625" style="206"/>
    <col min="7190" max="7190" width="15.42578125" style="206" customWidth="1"/>
    <col min="7191" max="7424" width="9.140625" style="206"/>
    <col min="7425" max="7425" width="9.5703125" style="206" customWidth="1"/>
    <col min="7426" max="7426" width="47.85546875" style="206" customWidth="1"/>
    <col min="7427" max="7427" width="20.5703125" style="206" customWidth="1"/>
    <col min="7428" max="7428" width="20.42578125" style="206" customWidth="1"/>
    <col min="7429" max="7429" width="24.28515625" style="206" customWidth="1"/>
    <col min="7430" max="7430" width="20.5703125" style="206" customWidth="1"/>
    <col min="7431" max="7432" width="20.42578125" style="206" customWidth="1"/>
    <col min="7433" max="7433" width="20.140625" style="206" bestFit="1" customWidth="1"/>
    <col min="7434" max="7434" width="10.140625" style="206" bestFit="1" customWidth="1"/>
    <col min="7435" max="7443" width="9.140625" style="206"/>
    <col min="7444" max="7444" width="11.28515625" style="206" bestFit="1" customWidth="1"/>
    <col min="7445" max="7445" width="9.140625" style="206"/>
    <col min="7446" max="7446" width="15.42578125" style="206" customWidth="1"/>
    <col min="7447" max="7680" width="9.140625" style="206"/>
    <col min="7681" max="7681" width="9.5703125" style="206" customWidth="1"/>
    <col min="7682" max="7682" width="47.85546875" style="206" customWidth="1"/>
    <col min="7683" max="7683" width="20.5703125" style="206" customWidth="1"/>
    <col min="7684" max="7684" width="20.42578125" style="206" customWidth="1"/>
    <col min="7685" max="7685" width="24.28515625" style="206" customWidth="1"/>
    <col min="7686" max="7686" width="20.5703125" style="206" customWidth="1"/>
    <col min="7687" max="7688" width="20.42578125" style="206" customWidth="1"/>
    <col min="7689" max="7689" width="20.140625" style="206" bestFit="1" customWidth="1"/>
    <col min="7690" max="7690" width="10.140625" style="206" bestFit="1" customWidth="1"/>
    <col min="7691" max="7699" width="9.140625" style="206"/>
    <col min="7700" max="7700" width="11.28515625" style="206" bestFit="1" customWidth="1"/>
    <col min="7701" max="7701" width="9.140625" style="206"/>
    <col min="7702" max="7702" width="15.42578125" style="206" customWidth="1"/>
    <col min="7703" max="7936" width="9.140625" style="206"/>
    <col min="7937" max="7937" width="9.5703125" style="206" customWidth="1"/>
    <col min="7938" max="7938" width="47.85546875" style="206" customWidth="1"/>
    <col min="7939" max="7939" width="20.5703125" style="206" customWidth="1"/>
    <col min="7940" max="7940" width="20.42578125" style="206" customWidth="1"/>
    <col min="7941" max="7941" width="24.28515625" style="206" customWidth="1"/>
    <col min="7942" max="7942" width="20.5703125" style="206" customWidth="1"/>
    <col min="7943" max="7944" width="20.42578125" style="206" customWidth="1"/>
    <col min="7945" max="7945" width="20.140625" style="206" bestFit="1" customWidth="1"/>
    <col min="7946" max="7946" width="10.140625" style="206" bestFit="1" customWidth="1"/>
    <col min="7947" max="7955" width="9.140625" style="206"/>
    <col min="7956" max="7956" width="11.28515625" style="206" bestFit="1" customWidth="1"/>
    <col min="7957" max="7957" width="9.140625" style="206"/>
    <col min="7958" max="7958" width="15.42578125" style="206" customWidth="1"/>
    <col min="7959" max="8192" width="9.140625" style="206"/>
    <col min="8193" max="8193" width="9.5703125" style="206" customWidth="1"/>
    <col min="8194" max="8194" width="47.85546875" style="206" customWidth="1"/>
    <col min="8195" max="8195" width="20.5703125" style="206" customWidth="1"/>
    <col min="8196" max="8196" width="20.42578125" style="206" customWidth="1"/>
    <col min="8197" max="8197" width="24.28515625" style="206" customWidth="1"/>
    <col min="8198" max="8198" width="20.5703125" style="206" customWidth="1"/>
    <col min="8199" max="8200" width="20.42578125" style="206" customWidth="1"/>
    <col min="8201" max="8201" width="20.140625" style="206" bestFit="1" customWidth="1"/>
    <col min="8202" max="8202" width="10.140625" style="206" bestFit="1" customWidth="1"/>
    <col min="8203" max="8211" width="9.140625" style="206"/>
    <col min="8212" max="8212" width="11.28515625" style="206" bestFit="1" customWidth="1"/>
    <col min="8213" max="8213" width="9.140625" style="206"/>
    <col min="8214" max="8214" width="15.42578125" style="206" customWidth="1"/>
    <col min="8215" max="8448" width="9.140625" style="206"/>
    <col min="8449" max="8449" width="9.5703125" style="206" customWidth="1"/>
    <col min="8450" max="8450" width="47.85546875" style="206" customWidth="1"/>
    <col min="8451" max="8451" width="20.5703125" style="206" customWidth="1"/>
    <col min="8452" max="8452" width="20.42578125" style="206" customWidth="1"/>
    <col min="8453" max="8453" width="24.28515625" style="206" customWidth="1"/>
    <col min="8454" max="8454" width="20.5703125" style="206" customWidth="1"/>
    <col min="8455" max="8456" width="20.42578125" style="206" customWidth="1"/>
    <col min="8457" max="8457" width="20.140625" style="206" bestFit="1" customWidth="1"/>
    <col min="8458" max="8458" width="10.140625" style="206" bestFit="1" customWidth="1"/>
    <col min="8459" max="8467" width="9.140625" style="206"/>
    <col min="8468" max="8468" width="11.28515625" style="206" bestFit="1" customWidth="1"/>
    <col min="8469" max="8469" width="9.140625" style="206"/>
    <col min="8470" max="8470" width="15.42578125" style="206" customWidth="1"/>
    <col min="8471" max="8704" width="9.140625" style="206"/>
    <col min="8705" max="8705" width="9.5703125" style="206" customWidth="1"/>
    <col min="8706" max="8706" width="47.85546875" style="206" customWidth="1"/>
    <col min="8707" max="8707" width="20.5703125" style="206" customWidth="1"/>
    <col min="8708" max="8708" width="20.42578125" style="206" customWidth="1"/>
    <col min="8709" max="8709" width="24.28515625" style="206" customWidth="1"/>
    <col min="8710" max="8710" width="20.5703125" style="206" customWidth="1"/>
    <col min="8711" max="8712" width="20.42578125" style="206" customWidth="1"/>
    <col min="8713" max="8713" width="20.140625" style="206" bestFit="1" customWidth="1"/>
    <col min="8714" max="8714" width="10.140625" style="206" bestFit="1" customWidth="1"/>
    <col min="8715" max="8723" width="9.140625" style="206"/>
    <col min="8724" max="8724" width="11.28515625" style="206" bestFit="1" customWidth="1"/>
    <col min="8725" max="8725" width="9.140625" style="206"/>
    <col min="8726" max="8726" width="15.42578125" style="206" customWidth="1"/>
    <col min="8727" max="8960" width="9.140625" style="206"/>
    <col min="8961" max="8961" width="9.5703125" style="206" customWidth="1"/>
    <col min="8962" max="8962" width="47.85546875" style="206" customWidth="1"/>
    <col min="8963" max="8963" width="20.5703125" style="206" customWidth="1"/>
    <col min="8964" max="8964" width="20.42578125" style="206" customWidth="1"/>
    <col min="8965" max="8965" width="24.28515625" style="206" customWidth="1"/>
    <col min="8966" max="8966" width="20.5703125" style="206" customWidth="1"/>
    <col min="8967" max="8968" width="20.42578125" style="206" customWidth="1"/>
    <col min="8969" max="8969" width="20.140625" style="206" bestFit="1" customWidth="1"/>
    <col min="8970" max="8970" width="10.140625" style="206" bestFit="1" customWidth="1"/>
    <col min="8971" max="8979" width="9.140625" style="206"/>
    <col min="8980" max="8980" width="11.28515625" style="206" bestFit="1" customWidth="1"/>
    <col min="8981" max="8981" width="9.140625" style="206"/>
    <col min="8982" max="8982" width="15.42578125" style="206" customWidth="1"/>
    <col min="8983" max="9216" width="9.140625" style="206"/>
    <col min="9217" max="9217" width="9.5703125" style="206" customWidth="1"/>
    <col min="9218" max="9218" width="47.85546875" style="206" customWidth="1"/>
    <col min="9219" max="9219" width="20.5703125" style="206" customWidth="1"/>
    <col min="9220" max="9220" width="20.42578125" style="206" customWidth="1"/>
    <col min="9221" max="9221" width="24.28515625" style="206" customWidth="1"/>
    <col min="9222" max="9222" width="20.5703125" style="206" customWidth="1"/>
    <col min="9223" max="9224" width="20.42578125" style="206" customWidth="1"/>
    <col min="9225" max="9225" width="20.140625" style="206" bestFit="1" customWidth="1"/>
    <col min="9226" max="9226" width="10.140625" style="206" bestFit="1" customWidth="1"/>
    <col min="9227" max="9235" width="9.140625" style="206"/>
    <col min="9236" max="9236" width="11.28515625" style="206" bestFit="1" customWidth="1"/>
    <col min="9237" max="9237" width="9.140625" style="206"/>
    <col min="9238" max="9238" width="15.42578125" style="206" customWidth="1"/>
    <col min="9239" max="9472" width="9.140625" style="206"/>
    <col min="9473" max="9473" width="9.5703125" style="206" customWidth="1"/>
    <col min="9474" max="9474" width="47.85546875" style="206" customWidth="1"/>
    <col min="9475" max="9475" width="20.5703125" style="206" customWidth="1"/>
    <col min="9476" max="9476" width="20.42578125" style="206" customWidth="1"/>
    <col min="9477" max="9477" width="24.28515625" style="206" customWidth="1"/>
    <col min="9478" max="9478" width="20.5703125" style="206" customWidth="1"/>
    <col min="9479" max="9480" width="20.42578125" style="206" customWidth="1"/>
    <col min="9481" max="9481" width="20.140625" style="206" bestFit="1" customWidth="1"/>
    <col min="9482" max="9482" width="10.140625" style="206" bestFit="1" customWidth="1"/>
    <col min="9483" max="9491" width="9.140625" style="206"/>
    <col min="9492" max="9492" width="11.28515625" style="206" bestFit="1" customWidth="1"/>
    <col min="9493" max="9493" width="9.140625" style="206"/>
    <col min="9494" max="9494" width="15.42578125" style="206" customWidth="1"/>
    <col min="9495" max="9728" width="9.140625" style="206"/>
    <col min="9729" max="9729" width="9.5703125" style="206" customWidth="1"/>
    <col min="9730" max="9730" width="47.85546875" style="206" customWidth="1"/>
    <col min="9731" max="9731" width="20.5703125" style="206" customWidth="1"/>
    <col min="9732" max="9732" width="20.42578125" style="206" customWidth="1"/>
    <col min="9733" max="9733" width="24.28515625" style="206" customWidth="1"/>
    <col min="9734" max="9734" width="20.5703125" style="206" customWidth="1"/>
    <col min="9735" max="9736" width="20.42578125" style="206" customWidth="1"/>
    <col min="9737" max="9737" width="20.140625" style="206" bestFit="1" customWidth="1"/>
    <col min="9738" max="9738" width="10.140625" style="206" bestFit="1" customWidth="1"/>
    <col min="9739" max="9747" width="9.140625" style="206"/>
    <col min="9748" max="9748" width="11.28515625" style="206" bestFit="1" customWidth="1"/>
    <col min="9749" max="9749" width="9.140625" style="206"/>
    <col min="9750" max="9750" width="15.42578125" style="206" customWidth="1"/>
    <col min="9751" max="9984" width="9.140625" style="206"/>
    <col min="9985" max="9985" width="9.5703125" style="206" customWidth="1"/>
    <col min="9986" max="9986" width="47.85546875" style="206" customWidth="1"/>
    <col min="9987" max="9987" width="20.5703125" style="206" customWidth="1"/>
    <col min="9988" max="9988" width="20.42578125" style="206" customWidth="1"/>
    <col min="9989" max="9989" width="24.28515625" style="206" customWidth="1"/>
    <col min="9990" max="9990" width="20.5703125" style="206" customWidth="1"/>
    <col min="9991" max="9992" width="20.42578125" style="206" customWidth="1"/>
    <col min="9993" max="9993" width="20.140625" style="206" bestFit="1" customWidth="1"/>
    <col min="9994" max="9994" width="10.140625" style="206" bestFit="1" customWidth="1"/>
    <col min="9995" max="10003" width="9.140625" style="206"/>
    <col min="10004" max="10004" width="11.28515625" style="206" bestFit="1" customWidth="1"/>
    <col min="10005" max="10005" width="9.140625" style="206"/>
    <col min="10006" max="10006" width="15.42578125" style="206" customWidth="1"/>
    <col min="10007" max="10240" width="9.140625" style="206"/>
    <col min="10241" max="10241" width="9.5703125" style="206" customWidth="1"/>
    <col min="10242" max="10242" width="47.85546875" style="206" customWidth="1"/>
    <col min="10243" max="10243" width="20.5703125" style="206" customWidth="1"/>
    <col min="10244" max="10244" width="20.42578125" style="206" customWidth="1"/>
    <col min="10245" max="10245" width="24.28515625" style="206" customWidth="1"/>
    <col min="10246" max="10246" width="20.5703125" style="206" customWidth="1"/>
    <col min="10247" max="10248" width="20.42578125" style="206" customWidth="1"/>
    <col min="10249" max="10249" width="20.140625" style="206" bestFit="1" customWidth="1"/>
    <col min="10250" max="10250" width="10.140625" style="206" bestFit="1" customWidth="1"/>
    <col min="10251" max="10259" width="9.140625" style="206"/>
    <col min="10260" max="10260" width="11.28515625" style="206" bestFit="1" customWidth="1"/>
    <col min="10261" max="10261" width="9.140625" style="206"/>
    <col min="10262" max="10262" width="15.42578125" style="206" customWidth="1"/>
    <col min="10263" max="10496" width="9.140625" style="206"/>
    <col min="10497" max="10497" width="9.5703125" style="206" customWidth="1"/>
    <col min="10498" max="10498" width="47.85546875" style="206" customWidth="1"/>
    <col min="10499" max="10499" width="20.5703125" style="206" customWidth="1"/>
    <col min="10500" max="10500" width="20.42578125" style="206" customWidth="1"/>
    <col min="10501" max="10501" width="24.28515625" style="206" customWidth="1"/>
    <col min="10502" max="10502" width="20.5703125" style="206" customWidth="1"/>
    <col min="10503" max="10504" width="20.42578125" style="206" customWidth="1"/>
    <col min="10505" max="10505" width="20.140625" style="206" bestFit="1" customWidth="1"/>
    <col min="10506" max="10506" width="10.140625" style="206" bestFit="1" customWidth="1"/>
    <col min="10507" max="10515" width="9.140625" style="206"/>
    <col min="10516" max="10516" width="11.28515625" style="206" bestFit="1" customWidth="1"/>
    <col min="10517" max="10517" width="9.140625" style="206"/>
    <col min="10518" max="10518" width="15.42578125" style="206" customWidth="1"/>
    <col min="10519" max="10752" width="9.140625" style="206"/>
    <col min="10753" max="10753" width="9.5703125" style="206" customWidth="1"/>
    <col min="10754" max="10754" width="47.85546875" style="206" customWidth="1"/>
    <col min="10755" max="10755" width="20.5703125" style="206" customWidth="1"/>
    <col min="10756" max="10756" width="20.42578125" style="206" customWidth="1"/>
    <col min="10757" max="10757" width="24.28515625" style="206" customWidth="1"/>
    <col min="10758" max="10758" width="20.5703125" style="206" customWidth="1"/>
    <col min="10759" max="10760" width="20.42578125" style="206" customWidth="1"/>
    <col min="10761" max="10761" width="20.140625" style="206" bestFit="1" customWidth="1"/>
    <col min="10762" max="10762" width="10.140625" style="206" bestFit="1" customWidth="1"/>
    <col min="10763" max="10771" width="9.140625" style="206"/>
    <col min="10772" max="10772" width="11.28515625" style="206" bestFit="1" customWidth="1"/>
    <col min="10773" max="10773" width="9.140625" style="206"/>
    <col min="10774" max="10774" width="15.42578125" style="206" customWidth="1"/>
    <col min="10775" max="11008" width="9.140625" style="206"/>
    <col min="11009" max="11009" width="9.5703125" style="206" customWidth="1"/>
    <col min="11010" max="11010" width="47.85546875" style="206" customWidth="1"/>
    <col min="11011" max="11011" width="20.5703125" style="206" customWidth="1"/>
    <col min="11012" max="11012" width="20.42578125" style="206" customWidth="1"/>
    <col min="11013" max="11013" width="24.28515625" style="206" customWidth="1"/>
    <col min="11014" max="11014" width="20.5703125" style="206" customWidth="1"/>
    <col min="11015" max="11016" width="20.42578125" style="206" customWidth="1"/>
    <col min="11017" max="11017" width="20.140625" style="206" bestFit="1" customWidth="1"/>
    <col min="11018" max="11018" width="10.140625" style="206" bestFit="1" customWidth="1"/>
    <col min="11019" max="11027" width="9.140625" style="206"/>
    <col min="11028" max="11028" width="11.28515625" style="206" bestFit="1" customWidth="1"/>
    <col min="11029" max="11029" width="9.140625" style="206"/>
    <col min="11030" max="11030" width="15.42578125" style="206" customWidth="1"/>
    <col min="11031" max="11264" width="9.140625" style="206"/>
    <col min="11265" max="11265" width="9.5703125" style="206" customWidth="1"/>
    <col min="11266" max="11266" width="47.85546875" style="206" customWidth="1"/>
    <col min="11267" max="11267" width="20.5703125" style="206" customWidth="1"/>
    <col min="11268" max="11268" width="20.42578125" style="206" customWidth="1"/>
    <col min="11269" max="11269" width="24.28515625" style="206" customWidth="1"/>
    <col min="11270" max="11270" width="20.5703125" style="206" customWidth="1"/>
    <col min="11271" max="11272" width="20.42578125" style="206" customWidth="1"/>
    <col min="11273" max="11273" width="20.140625" style="206" bestFit="1" customWidth="1"/>
    <col min="11274" max="11274" width="10.140625" style="206" bestFit="1" customWidth="1"/>
    <col min="11275" max="11283" width="9.140625" style="206"/>
    <col min="11284" max="11284" width="11.28515625" style="206" bestFit="1" customWidth="1"/>
    <col min="11285" max="11285" width="9.140625" style="206"/>
    <col min="11286" max="11286" width="15.42578125" style="206" customWidth="1"/>
    <col min="11287" max="11520" width="9.140625" style="206"/>
    <col min="11521" max="11521" width="9.5703125" style="206" customWidth="1"/>
    <col min="11522" max="11522" width="47.85546875" style="206" customWidth="1"/>
    <col min="11523" max="11523" width="20.5703125" style="206" customWidth="1"/>
    <col min="11524" max="11524" width="20.42578125" style="206" customWidth="1"/>
    <col min="11525" max="11525" width="24.28515625" style="206" customWidth="1"/>
    <col min="11526" max="11526" width="20.5703125" style="206" customWidth="1"/>
    <col min="11527" max="11528" width="20.42578125" style="206" customWidth="1"/>
    <col min="11529" max="11529" width="20.140625" style="206" bestFit="1" customWidth="1"/>
    <col min="11530" max="11530" width="10.140625" style="206" bestFit="1" customWidth="1"/>
    <col min="11531" max="11539" width="9.140625" style="206"/>
    <col min="11540" max="11540" width="11.28515625" style="206" bestFit="1" customWidth="1"/>
    <col min="11541" max="11541" width="9.140625" style="206"/>
    <col min="11542" max="11542" width="15.42578125" style="206" customWidth="1"/>
    <col min="11543" max="11776" width="9.140625" style="206"/>
    <col min="11777" max="11777" width="9.5703125" style="206" customWidth="1"/>
    <col min="11778" max="11778" width="47.85546875" style="206" customWidth="1"/>
    <col min="11779" max="11779" width="20.5703125" style="206" customWidth="1"/>
    <col min="11780" max="11780" width="20.42578125" style="206" customWidth="1"/>
    <col min="11781" max="11781" width="24.28515625" style="206" customWidth="1"/>
    <col min="11782" max="11782" width="20.5703125" style="206" customWidth="1"/>
    <col min="11783" max="11784" width="20.42578125" style="206" customWidth="1"/>
    <col min="11785" max="11785" width="20.140625" style="206" bestFit="1" customWidth="1"/>
    <col min="11786" max="11786" width="10.140625" style="206" bestFit="1" customWidth="1"/>
    <col min="11787" max="11795" width="9.140625" style="206"/>
    <col min="11796" max="11796" width="11.28515625" style="206" bestFit="1" customWidth="1"/>
    <col min="11797" max="11797" width="9.140625" style="206"/>
    <col min="11798" max="11798" width="15.42578125" style="206" customWidth="1"/>
    <col min="11799" max="12032" width="9.140625" style="206"/>
    <col min="12033" max="12033" width="9.5703125" style="206" customWidth="1"/>
    <col min="12034" max="12034" width="47.85546875" style="206" customWidth="1"/>
    <col min="12035" max="12035" width="20.5703125" style="206" customWidth="1"/>
    <col min="12036" max="12036" width="20.42578125" style="206" customWidth="1"/>
    <col min="12037" max="12037" width="24.28515625" style="206" customWidth="1"/>
    <col min="12038" max="12038" width="20.5703125" style="206" customWidth="1"/>
    <col min="12039" max="12040" width="20.42578125" style="206" customWidth="1"/>
    <col min="12041" max="12041" width="20.140625" style="206" bestFit="1" customWidth="1"/>
    <col min="12042" max="12042" width="10.140625" style="206" bestFit="1" customWidth="1"/>
    <col min="12043" max="12051" width="9.140625" style="206"/>
    <col min="12052" max="12052" width="11.28515625" style="206" bestFit="1" customWidth="1"/>
    <col min="12053" max="12053" width="9.140625" style="206"/>
    <col min="12054" max="12054" width="15.42578125" style="206" customWidth="1"/>
    <col min="12055" max="12288" width="9.140625" style="206"/>
    <col min="12289" max="12289" width="9.5703125" style="206" customWidth="1"/>
    <col min="12290" max="12290" width="47.85546875" style="206" customWidth="1"/>
    <col min="12291" max="12291" width="20.5703125" style="206" customWidth="1"/>
    <col min="12292" max="12292" width="20.42578125" style="206" customWidth="1"/>
    <col min="12293" max="12293" width="24.28515625" style="206" customWidth="1"/>
    <col min="12294" max="12294" width="20.5703125" style="206" customWidth="1"/>
    <col min="12295" max="12296" width="20.42578125" style="206" customWidth="1"/>
    <col min="12297" max="12297" width="20.140625" style="206" bestFit="1" customWidth="1"/>
    <col min="12298" max="12298" width="10.140625" style="206" bestFit="1" customWidth="1"/>
    <col min="12299" max="12307" width="9.140625" style="206"/>
    <col min="12308" max="12308" width="11.28515625" style="206" bestFit="1" customWidth="1"/>
    <col min="12309" max="12309" width="9.140625" style="206"/>
    <col min="12310" max="12310" width="15.42578125" style="206" customWidth="1"/>
    <col min="12311" max="12544" width="9.140625" style="206"/>
    <col min="12545" max="12545" width="9.5703125" style="206" customWidth="1"/>
    <col min="12546" max="12546" width="47.85546875" style="206" customWidth="1"/>
    <col min="12547" max="12547" width="20.5703125" style="206" customWidth="1"/>
    <col min="12548" max="12548" width="20.42578125" style="206" customWidth="1"/>
    <col min="12549" max="12549" width="24.28515625" style="206" customWidth="1"/>
    <col min="12550" max="12550" width="20.5703125" style="206" customWidth="1"/>
    <col min="12551" max="12552" width="20.42578125" style="206" customWidth="1"/>
    <col min="12553" max="12553" width="20.140625" style="206" bestFit="1" customWidth="1"/>
    <col min="12554" max="12554" width="10.140625" style="206" bestFit="1" customWidth="1"/>
    <col min="12555" max="12563" width="9.140625" style="206"/>
    <col min="12564" max="12564" width="11.28515625" style="206" bestFit="1" customWidth="1"/>
    <col min="12565" max="12565" width="9.140625" style="206"/>
    <col min="12566" max="12566" width="15.42578125" style="206" customWidth="1"/>
    <col min="12567" max="12800" width="9.140625" style="206"/>
    <col min="12801" max="12801" width="9.5703125" style="206" customWidth="1"/>
    <col min="12802" max="12802" width="47.85546875" style="206" customWidth="1"/>
    <col min="12803" max="12803" width="20.5703125" style="206" customWidth="1"/>
    <col min="12804" max="12804" width="20.42578125" style="206" customWidth="1"/>
    <col min="12805" max="12805" width="24.28515625" style="206" customWidth="1"/>
    <col min="12806" max="12806" width="20.5703125" style="206" customWidth="1"/>
    <col min="12807" max="12808" width="20.42578125" style="206" customWidth="1"/>
    <col min="12809" max="12809" width="20.140625" style="206" bestFit="1" customWidth="1"/>
    <col min="12810" max="12810" width="10.140625" style="206" bestFit="1" customWidth="1"/>
    <col min="12811" max="12819" width="9.140625" style="206"/>
    <col min="12820" max="12820" width="11.28515625" style="206" bestFit="1" customWidth="1"/>
    <col min="12821" max="12821" width="9.140625" style="206"/>
    <col min="12822" max="12822" width="15.42578125" style="206" customWidth="1"/>
    <col min="12823" max="13056" width="9.140625" style="206"/>
    <col min="13057" max="13057" width="9.5703125" style="206" customWidth="1"/>
    <col min="13058" max="13058" width="47.85546875" style="206" customWidth="1"/>
    <col min="13059" max="13059" width="20.5703125" style="206" customWidth="1"/>
    <col min="13060" max="13060" width="20.42578125" style="206" customWidth="1"/>
    <col min="13061" max="13061" width="24.28515625" style="206" customWidth="1"/>
    <col min="13062" max="13062" width="20.5703125" style="206" customWidth="1"/>
    <col min="13063" max="13064" width="20.42578125" style="206" customWidth="1"/>
    <col min="13065" max="13065" width="20.140625" style="206" bestFit="1" customWidth="1"/>
    <col min="13066" max="13066" width="10.140625" style="206" bestFit="1" customWidth="1"/>
    <col min="13067" max="13075" width="9.140625" style="206"/>
    <col min="13076" max="13076" width="11.28515625" style="206" bestFit="1" customWidth="1"/>
    <col min="13077" max="13077" width="9.140625" style="206"/>
    <col min="13078" max="13078" width="15.42578125" style="206" customWidth="1"/>
    <col min="13079" max="13312" width="9.140625" style="206"/>
    <col min="13313" max="13313" width="9.5703125" style="206" customWidth="1"/>
    <col min="13314" max="13314" width="47.85546875" style="206" customWidth="1"/>
    <col min="13315" max="13315" width="20.5703125" style="206" customWidth="1"/>
    <col min="13316" max="13316" width="20.42578125" style="206" customWidth="1"/>
    <col min="13317" max="13317" width="24.28515625" style="206" customWidth="1"/>
    <col min="13318" max="13318" width="20.5703125" style="206" customWidth="1"/>
    <col min="13319" max="13320" width="20.42578125" style="206" customWidth="1"/>
    <col min="13321" max="13321" width="20.140625" style="206" bestFit="1" customWidth="1"/>
    <col min="13322" max="13322" width="10.140625" style="206" bestFit="1" customWidth="1"/>
    <col min="13323" max="13331" width="9.140625" style="206"/>
    <col min="13332" max="13332" width="11.28515625" style="206" bestFit="1" customWidth="1"/>
    <col min="13333" max="13333" width="9.140625" style="206"/>
    <col min="13334" max="13334" width="15.42578125" style="206" customWidth="1"/>
    <col min="13335" max="13568" width="9.140625" style="206"/>
    <col min="13569" max="13569" width="9.5703125" style="206" customWidth="1"/>
    <col min="13570" max="13570" width="47.85546875" style="206" customWidth="1"/>
    <col min="13571" max="13571" width="20.5703125" style="206" customWidth="1"/>
    <col min="13572" max="13572" width="20.42578125" style="206" customWidth="1"/>
    <col min="13573" max="13573" width="24.28515625" style="206" customWidth="1"/>
    <col min="13574" max="13574" width="20.5703125" style="206" customWidth="1"/>
    <col min="13575" max="13576" width="20.42578125" style="206" customWidth="1"/>
    <col min="13577" max="13577" width="20.140625" style="206" bestFit="1" customWidth="1"/>
    <col min="13578" max="13578" width="10.140625" style="206" bestFit="1" customWidth="1"/>
    <col min="13579" max="13587" width="9.140625" style="206"/>
    <col min="13588" max="13588" width="11.28515625" style="206" bestFit="1" customWidth="1"/>
    <col min="13589" max="13589" width="9.140625" style="206"/>
    <col min="13590" max="13590" width="15.42578125" style="206" customWidth="1"/>
    <col min="13591" max="13824" width="9.140625" style="206"/>
    <col min="13825" max="13825" width="9.5703125" style="206" customWidth="1"/>
    <col min="13826" max="13826" width="47.85546875" style="206" customWidth="1"/>
    <col min="13827" max="13827" width="20.5703125" style="206" customWidth="1"/>
    <col min="13828" max="13828" width="20.42578125" style="206" customWidth="1"/>
    <col min="13829" max="13829" width="24.28515625" style="206" customWidth="1"/>
    <col min="13830" max="13830" width="20.5703125" style="206" customWidth="1"/>
    <col min="13831" max="13832" width="20.42578125" style="206" customWidth="1"/>
    <col min="13833" max="13833" width="20.140625" style="206" bestFit="1" customWidth="1"/>
    <col min="13834" max="13834" width="10.140625" style="206" bestFit="1" customWidth="1"/>
    <col min="13835" max="13843" width="9.140625" style="206"/>
    <col min="13844" max="13844" width="11.28515625" style="206" bestFit="1" customWidth="1"/>
    <col min="13845" max="13845" width="9.140625" style="206"/>
    <col min="13846" max="13846" width="15.42578125" style="206" customWidth="1"/>
    <col min="13847" max="14080" width="9.140625" style="206"/>
    <col min="14081" max="14081" width="9.5703125" style="206" customWidth="1"/>
    <col min="14082" max="14082" width="47.85546875" style="206" customWidth="1"/>
    <col min="14083" max="14083" width="20.5703125" style="206" customWidth="1"/>
    <col min="14084" max="14084" width="20.42578125" style="206" customWidth="1"/>
    <col min="14085" max="14085" width="24.28515625" style="206" customWidth="1"/>
    <col min="14086" max="14086" width="20.5703125" style="206" customWidth="1"/>
    <col min="14087" max="14088" width="20.42578125" style="206" customWidth="1"/>
    <col min="14089" max="14089" width="20.140625" style="206" bestFit="1" customWidth="1"/>
    <col min="14090" max="14090" width="10.140625" style="206" bestFit="1" customWidth="1"/>
    <col min="14091" max="14099" width="9.140625" style="206"/>
    <col min="14100" max="14100" width="11.28515625" style="206" bestFit="1" customWidth="1"/>
    <col min="14101" max="14101" width="9.140625" style="206"/>
    <col min="14102" max="14102" width="15.42578125" style="206" customWidth="1"/>
    <col min="14103" max="14336" width="9.140625" style="206"/>
    <col min="14337" max="14337" width="9.5703125" style="206" customWidth="1"/>
    <col min="14338" max="14338" width="47.85546875" style="206" customWidth="1"/>
    <col min="14339" max="14339" width="20.5703125" style="206" customWidth="1"/>
    <col min="14340" max="14340" width="20.42578125" style="206" customWidth="1"/>
    <col min="14341" max="14341" width="24.28515625" style="206" customWidth="1"/>
    <col min="14342" max="14342" width="20.5703125" style="206" customWidth="1"/>
    <col min="14343" max="14344" width="20.42578125" style="206" customWidth="1"/>
    <col min="14345" max="14345" width="20.140625" style="206" bestFit="1" customWidth="1"/>
    <col min="14346" max="14346" width="10.140625" style="206" bestFit="1" customWidth="1"/>
    <col min="14347" max="14355" width="9.140625" style="206"/>
    <col min="14356" max="14356" width="11.28515625" style="206" bestFit="1" customWidth="1"/>
    <col min="14357" max="14357" width="9.140625" style="206"/>
    <col min="14358" max="14358" width="15.42578125" style="206" customWidth="1"/>
    <col min="14359" max="14592" width="9.140625" style="206"/>
    <col min="14593" max="14593" width="9.5703125" style="206" customWidth="1"/>
    <col min="14594" max="14594" width="47.85546875" style="206" customWidth="1"/>
    <col min="14595" max="14595" width="20.5703125" style="206" customWidth="1"/>
    <col min="14596" max="14596" width="20.42578125" style="206" customWidth="1"/>
    <col min="14597" max="14597" width="24.28515625" style="206" customWidth="1"/>
    <col min="14598" max="14598" width="20.5703125" style="206" customWidth="1"/>
    <col min="14599" max="14600" width="20.42578125" style="206" customWidth="1"/>
    <col min="14601" max="14601" width="20.140625" style="206" bestFit="1" customWidth="1"/>
    <col min="14602" max="14602" width="10.140625" style="206" bestFit="1" customWidth="1"/>
    <col min="14603" max="14611" width="9.140625" style="206"/>
    <col min="14612" max="14612" width="11.28515625" style="206" bestFit="1" customWidth="1"/>
    <col min="14613" max="14613" width="9.140625" style="206"/>
    <col min="14614" max="14614" width="15.42578125" style="206" customWidth="1"/>
    <col min="14615" max="14848" width="9.140625" style="206"/>
    <col min="14849" max="14849" width="9.5703125" style="206" customWidth="1"/>
    <col min="14850" max="14850" width="47.85546875" style="206" customWidth="1"/>
    <col min="14851" max="14851" width="20.5703125" style="206" customWidth="1"/>
    <col min="14852" max="14852" width="20.42578125" style="206" customWidth="1"/>
    <col min="14853" max="14853" width="24.28515625" style="206" customWidth="1"/>
    <col min="14854" max="14854" width="20.5703125" style="206" customWidth="1"/>
    <col min="14855" max="14856" width="20.42578125" style="206" customWidth="1"/>
    <col min="14857" max="14857" width="20.140625" style="206" bestFit="1" customWidth="1"/>
    <col min="14858" max="14858" width="10.140625" style="206" bestFit="1" customWidth="1"/>
    <col min="14859" max="14867" width="9.140625" style="206"/>
    <col min="14868" max="14868" width="11.28515625" style="206" bestFit="1" customWidth="1"/>
    <col min="14869" max="14869" width="9.140625" style="206"/>
    <col min="14870" max="14870" width="15.42578125" style="206" customWidth="1"/>
    <col min="14871" max="15104" width="9.140625" style="206"/>
    <col min="15105" max="15105" width="9.5703125" style="206" customWidth="1"/>
    <col min="15106" max="15106" width="47.85546875" style="206" customWidth="1"/>
    <col min="15107" max="15107" width="20.5703125" style="206" customWidth="1"/>
    <col min="15108" max="15108" width="20.42578125" style="206" customWidth="1"/>
    <col min="15109" max="15109" width="24.28515625" style="206" customWidth="1"/>
    <col min="15110" max="15110" width="20.5703125" style="206" customWidth="1"/>
    <col min="15111" max="15112" width="20.42578125" style="206" customWidth="1"/>
    <col min="15113" max="15113" width="20.140625" style="206" bestFit="1" customWidth="1"/>
    <col min="15114" max="15114" width="10.140625" style="206" bestFit="1" customWidth="1"/>
    <col min="15115" max="15123" width="9.140625" style="206"/>
    <col min="15124" max="15124" width="11.28515625" style="206" bestFit="1" customWidth="1"/>
    <col min="15125" max="15125" width="9.140625" style="206"/>
    <col min="15126" max="15126" width="15.42578125" style="206" customWidth="1"/>
    <col min="15127" max="15360" width="9.140625" style="206"/>
    <col min="15361" max="15361" width="9.5703125" style="206" customWidth="1"/>
    <col min="15362" max="15362" width="47.85546875" style="206" customWidth="1"/>
    <col min="15363" max="15363" width="20.5703125" style="206" customWidth="1"/>
    <col min="15364" max="15364" width="20.42578125" style="206" customWidth="1"/>
    <col min="15365" max="15365" width="24.28515625" style="206" customWidth="1"/>
    <col min="15366" max="15366" width="20.5703125" style="206" customWidth="1"/>
    <col min="15367" max="15368" width="20.42578125" style="206" customWidth="1"/>
    <col min="15369" max="15369" width="20.140625" style="206" bestFit="1" customWidth="1"/>
    <col min="15370" max="15370" width="10.140625" style="206" bestFit="1" customWidth="1"/>
    <col min="15371" max="15379" width="9.140625" style="206"/>
    <col min="15380" max="15380" width="11.28515625" style="206" bestFit="1" customWidth="1"/>
    <col min="15381" max="15381" width="9.140625" style="206"/>
    <col min="15382" max="15382" width="15.42578125" style="206" customWidth="1"/>
    <col min="15383" max="15616" width="9.140625" style="206"/>
    <col min="15617" max="15617" width="9.5703125" style="206" customWidth="1"/>
    <col min="15618" max="15618" width="47.85546875" style="206" customWidth="1"/>
    <col min="15619" max="15619" width="20.5703125" style="206" customWidth="1"/>
    <col min="15620" max="15620" width="20.42578125" style="206" customWidth="1"/>
    <col min="15621" max="15621" width="24.28515625" style="206" customWidth="1"/>
    <col min="15622" max="15622" width="20.5703125" style="206" customWidth="1"/>
    <col min="15623" max="15624" width="20.42578125" style="206" customWidth="1"/>
    <col min="15625" max="15625" width="20.140625" style="206" bestFit="1" customWidth="1"/>
    <col min="15626" max="15626" width="10.140625" style="206" bestFit="1" customWidth="1"/>
    <col min="15627" max="15635" width="9.140625" style="206"/>
    <col min="15636" max="15636" width="11.28515625" style="206" bestFit="1" customWidth="1"/>
    <col min="15637" max="15637" width="9.140625" style="206"/>
    <col min="15638" max="15638" width="15.42578125" style="206" customWidth="1"/>
    <col min="15639" max="15872" width="9.140625" style="206"/>
    <col min="15873" max="15873" width="9.5703125" style="206" customWidth="1"/>
    <col min="15874" max="15874" width="47.85546875" style="206" customWidth="1"/>
    <col min="15875" max="15875" width="20.5703125" style="206" customWidth="1"/>
    <col min="15876" max="15876" width="20.42578125" style="206" customWidth="1"/>
    <col min="15877" max="15877" width="24.28515625" style="206" customWidth="1"/>
    <col min="15878" max="15878" width="20.5703125" style="206" customWidth="1"/>
    <col min="15879" max="15880" width="20.42578125" style="206" customWidth="1"/>
    <col min="15881" max="15881" width="20.140625" style="206" bestFit="1" customWidth="1"/>
    <col min="15882" max="15882" width="10.140625" style="206" bestFit="1" customWidth="1"/>
    <col min="15883" max="15891" width="9.140625" style="206"/>
    <col min="15892" max="15892" width="11.28515625" style="206" bestFit="1" customWidth="1"/>
    <col min="15893" max="15893" width="9.140625" style="206"/>
    <col min="15894" max="15894" width="15.42578125" style="206" customWidth="1"/>
    <col min="15895" max="16128" width="9.140625" style="206"/>
    <col min="16129" max="16129" width="9.5703125" style="206" customWidth="1"/>
    <col min="16130" max="16130" width="47.85546875" style="206" customWidth="1"/>
    <col min="16131" max="16131" width="20.5703125" style="206" customWidth="1"/>
    <col min="16132" max="16132" width="20.42578125" style="206" customWidth="1"/>
    <col min="16133" max="16133" width="24.28515625" style="206" customWidth="1"/>
    <col min="16134" max="16134" width="20.5703125" style="206" customWidth="1"/>
    <col min="16135" max="16136" width="20.42578125" style="206" customWidth="1"/>
    <col min="16137" max="16137" width="20.140625" style="206" bestFit="1" customWidth="1"/>
    <col min="16138" max="16138" width="10.140625" style="206" bestFit="1" customWidth="1"/>
    <col min="16139" max="16147" width="9.140625" style="206"/>
    <col min="16148" max="16148" width="11.28515625" style="206" bestFit="1" customWidth="1"/>
    <col min="16149" max="16149" width="9.140625" style="206"/>
    <col min="16150" max="16150" width="15.42578125" style="206" customWidth="1"/>
    <col min="16151" max="16384" width="9.140625" style="206"/>
  </cols>
  <sheetData>
    <row r="1" spans="1:27" ht="21.75" customHeight="1">
      <c r="A1" s="301" t="s">
        <v>594</v>
      </c>
      <c r="B1" s="301"/>
      <c r="C1" s="301"/>
      <c r="D1" s="301"/>
      <c r="E1" s="301"/>
      <c r="F1" s="301"/>
      <c r="G1" s="301"/>
      <c r="H1" s="301"/>
    </row>
    <row r="2" spans="1:27">
      <c r="H2" s="207" t="s">
        <v>68</v>
      </c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</row>
    <row r="3" spans="1:27" ht="94.5">
      <c r="A3" s="209" t="s">
        <v>0</v>
      </c>
      <c r="B3" s="209" t="s">
        <v>529</v>
      </c>
      <c r="C3" s="210" t="s">
        <v>530</v>
      </c>
      <c r="D3" s="210" t="s">
        <v>531</v>
      </c>
      <c r="E3" s="210" t="s">
        <v>532</v>
      </c>
      <c r="F3" s="210" t="s">
        <v>533</v>
      </c>
      <c r="G3" s="210" t="s">
        <v>534</v>
      </c>
      <c r="H3" s="210" t="s">
        <v>535</v>
      </c>
      <c r="K3" s="208"/>
      <c r="L3" s="208"/>
      <c r="M3" s="208"/>
      <c r="N3" s="208"/>
      <c r="O3" s="208"/>
      <c r="P3" s="211"/>
      <c r="Q3" s="211"/>
      <c r="R3" s="208"/>
      <c r="S3" s="208"/>
      <c r="T3" s="208"/>
      <c r="U3" s="208"/>
      <c r="V3" s="208"/>
      <c r="W3" s="208"/>
      <c r="X3" s="208"/>
      <c r="Y3" s="208"/>
      <c r="Z3" s="208"/>
      <c r="AA3" s="208"/>
    </row>
    <row r="4" spans="1:27" ht="18" customHeight="1">
      <c r="A4" s="212">
        <v>1</v>
      </c>
      <c r="B4" s="213" t="s">
        <v>28</v>
      </c>
      <c r="C4" s="150">
        <v>40166415.785567097</v>
      </c>
      <c r="D4" s="275">
        <v>19919694.419999998</v>
      </c>
      <c r="E4" s="220">
        <v>60086110.205567092</v>
      </c>
      <c r="F4" s="275">
        <v>11374884.116236456</v>
      </c>
      <c r="G4" s="276">
        <v>2484058.7299999995</v>
      </c>
      <c r="H4" s="220">
        <v>13858942.846236456</v>
      </c>
      <c r="I4" s="214"/>
      <c r="J4" s="215"/>
      <c r="K4" s="208"/>
      <c r="L4" s="208"/>
      <c r="M4" s="208"/>
      <c r="N4" s="208"/>
      <c r="O4" s="208"/>
      <c r="P4" s="216"/>
      <c r="Q4" s="208"/>
      <c r="R4" s="208"/>
      <c r="S4" s="208"/>
      <c r="T4" s="216"/>
      <c r="U4" s="208"/>
      <c r="V4" s="208"/>
      <c r="W4" s="208"/>
      <c r="X4" s="208"/>
      <c r="Y4" s="208"/>
      <c r="Z4" s="208"/>
      <c r="AA4" s="208"/>
    </row>
    <row r="5" spans="1:27" ht="47.25">
      <c r="A5" s="217" t="s">
        <v>536</v>
      </c>
      <c r="B5" s="213" t="s">
        <v>537</v>
      </c>
      <c r="C5" s="150">
        <v>3902873.9099999997</v>
      </c>
      <c r="D5" s="275">
        <v>0</v>
      </c>
      <c r="E5" s="220">
        <v>3902873.9099999997</v>
      </c>
      <c r="F5" s="275">
        <v>2669371.4468511641</v>
      </c>
      <c r="G5" s="276">
        <v>0</v>
      </c>
      <c r="H5" s="220">
        <v>2669371.4468511641</v>
      </c>
      <c r="I5" s="214"/>
      <c r="J5" s="215"/>
      <c r="K5" s="208"/>
      <c r="L5" s="208"/>
      <c r="M5" s="208"/>
      <c r="N5" s="208"/>
      <c r="O5" s="208"/>
      <c r="P5" s="218"/>
      <c r="Q5" s="219"/>
      <c r="R5" s="208"/>
      <c r="S5" s="208"/>
      <c r="T5" s="216"/>
      <c r="U5" s="208"/>
      <c r="V5" s="208"/>
      <c r="W5" s="208"/>
      <c r="X5" s="208"/>
      <c r="Y5" s="208"/>
      <c r="Z5" s="208"/>
      <c r="AA5" s="208"/>
    </row>
    <row r="6" spans="1:27" ht="18" customHeight="1">
      <c r="A6" s="212">
        <v>2</v>
      </c>
      <c r="B6" s="213" t="s">
        <v>29</v>
      </c>
      <c r="C6" s="150">
        <v>53036641.773586012</v>
      </c>
      <c r="D6" s="275">
        <v>70788517.499999985</v>
      </c>
      <c r="E6" s="220">
        <v>123825159.273586</v>
      </c>
      <c r="F6" s="275">
        <v>35509659.425801188</v>
      </c>
      <c r="G6" s="276">
        <v>21511806.945076667</v>
      </c>
      <c r="H6" s="220">
        <v>57021466.370877855</v>
      </c>
      <c r="I6" s="214"/>
      <c r="J6" s="215"/>
      <c r="K6" s="208"/>
      <c r="L6" s="208"/>
      <c r="M6" s="208"/>
      <c r="N6" s="208"/>
      <c r="O6" s="208"/>
      <c r="P6" s="218"/>
      <c r="Q6" s="219"/>
      <c r="R6" s="208"/>
      <c r="S6" s="208"/>
      <c r="T6" s="216"/>
      <c r="U6" s="208"/>
      <c r="V6" s="208"/>
      <c r="W6" s="208"/>
      <c r="X6" s="208"/>
      <c r="Y6" s="208"/>
      <c r="Z6" s="208"/>
      <c r="AA6" s="208"/>
    </row>
    <row r="7" spans="1:27" ht="32.25" customHeight="1">
      <c r="A7" s="212">
        <v>3</v>
      </c>
      <c r="B7" s="213" t="s">
        <v>30</v>
      </c>
      <c r="C7" s="150">
        <v>617488268.64501834</v>
      </c>
      <c r="D7" s="275">
        <v>0</v>
      </c>
      <c r="E7" s="220">
        <v>617488268.64501834</v>
      </c>
      <c r="F7" s="275">
        <v>292605577.81390852</v>
      </c>
      <c r="G7" s="276">
        <v>0</v>
      </c>
      <c r="H7" s="220">
        <v>292605577.81390852</v>
      </c>
      <c r="I7" s="214"/>
      <c r="J7" s="215"/>
      <c r="K7" s="208"/>
      <c r="L7" s="208"/>
      <c r="M7" s="208"/>
      <c r="N7" s="208"/>
      <c r="O7" s="208"/>
      <c r="P7" s="216"/>
      <c r="Q7" s="208"/>
      <c r="R7" s="208"/>
      <c r="S7" s="208"/>
      <c r="T7" s="216"/>
      <c r="U7" s="208"/>
      <c r="V7" s="208"/>
      <c r="W7" s="208"/>
      <c r="X7" s="208"/>
      <c r="Y7" s="208"/>
      <c r="Z7" s="208"/>
      <c r="AA7" s="208"/>
    </row>
    <row r="8" spans="1:27" ht="18" customHeight="1">
      <c r="A8" s="212">
        <v>4</v>
      </c>
      <c r="B8" s="213" t="s">
        <v>31</v>
      </c>
      <c r="C8" s="150">
        <v>6348852.3199999994</v>
      </c>
      <c r="D8" s="275">
        <v>0</v>
      </c>
      <c r="E8" s="220">
        <v>6348852.3199999994</v>
      </c>
      <c r="F8" s="275">
        <v>1651559.9813928585</v>
      </c>
      <c r="G8" s="276">
        <v>0</v>
      </c>
      <c r="H8" s="220">
        <v>1651559.9813928585</v>
      </c>
      <c r="I8" s="214"/>
      <c r="J8" s="215"/>
      <c r="K8" s="208"/>
      <c r="L8" s="208"/>
      <c r="M8" s="208"/>
      <c r="N8" s="208"/>
      <c r="O8" s="208"/>
      <c r="P8" s="216"/>
      <c r="Q8" s="208"/>
      <c r="R8" s="208"/>
      <c r="S8" s="208"/>
      <c r="T8" s="216"/>
      <c r="U8" s="208"/>
      <c r="V8" s="208"/>
      <c r="W8" s="208"/>
      <c r="X8" s="208"/>
      <c r="Y8" s="208"/>
      <c r="Z8" s="208"/>
      <c r="AA8" s="208"/>
    </row>
    <row r="9" spans="1:27" ht="18" customHeight="1">
      <c r="A9" s="212">
        <v>5</v>
      </c>
      <c r="B9" s="213" t="s">
        <v>32</v>
      </c>
      <c r="C9" s="150">
        <v>4787621.3379251994</v>
      </c>
      <c r="D9" s="275">
        <v>0</v>
      </c>
      <c r="E9" s="220">
        <v>4787621.3379251994</v>
      </c>
      <c r="F9" s="275">
        <v>4318468.8615213856</v>
      </c>
      <c r="G9" s="276">
        <v>0</v>
      </c>
      <c r="H9" s="220">
        <v>4318468.8615213856</v>
      </c>
      <c r="I9" s="214"/>
      <c r="J9" s="215"/>
      <c r="K9" s="208"/>
      <c r="L9" s="208"/>
      <c r="M9" s="208"/>
      <c r="N9" s="208"/>
      <c r="O9" s="208"/>
      <c r="P9" s="216"/>
      <c r="Q9" s="208"/>
      <c r="R9" s="208"/>
      <c r="S9" s="208"/>
      <c r="T9" s="216"/>
      <c r="W9" s="208"/>
      <c r="X9" s="208"/>
      <c r="Y9" s="208"/>
      <c r="Z9" s="208"/>
      <c r="AA9" s="208"/>
    </row>
    <row r="10" spans="1:27" ht="18" customHeight="1">
      <c r="A10" s="212">
        <v>6</v>
      </c>
      <c r="B10" s="213" t="s">
        <v>33</v>
      </c>
      <c r="C10" s="150">
        <v>3956997.2478081998</v>
      </c>
      <c r="D10" s="275">
        <v>0</v>
      </c>
      <c r="E10" s="220">
        <v>3956997.2478081998</v>
      </c>
      <c r="F10" s="275">
        <v>2274937.1061039199</v>
      </c>
      <c r="G10" s="276">
        <v>0</v>
      </c>
      <c r="H10" s="220">
        <v>2274937.1061039199</v>
      </c>
      <c r="I10" s="214"/>
      <c r="J10" s="215"/>
      <c r="K10" s="208"/>
      <c r="L10" s="208"/>
      <c r="M10" s="208"/>
      <c r="N10" s="208"/>
      <c r="O10" s="208"/>
      <c r="P10" s="216"/>
      <c r="Q10" s="208"/>
      <c r="R10" s="208"/>
      <c r="S10" s="208"/>
      <c r="T10" s="216"/>
      <c r="W10" s="208"/>
      <c r="X10" s="208"/>
      <c r="Y10" s="208"/>
      <c r="Z10" s="208"/>
      <c r="AA10" s="208"/>
    </row>
    <row r="11" spans="1:27" ht="18" customHeight="1">
      <c r="A11" s="212">
        <v>7</v>
      </c>
      <c r="B11" s="213" t="s">
        <v>34</v>
      </c>
      <c r="C11" s="150">
        <v>17874621.775078926</v>
      </c>
      <c r="D11" s="275">
        <v>0</v>
      </c>
      <c r="E11" s="220">
        <v>17874621.775078926</v>
      </c>
      <c r="F11" s="275">
        <v>3388597.7067422876</v>
      </c>
      <c r="G11" s="276">
        <v>0</v>
      </c>
      <c r="H11" s="220">
        <v>3388597.7067422876</v>
      </c>
      <c r="I11" s="214"/>
      <c r="J11" s="215"/>
      <c r="K11" s="208"/>
      <c r="L11" s="208"/>
      <c r="M11" s="208"/>
      <c r="N11" s="208"/>
      <c r="O11" s="208"/>
      <c r="P11" s="216"/>
      <c r="Q11" s="208"/>
      <c r="R11" s="208"/>
      <c r="S11" s="208"/>
      <c r="T11" s="216"/>
      <c r="W11" s="208"/>
      <c r="X11" s="208"/>
      <c r="Y11" s="208"/>
      <c r="Z11" s="208"/>
      <c r="AA11" s="208"/>
    </row>
    <row r="12" spans="1:27" ht="18" customHeight="1">
      <c r="A12" s="212">
        <v>8</v>
      </c>
      <c r="B12" s="213" t="s">
        <v>35</v>
      </c>
      <c r="C12" s="150">
        <v>265369922.65208593</v>
      </c>
      <c r="D12" s="275">
        <v>0</v>
      </c>
      <c r="E12" s="220">
        <v>265369922.65208593</v>
      </c>
      <c r="F12" s="275">
        <v>74161383.705665827</v>
      </c>
      <c r="G12" s="276">
        <v>0</v>
      </c>
      <c r="H12" s="220">
        <v>74161383.705665827</v>
      </c>
      <c r="I12" s="214"/>
      <c r="J12" s="215"/>
      <c r="K12" s="208"/>
      <c r="L12" s="208"/>
      <c r="M12" s="208"/>
      <c r="N12" s="208"/>
      <c r="O12" s="208"/>
      <c r="P12" s="216"/>
      <c r="Q12" s="208"/>
      <c r="R12" s="208"/>
      <c r="S12" s="208"/>
      <c r="T12" s="216"/>
      <c r="W12" s="208"/>
      <c r="X12" s="208"/>
      <c r="Y12" s="208"/>
      <c r="Z12" s="208"/>
      <c r="AA12" s="208"/>
    </row>
    <row r="13" spans="1:27" ht="18" customHeight="1">
      <c r="A13" s="221" t="s">
        <v>538</v>
      </c>
      <c r="B13" s="213" t="s">
        <v>539</v>
      </c>
      <c r="C13" s="150">
        <v>161507925.89273992</v>
      </c>
      <c r="D13" s="275">
        <v>0</v>
      </c>
      <c r="E13" s="220">
        <v>161507925.89273992</v>
      </c>
      <c r="F13" s="275">
        <v>32969225.051223822</v>
      </c>
      <c r="G13" s="276">
        <v>0</v>
      </c>
      <c r="H13" s="220">
        <v>32969225.051223822</v>
      </c>
      <c r="I13" s="214"/>
      <c r="J13" s="215"/>
      <c r="K13" s="208"/>
      <c r="L13" s="208"/>
      <c r="M13" s="208"/>
      <c r="N13" s="208"/>
      <c r="O13" s="208"/>
      <c r="P13" s="216"/>
      <c r="Q13" s="208"/>
      <c r="R13" s="208"/>
      <c r="S13" s="208"/>
      <c r="T13" s="216"/>
      <c r="W13" s="208"/>
      <c r="X13" s="208"/>
      <c r="Y13" s="208"/>
      <c r="Z13" s="208"/>
      <c r="AA13" s="208"/>
    </row>
    <row r="14" spans="1:27" ht="32.25" customHeight="1">
      <c r="A14" s="221" t="s">
        <v>540</v>
      </c>
      <c r="B14" s="213" t="s">
        <v>541</v>
      </c>
      <c r="C14" s="150">
        <v>76154381.573736712</v>
      </c>
      <c r="D14" s="275">
        <v>0</v>
      </c>
      <c r="E14" s="220">
        <v>76154381.573736712</v>
      </c>
      <c r="F14" s="275">
        <v>21816639.648529701</v>
      </c>
      <c r="G14" s="276">
        <v>0</v>
      </c>
      <c r="H14" s="220">
        <v>21816639.648529701</v>
      </c>
      <c r="I14" s="214"/>
      <c r="J14" s="215"/>
      <c r="K14" s="208"/>
      <c r="L14" s="208"/>
      <c r="M14" s="208"/>
      <c r="N14" s="208"/>
      <c r="O14" s="208"/>
      <c r="P14" s="216"/>
      <c r="Q14" s="208"/>
      <c r="R14" s="208"/>
      <c r="S14" s="208"/>
      <c r="T14" s="216"/>
      <c r="W14" s="208"/>
      <c r="X14" s="208"/>
      <c r="Y14" s="208"/>
      <c r="Z14" s="208"/>
      <c r="AA14" s="208"/>
    </row>
    <row r="15" spans="1:27" ht="18" customHeight="1">
      <c r="A15" s="221" t="s">
        <v>542</v>
      </c>
      <c r="B15" s="213" t="s">
        <v>543</v>
      </c>
      <c r="C15" s="150">
        <v>11478856.565609299</v>
      </c>
      <c r="D15" s="275">
        <v>0</v>
      </c>
      <c r="E15" s="220">
        <v>11478856.565609299</v>
      </c>
      <c r="F15" s="275">
        <v>3620411.3765570121</v>
      </c>
      <c r="G15" s="276">
        <v>0</v>
      </c>
      <c r="H15" s="220">
        <v>3620411.3765570121</v>
      </c>
      <c r="I15" s="214"/>
      <c r="J15" s="215"/>
      <c r="K15" s="208"/>
      <c r="L15" s="208"/>
      <c r="M15" s="208"/>
      <c r="N15" s="208"/>
      <c r="O15" s="208"/>
      <c r="P15" s="216"/>
      <c r="Q15" s="208"/>
      <c r="R15" s="208"/>
      <c r="S15" s="208"/>
      <c r="T15" s="216"/>
      <c r="W15" s="208"/>
      <c r="X15" s="208"/>
      <c r="Y15" s="208"/>
      <c r="Z15" s="208"/>
      <c r="AA15" s="208"/>
    </row>
    <row r="16" spans="1:27" ht="18" customHeight="1">
      <c r="A16" s="221" t="s">
        <v>544</v>
      </c>
      <c r="B16" s="213" t="s">
        <v>545</v>
      </c>
      <c r="C16" s="150">
        <v>16228758.620000001</v>
      </c>
      <c r="D16" s="275">
        <v>0</v>
      </c>
      <c r="E16" s="220">
        <v>16228758.620000001</v>
      </c>
      <c r="F16" s="275">
        <v>15755107.629355283</v>
      </c>
      <c r="G16" s="276">
        <v>0</v>
      </c>
      <c r="H16" s="220">
        <v>15755107.629355283</v>
      </c>
      <c r="I16" s="214"/>
      <c r="J16" s="215"/>
      <c r="K16" s="208"/>
      <c r="L16" s="208"/>
      <c r="M16" s="208"/>
      <c r="N16" s="208"/>
      <c r="O16" s="208"/>
      <c r="P16" s="216"/>
      <c r="Q16" s="208"/>
      <c r="R16" s="208"/>
      <c r="S16" s="208"/>
      <c r="T16" s="216"/>
      <c r="W16" s="208"/>
      <c r="X16" s="208"/>
      <c r="Y16" s="208"/>
      <c r="Z16" s="208"/>
      <c r="AA16" s="208"/>
    </row>
    <row r="17" spans="1:27">
      <c r="A17" s="222">
        <v>9</v>
      </c>
      <c r="B17" s="213" t="s">
        <v>36</v>
      </c>
      <c r="C17" s="150">
        <v>20652164.493280016</v>
      </c>
      <c r="D17" s="275">
        <v>0</v>
      </c>
      <c r="E17" s="220">
        <v>20652164.493280016</v>
      </c>
      <c r="F17" s="275">
        <v>3934477.3026036401</v>
      </c>
      <c r="G17" s="276">
        <v>0</v>
      </c>
      <c r="H17" s="220">
        <v>3934477.3026036401</v>
      </c>
      <c r="I17" s="214"/>
      <c r="J17" s="215"/>
      <c r="K17" s="208"/>
      <c r="L17" s="208"/>
      <c r="M17" s="208"/>
      <c r="N17" s="208"/>
      <c r="O17" s="208"/>
      <c r="P17" s="216"/>
      <c r="Q17" s="208"/>
      <c r="R17" s="208"/>
      <c r="S17" s="208"/>
      <c r="T17" s="216"/>
      <c r="W17" s="208"/>
      <c r="X17" s="208"/>
      <c r="Y17" s="208"/>
      <c r="Z17" s="208"/>
      <c r="AA17" s="208"/>
    </row>
    <row r="18" spans="1:27" ht="18" customHeight="1">
      <c r="A18" s="221" t="s">
        <v>546</v>
      </c>
      <c r="B18" s="213" t="s">
        <v>547</v>
      </c>
      <c r="C18" s="150">
        <v>19320184.200000014</v>
      </c>
      <c r="D18" s="275">
        <v>0</v>
      </c>
      <c r="E18" s="220">
        <v>19320184.200000014</v>
      </c>
      <c r="F18" s="275">
        <v>2271421.9783550813</v>
      </c>
      <c r="G18" s="276">
        <v>0</v>
      </c>
      <c r="H18" s="220">
        <v>2271421.9783550813</v>
      </c>
      <c r="I18" s="214"/>
      <c r="J18" s="215"/>
      <c r="K18" s="208"/>
      <c r="L18" s="208"/>
      <c r="M18" s="208"/>
      <c r="N18" s="208"/>
      <c r="O18" s="208"/>
      <c r="P18" s="216"/>
      <c r="Q18" s="208"/>
      <c r="R18" s="208"/>
      <c r="S18" s="208"/>
      <c r="T18" s="216"/>
      <c r="W18" s="208"/>
      <c r="X18" s="208"/>
      <c r="Y18" s="208"/>
      <c r="Z18" s="208"/>
      <c r="AA18" s="208"/>
    </row>
    <row r="19" spans="1:27" ht="32.25" customHeight="1">
      <c r="A19" s="221" t="s">
        <v>548</v>
      </c>
      <c r="B19" s="213" t="s">
        <v>549</v>
      </c>
      <c r="C19" s="150">
        <v>1331980.2932799999</v>
      </c>
      <c r="D19" s="275">
        <v>0</v>
      </c>
      <c r="E19" s="220">
        <v>1331980.2932799999</v>
      </c>
      <c r="F19" s="275">
        <v>1663055.3242485584</v>
      </c>
      <c r="G19" s="276">
        <v>0</v>
      </c>
      <c r="H19" s="220">
        <v>1663055.3242485584</v>
      </c>
      <c r="I19" s="214"/>
      <c r="J19" s="215"/>
      <c r="K19" s="208"/>
      <c r="L19" s="208"/>
      <c r="M19" s="208"/>
      <c r="N19" s="208"/>
      <c r="O19" s="208"/>
      <c r="P19" s="216"/>
      <c r="Q19" s="208"/>
      <c r="R19" s="208"/>
      <c r="S19" s="208"/>
      <c r="T19" s="216"/>
      <c r="W19" s="208"/>
      <c r="X19" s="208"/>
      <c r="Y19" s="208"/>
      <c r="Z19" s="208"/>
      <c r="AA19" s="208"/>
    </row>
    <row r="20" spans="1:27" ht="32.25" customHeight="1">
      <c r="A20" s="212">
        <v>10</v>
      </c>
      <c r="B20" s="213" t="s">
        <v>37</v>
      </c>
      <c r="C20" s="150">
        <v>935508299.08788753</v>
      </c>
      <c r="D20" s="275">
        <v>0</v>
      </c>
      <c r="E20" s="220">
        <v>935508299.08788753</v>
      </c>
      <c r="F20" s="275">
        <v>508371868.23038441</v>
      </c>
      <c r="G20" s="276">
        <v>8204.56</v>
      </c>
      <c r="H20" s="220">
        <v>508380072.79038441</v>
      </c>
      <c r="I20" s="214"/>
      <c r="J20" s="215"/>
      <c r="K20" s="208"/>
      <c r="L20" s="208"/>
      <c r="M20" s="208"/>
      <c r="N20" s="208"/>
      <c r="O20" s="208"/>
      <c r="P20" s="216"/>
      <c r="Q20" s="208"/>
      <c r="R20" s="208"/>
      <c r="S20" s="208"/>
      <c r="T20" s="216"/>
      <c r="W20" s="208"/>
      <c r="X20" s="208"/>
      <c r="Y20" s="208"/>
      <c r="Z20" s="208"/>
      <c r="AA20" s="208"/>
    </row>
    <row r="21" spans="1:27" ht="18" customHeight="1">
      <c r="A21" s="217" t="s">
        <v>550</v>
      </c>
      <c r="B21" s="213" t="s">
        <v>551</v>
      </c>
      <c r="C21" s="150">
        <v>916619772.27437162</v>
      </c>
      <c r="D21" s="275">
        <v>0</v>
      </c>
      <c r="E21" s="220">
        <v>916619772.27437162</v>
      </c>
      <c r="F21" s="275">
        <v>500843850.28465956</v>
      </c>
      <c r="G21" s="276">
        <v>8204.56</v>
      </c>
      <c r="H21" s="220">
        <v>500852054.84465957</v>
      </c>
      <c r="I21" s="214"/>
      <c r="J21" s="215"/>
      <c r="K21" s="208"/>
      <c r="L21" s="208"/>
      <c r="M21" s="208"/>
      <c r="N21" s="208"/>
      <c r="O21" s="208"/>
      <c r="P21" s="216"/>
      <c r="Q21" s="208"/>
      <c r="R21" s="208"/>
      <c r="S21" s="208"/>
      <c r="T21" s="216"/>
      <c r="W21" s="208"/>
      <c r="X21" s="208"/>
      <c r="Y21" s="208"/>
      <c r="Z21" s="208"/>
      <c r="AA21" s="208"/>
    </row>
    <row r="22" spans="1:27" ht="18" customHeight="1">
      <c r="A22" s="217" t="s">
        <v>552</v>
      </c>
      <c r="B22" s="213" t="s">
        <v>553</v>
      </c>
      <c r="C22" s="150">
        <v>452.19</v>
      </c>
      <c r="D22" s="275">
        <v>0</v>
      </c>
      <c r="E22" s="220">
        <v>452.19</v>
      </c>
      <c r="F22" s="275">
        <v>1235020.3777156086</v>
      </c>
      <c r="G22" s="276">
        <v>0</v>
      </c>
      <c r="H22" s="220">
        <v>1235020.3777156086</v>
      </c>
      <c r="I22" s="214"/>
      <c r="J22" s="215"/>
      <c r="K22" s="208"/>
      <c r="L22" s="208"/>
      <c r="M22" s="208"/>
      <c r="N22" s="208"/>
      <c r="O22" s="208"/>
      <c r="P22" s="216"/>
      <c r="Q22" s="208"/>
      <c r="R22" s="208"/>
      <c r="S22" s="208"/>
      <c r="T22" s="216"/>
      <c r="W22" s="208"/>
      <c r="X22" s="208"/>
      <c r="Y22" s="208"/>
      <c r="Z22" s="208"/>
      <c r="AA22" s="208"/>
    </row>
    <row r="23" spans="1:27" ht="18" customHeight="1">
      <c r="A23" s="217" t="s">
        <v>554</v>
      </c>
      <c r="B23" s="213" t="s">
        <v>555</v>
      </c>
      <c r="C23" s="150">
        <v>6814101.6799999941</v>
      </c>
      <c r="D23" s="275">
        <v>0</v>
      </c>
      <c r="E23" s="220">
        <v>6814101.6799999941</v>
      </c>
      <c r="F23" s="275">
        <v>835986.92635677254</v>
      </c>
      <c r="G23" s="276">
        <v>0</v>
      </c>
      <c r="H23" s="220">
        <v>835986.92635677254</v>
      </c>
      <c r="I23" s="214"/>
      <c r="J23" s="215"/>
      <c r="K23" s="208"/>
      <c r="L23" s="208"/>
      <c r="M23" s="208"/>
      <c r="N23" s="208"/>
      <c r="O23" s="208"/>
      <c r="P23" s="216"/>
      <c r="Q23" s="208"/>
      <c r="R23" s="208"/>
      <c r="S23" s="208"/>
      <c r="T23" s="216"/>
      <c r="W23" s="208"/>
      <c r="X23" s="208"/>
      <c r="Y23" s="208"/>
      <c r="Z23" s="208"/>
      <c r="AA23" s="208"/>
    </row>
    <row r="24" spans="1:27" ht="18" customHeight="1">
      <c r="A24" s="217" t="s">
        <v>556</v>
      </c>
      <c r="B24" s="213" t="s">
        <v>557</v>
      </c>
      <c r="C24" s="150">
        <v>12073972.943515899</v>
      </c>
      <c r="D24" s="275">
        <v>0</v>
      </c>
      <c r="E24" s="220">
        <v>12073972.943515899</v>
      </c>
      <c r="F24" s="275">
        <v>5457010.6416524909</v>
      </c>
      <c r="G24" s="276">
        <v>0</v>
      </c>
      <c r="H24" s="220">
        <v>5457010.6416524909</v>
      </c>
      <c r="I24" s="214"/>
      <c r="J24" s="215"/>
      <c r="K24" s="208"/>
      <c r="L24" s="208"/>
      <c r="M24" s="208"/>
      <c r="N24" s="208"/>
      <c r="O24" s="208"/>
      <c r="P24" s="216"/>
      <c r="Q24" s="208"/>
      <c r="R24" s="208"/>
      <c r="S24" s="208"/>
      <c r="T24" s="216"/>
      <c r="W24" s="208"/>
      <c r="X24" s="208"/>
      <c r="Y24" s="208"/>
      <c r="Z24" s="208"/>
      <c r="AA24" s="208"/>
    </row>
    <row r="25" spans="1:27" ht="47.25">
      <c r="A25" s="212">
        <v>11</v>
      </c>
      <c r="B25" s="213" t="s">
        <v>38</v>
      </c>
      <c r="C25" s="150">
        <v>5833546.6345680002</v>
      </c>
      <c r="D25" s="275">
        <v>0</v>
      </c>
      <c r="E25" s="220">
        <v>5833546.6345680002</v>
      </c>
      <c r="F25" s="275">
        <v>27868.620000000003</v>
      </c>
      <c r="G25" s="276">
        <v>0</v>
      </c>
      <c r="H25" s="220">
        <v>27868.620000000003</v>
      </c>
      <c r="I25" s="214"/>
      <c r="J25" s="215"/>
      <c r="K25" s="208"/>
      <c r="L25" s="208"/>
      <c r="M25" s="208"/>
      <c r="N25" s="208"/>
      <c r="O25" s="208"/>
      <c r="P25" s="216"/>
      <c r="Q25" s="208"/>
      <c r="R25" s="208"/>
      <c r="S25" s="208"/>
      <c r="T25" s="216"/>
      <c r="W25" s="208"/>
      <c r="X25" s="208"/>
      <c r="Y25" s="208"/>
      <c r="Z25" s="208"/>
      <c r="AA25" s="208"/>
    </row>
    <row r="26" spans="1:27" ht="47.25">
      <c r="A26" s="212">
        <v>12</v>
      </c>
      <c r="B26" s="213" t="s">
        <v>39</v>
      </c>
      <c r="C26" s="150">
        <v>318291.8703146</v>
      </c>
      <c r="D26" s="275">
        <v>0</v>
      </c>
      <c r="E26" s="220">
        <v>318291.8703146</v>
      </c>
      <c r="F26" s="275">
        <v>27</v>
      </c>
      <c r="G26" s="276">
        <v>0</v>
      </c>
      <c r="H26" s="220">
        <v>27</v>
      </c>
      <c r="I26" s="214"/>
      <c r="J26" s="215"/>
      <c r="K26" s="208"/>
      <c r="L26" s="208"/>
      <c r="M26" s="208"/>
      <c r="N26" s="208"/>
      <c r="O26" s="208"/>
      <c r="P26" s="216"/>
      <c r="Q26" s="208"/>
      <c r="R26" s="208"/>
      <c r="S26" s="208"/>
      <c r="T26" s="216"/>
      <c r="W26" s="208"/>
      <c r="X26" s="208"/>
      <c r="Y26" s="208"/>
      <c r="Z26" s="208"/>
      <c r="AA26" s="208"/>
    </row>
    <row r="27" spans="1:27" s="223" customFormat="1" ht="18" customHeight="1">
      <c r="A27" s="212">
        <v>13</v>
      </c>
      <c r="B27" s="213" t="s">
        <v>40</v>
      </c>
      <c r="C27" s="150">
        <v>37984977.966914304</v>
      </c>
      <c r="D27" s="275">
        <v>0</v>
      </c>
      <c r="E27" s="220">
        <v>37984977.966914304</v>
      </c>
      <c r="F27" s="275">
        <v>6244549.4493653281</v>
      </c>
      <c r="G27" s="276">
        <v>0</v>
      </c>
      <c r="H27" s="220">
        <v>6244549.4493653281</v>
      </c>
      <c r="I27" s="214"/>
      <c r="J27" s="215"/>
      <c r="K27" s="208"/>
      <c r="L27" s="208"/>
      <c r="M27" s="208"/>
      <c r="N27" s="208"/>
      <c r="O27" s="208"/>
      <c r="P27" s="216"/>
      <c r="Q27" s="208"/>
      <c r="R27" s="208"/>
      <c r="S27" s="208"/>
      <c r="T27" s="216"/>
      <c r="W27" s="208"/>
      <c r="X27" s="208"/>
      <c r="Y27" s="208"/>
      <c r="Z27" s="208"/>
      <c r="AA27" s="208"/>
    </row>
    <row r="28" spans="1:27" s="223" customFormat="1" ht="17.25" customHeight="1">
      <c r="A28" s="212">
        <v>14</v>
      </c>
      <c r="B28" s="213" t="s">
        <v>41</v>
      </c>
      <c r="C28" s="150">
        <v>6971675.5885978993</v>
      </c>
      <c r="D28" s="275">
        <v>0</v>
      </c>
      <c r="E28" s="220">
        <v>6971675.5885978993</v>
      </c>
      <c r="F28" s="275">
        <v>2469132.9041506215</v>
      </c>
      <c r="G28" s="276">
        <v>0</v>
      </c>
      <c r="H28" s="220">
        <v>2469132.9041506215</v>
      </c>
      <c r="I28" s="214"/>
      <c r="J28" s="215"/>
      <c r="K28" s="208"/>
      <c r="L28" s="208"/>
      <c r="M28" s="208"/>
      <c r="N28" s="208"/>
      <c r="O28" s="208"/>
      <c r="P28" s="216"/>
      <c r="Q28" s="208"/>
      <c r="R28" s="208"/>
      <c r="S28" s="208"/>
      <c r="T28" s="216"/>
      <c r="W28" s="208"/>
      <c r="X28" s="208"/>
      <c r="Y28" s="208"/>
      <c r="Z28" s="208"/>
      <c r="AA28" s="208"/>
    </row>
    <row r="29" spans="1:27" s="223" customFormat="1" ht="17.25" customHeight="1">
      <c r="A29" s="212">
        <v>15</v>
      </c>
      <c r="B29" s="213" t="s">
        <v>42</v>
      </c>
      <c r="C29" s="150">
        <v>26825493.871201713</v>
      </c>
      <c r="D29" s="275">
        <v>0</v>
      </c>
      <c r="E29" s="220">
        <v>26825493.871201713</v>
      </c>
      <c r="F29" s="275">
        <v>1221626.4437611257</v>
      </c>
      <c r="G29" s="276">
        <v>0</v>
      </c>
      <c r="H29" s="220">
        <v>1221626.4437611257</v>
      </c>
      <c r="I29" s="214"/>
      <c r="J29" s="215"/>
      <c r="K29" s="208"/>
      <c r="L29" s="208"/>
      <c r="M29" s="208"/>
      <c r="N29" s="208"/>
      <c r="O29" s="208"/>
      <c r="P29" s="216"/>
      <c r="Q29" s="208"/>
      <c r="R29" s="208"/>
      <c r="S29" s="208"/>
      <c r="T29" s="216"/>
      <c r="W29" s="208"/>
      <c r="X29" s="208"/>
      <c r="Y29" s="208"/>
      <c r="Z29" s="208"/>
      <c r="AA29" s="208"/>
    </row>
    <row r="30" spans="1:27" s="223" customFormat="1" ht="17.25" customHeight="1">
      <c r="A30" s="212">
        <v>16</v>
      </c>
      <c r="B30" s="213" t="s">
        <v>43</v>
      </c>
      <c r="C30" s="150">
        <v>20149834.836434197</v>
      </c>
      <c r="D30" s="275">
        <v>0</v>
      </c>
      <c r="E30" s="220">
        <v>20149834.836434197</v>
      </c>
      <c r="F30" s="275">
        <v>1383391.7500368569</v>
      </c>
      <c r="G30" s="276">
        <v>0</v>
      </c>
      <c r="H30" s="220">
        <v>1383391.7500368569</v>
      </c>
      <c r="I30" s="214"/>
      <c r="J30" s="215"/>
      <c r="K30" s="208"/>
      <c r="L30" s="208"/>
      <c r="M30" s="208"/>
      <c r="N30" s="208"/>
      <c r="O30" s="208"/>
      <c r="P30" s="216"/>
      <c r="Q30" s="208"/>
      <c r="R30" s="208"/>
      <c r="S30" s="208"/>
      <c r="T30" s="216"/>
      <c r="W30" s="208"/>
      <c r="X30" s="208"/>
      <c r="Y30" s="208"/>
      <c r="Z30" s="208"/>
      <c r="AA30" s="208"/>
    </row>
    <row r="31" spans="1:27" s="223" customFormat="1" ht="17.25" customHeight="1">
      <c r="A31" s="212">
        <v>17</v>
      </c>
      <c r="B31" s="224" t="s">
        <v>44</v>
      </c>
      <c r="C31" s="150">
        <v>4964.05</v>
      </c>
      <c r="D31" s="275">
        <v>0</v>
      </c>
      <c r="E31" s="220">
        <v>4964.05</v>
      </c>
      <c r="F31" s="275">
        <v>0</v>
      </c>
      <c r="G31" s="276">
        <v>0</v>
      </c>
      <c r="H31" s="220">
        <v>0</v>
      </c>
      <c r="I31" s="214"/>
      <c r="J31" s="215"/>
      <c r="K31" s="208"/>
      <c r="L31" s="208"/>
      <c r="M31" s="208"/>
      <c r="N31" s="208"/>
      <c r="O31" s="208"/>
      <c r="P31" s="216"/>
      <c r="Q31" s="208"/>
      <c r="R31" s="208"/>
      <c r="S31" s="208"/>
      <c r="T31" s="216"/>
      <c r="W31" s="208"/>
      <c r="X31" s="208"/>
      <c r="Y31" s="208"/>
      <c r="Z31" s="208"/>
      <c r="AA31" s="208"/>
    </row>
    <row r="32" spans="1:27" s="223" customFormat="1" ht="17.25" customHeight="1">
      <c r="A32" s="212">
        <v>18</v>
      </c>
      <c r="B32" s="225" t="s">
        <v>45</v>
      </c>
      <c r="C32" s="150">
        <v>24497844.282960221</v>
      </c>
      <c r="D32" s="275">
        <v>0</v>
      </c>
      <c r="E32" s="220">
        <v>24497844.282960221</v>
      </c>
      <c r="F32" s="275">
        <v>8260849.3309663218</v>
      </c>
      <c r="G32" s="276">
        <v>0</v>
      </c>
      <c r="H32" s="220">
        <v>8260849.3309663218</v>
      </c>
      <c r="I32" s="214"/>
      <c r="J32" s="215"/>
      <c r="K32" s="208"/>
      <c r="L32" s="208"/>
      <c r="M32" s="208"/>
      <c r="N32" s="208"/>
      <c r="O32" s="208"/>
      <c r="P32" s="216"/>
      <c r="Q32" s="208"/>
      <c r="R32" s="208"/>
      <c r="S32" s="208"/>
      <c r="T32" s="208"/>
      <c r="W32" s="208"/>
      <c r="X32" s="208"/>
      <c r="Y32" s="208"/>
      <c r="Z32" s="208"/>
      <c r="AA32" s="208"/>
    </row>
    <row r="33" spans="1:27" s="223" customFormat="1" ht="17.25" customHeight="1">
      <c r="A33" s="302" t="s">
        <v>46</v>
      </c>
      <c r="B33" s="302"/>
      <c r="C33" s="150">
        <v>2087776434.219228</v>
      </c>
      <c r="D33" s="275">
        <v>90708211.919999987</v>
      </c>
      <c r="E33" s="220">
        <v>2178484646.1392279</v>
      </c>
      <c r="F33" s="275">
        <v>957198859.74864042</v>
      </c>
      <c r="G33" s="276">
        <v>24004070.235076666</v>
      </c>
      <c r="H33" s="220">
        <v>981202929.98371708</v>
      </c>
      <c r="I33" s="214"/>
      <c r="J33" s="215"/>
      <c r="K33" s="208"/>
      <c r="L33" s="208"/>
      <c r="M33" s="208"/>
      <c r="N33" s="208"/>
      <c r="O33" s="208"/>
      <c r="P33" s="216"/>
      <c r="Q33" s="208"/>
      <c r="R33" s="208"/>
      <c r="S33" s="208"/>
      <c r="T33" s="208"/>
      <c r="W33" s="208"/>
      <c r="X33" s="208"/>
      <c r="Y33" s="208"/>
      <c r="Z33" s="208"/>
      <c r="AA33" s="208"/>
    </row>
    <row r="34" spans="1:27" s="223" customFormat="1" ht="17.25" customHeight="1">
      <c r="A34" s="303" t="s">
        <v>558</v>
      </c>
      <c r="B34" s="303"/>
      <c r="C34" s="277">
        <v>0.95836178506892145</v>
      </c>
      <c r="D34" s="277">
        <v>4.1638214931078651E-2</v>
      </c>
      <c r="E34" s="278">
        <v>1</v>
      </c>
      <c r="F34" s="277">
        <v>0.9755360797429794</v>
      </c>
      <c r="G34" s="277">
        <v>2.4463920257020644E-2</v>
      </c>
      <c r="H34" s="277">
        <v>1</v>
      </c>
      <c r="I34" s="206"/>
      <c r="J34" s="215"/>
      <c r="K34" s="208"/>
      <c r="L34" s="208"/>
      <c r="M34" s="208"/>
      <c r="N34" s="208"/>
      <c r="O34" s="208"/>
      <c r="P34" s="216"/>
      <c r="Q34" s="208"/>
      <c r="R34" s="208"/>
      <c r="S34" s="208"/>
      <c r="T34" s="208"/>
      <c r="W34" s="208"/>
      <c r="X34" s="208"/>
      <c r="Y34" s="208"/>
      <c r="Z34" s="208"/>
      <c r="AA34" s="208"/>
    </row>
    <row r="35" spans="1:27" s="223" customFormat="1" ht="17.25" customHeight="1">
      <c r="A35" s="226"/>
      <c r="B35" s="226"/>
      <c r="C35" s="152"/>
      <c r="D35" s="152"/>
      <c r="E35" s="279"/>
      <c r="F35" s="280"/>
      <c r="G35" s="281"/>
      <c r="H35" s="281"/>
      <c r="I35" s="206"/>
      <c r="J35" s="215"/>
      <c r="K35" s="208"/>
      <c r="L35" s="208"/>
      <c r="M35" s="208"/>
      <c r="N35" s="208"/>
      <c r="O35" s="208"/>
      <c r="P35" s="216"/>
      <c r="Q35" s="208"/>
      <c r="R35" s="208"/>
      <c r="S35" s="208"/>
      <c r="T35" s="208"/>
      <c r="W35" s="208"/>
      <c r="X35" s="208"/>
      <c r="Y35" s="208"/>
      <c r="Z35" s="208"/>
      <c r="AA35" s="208"/>
    </row>
    <row r="36" spans="1:27">
      <c r="A36" s="304" t="s">
        <v>561</v>
      </c>
      <c r="B36" s="304"/>
      <c r="C36" s="304"/>
      <c r="D36" s="304"/>
      <c r="E36" s="304"/>
      <c r="F36" s="304"/>
      <c r="G36" s="304"/>
      <c r="H36" s="304"/>
      <c r="K36" s="208"/>
      <c r="L36" s="208"/>
      <c r="M36" s="208"/>
      <c r="N36" s="208"/>
      <c r="O36" s="208"/>
      <c r="P36" s="216"/>
      <c r="Q36" s="208"/>
      <c r="R36" s="208"/>
      <c r="S36" s="208"/>
      <c r="T36" s="208"/>
      <c r="U36" s="208"/>
      <c r="V36" s="216"/>
      <c r="W36" s="208"/>
      <c r="X36" s="208"/>
      <c r="Y36" s="208"/>
      <c r="Z36" s="208"/>
      <c r="AA36" s="208"/>
    </row>
    <row r="37" spans="1:27" ht="18" customHeight="1">
      <c r="A37" s="304"/>
      <c r="B37" s="304"/>
      <c r="C37" s="304"/>
      <c r="D37" s="304"/>
      <c r="E37" s="304"/>
      <c r="F37" s="304"/>
      <c r="G37" s="304"/>
      <c r="H37" s="304"/>
      <c r="K37" s="208"/>
      <c r="L37" s="208"/>
      <c r="M37" s="208"/>
      <c r="N37" s="208"/>
      <c r="O37" s="208"/>
      <c r="P37" s="216"/>
      <c r="Q37" s="208"/>
      <c r="R37" s="208"/>
      <c r="S37" s="208"/>
      <c r="T37" s="208"/>
      <c r="U37" s="208"/>
      <c r="V37" s="216"/>
      <c r="W37" s="208"/>
      <c r="X37" s="208"/>
      <c r="Y37" s="208"/>
      <c r="Z37" s="208"/>
      <c r="AA37" s="208"/>
    </row>
    <row r="38" spans="1:27" ht="18" customHeight="1">
      <c r="A38" s="305" t="s">
        <v>562</v>
      </c>
      <c r="B38" s="305"/>
      <c r="C38" s="305"/>
      <c r="D38" s="305"/>
      <c r="E38" s="305"/>
      <c r="F38" s="305"/>
      <c r="G38" s="305"/>
      <c r="H38" s="305"/>
      <c r="K38" s="208"/>
      <c r="L38" s="208"/>
      <c r="M38" s="208"/>
      <c r="N38" s="208"/>
      <c r="O38" s="208"/>
      <c r="P38" s="216"/>
      <c r="Q38" s="208"/>
      <c r="R38" s="208"/>
      <c r="S38" s="208"/>
      <c r="T38" s="208"/>
      <c r="U38" s="208"/>
      <c r="V38" s="216"/>
      <c r="W38" s="208"/>
      <c r="X38" s="208"/>
      <c r="Y38" s="208"/>
      <c r="Z38" s="208"/>
      <c r="AA38" s="208"/>
    </row>
    <row r="39" spans="1:27" ht="18" customHeight="1">
      <c r="A39" s="233"/>
      <c r="B39" s="234"/>
      <c r="C39" s="234"/>
      <c r="D39" s="234"/>
      <c r="E39" s="234"/>
      <c r="F39" s="234"/>
      <c r="G39" s="234"/>
      <c r="H39" s="234"/>
      <c r="K39" s="208"/>
      <c r="L39" s="208"/>
      <c r="M39" s="208"/>
      <c r="N39" s="208"/>
      <c r="O39" s="208"/>
      <c r="P39" s="216"/>
      <c r="Q39" s="208"/>
      <c r="R39" s="208"/>
      <c r="S39" s="208"/>
      <c r="T39" s="208"/>
      <c r="U39" s="208"/>
      <c r="V39" s="216"/>
      <c r="W39" s="208"/>
      <c r="X39" s="208"/>
      <c r="Y39" s="208"/>
      <c r="Z39" s="208"/>
      <c r="AA39" s="208"/>
    </row>
    <row r="40" spans="1:27">
      <c r="K40" s="208"/>
      <c r="L40" s="208"/>
      <c r="M40" s="208"/>
      <c r="N40" s="208"/>
      <c r="O40" s="208"/>
      <c r="P40" s="216"/>
      <c r="Q40" s="208"/>
      <c r="R40" s="208"/>
      <c r="S40" s="208"/>
      <c r="T40" s="208"/>
      <c r="U40" s="208"/>
      <c r="V40" s="216"/>
      <c r="W40" s="208"/>
      <c r="X40" s="208"/>
      <c r="Y40" s="208"/>
      <c r="Z40" s="208"/>
      <c r="AA40" s="208"/>
    </row>
    <row r="41" spans="1:27">
      <c r="K41" s="208"/>
      <c r="L41" s="208"/>
      <c r="M41" s="208"/>
      <c r="N41" s="208"/>
      <c r="O41" s="208"/>
      <c r="P41" s="216"/>
      <c r="Q41" s="208"/>
      <c r="R41" s="208"/>
      <c r="S41" s="208"/>
      <c r="T41" s="208"/>
      <c r="U41" s="208"/>
      <c r="V41" s="216"/>
      <c r="W41" s="208"/>
      <c r="X41" s="208"/>
      <c r="Y41" s="208"/>
      <c r="Z41" s="208"/>
      <c r="AA41" s="208"/>
    </row>
    <row r="42" spans="1:27">
      <c r="K42" s="208"/>
      <c r="L42" s="208"/>
      <c r="M42" s="208"/>
      <c r="N42" s="208"/>
      <c r="O42" s="208"/>
      <c r="P42" s="216"/>
      <c r="Q42" s="208"/>
      <c r="R42" s="208"/>
      <c r="S42" s="208"/>
      <c r="T42" s="208"/>
      <c r="U42" s="208"/>
      <c r="V42" s="216"/>
      <c r="W42" s="208"/>
      <c r="X42" s="208"/>
      <c r="Y42" s="208"/>
      <c r="Z42" s="208"/>
      <c r="AA42" s="208"/>
    </row>
    <row r="43" spans="1:27">
      <c r="K43" s="208"/>
      <c r="L43" s="208"/>
      <c r="M43" s="208"/>
      <c r="N43" s="208"/>
      <c r="O43" s="208"/>
      <c r="P43" s="216"/>
      <c r="Q43" s="208"/>
      <c r="R43" s="208"/>
      <c r="S43" s="208"/>
      <c r="T43" s="208"/>
      <c r="U43" s="208"/>
      <c r="V43" s="216"/>
      <c r="W43" s="208"/>
      <c r="X43" s="208"/>
      <c r="Y43" s="208"/>
      <c r="Z43" s="208"/>
      <c r="AA43" s="208"/>
    </row>
    <row r="44" spans="1:27">
      <c r="K44" s="208"/>
      <c r="L44" s="208"/>
      <c r="M44" s="208"/>
      <c r="N44" s="208"/>
      <c r="O44" s="208"/>
      <c r="P44" s="216"/>
      <c r="Q44" s="208"/>
      <c r="R44" s="208"/>
      <c r="S44" s="208"/>
      <c r="T44" s="208"/>
      <c r="U44" s="208"/>
      <c r="V44" s="216"/>
      <c r="W44" s="208"/>
      <c r="X44" s="208"/>
      <c r="Y44" s="208"/>
      <c r="Z44" s="208"/>
      <c r="AA44" s="208"/>
    </row>
    <row r="45" spans="1:27">
      <c r="K45" s="208"/>
      <c r="L45" s="208"/>
      <c r="M45" s="208"/>
      <c r="N45" s="208"/>
      <c r="O45" s="208"/>
      <c r="P45" s="216"/>
      <c r="Q45" s="208"/>
      <c r="R45" s="208"/>
      <c r="S45" s="208"/>
      <c r="T45" s="208"/>
      <c r="U45" s="208"/>
      <c r="V45" s="216"/>
      <c r="W45" s="208"/>
      <c r="X45" s="208"/>
      <c r="Y45" s="208"/>
      <c r="Z45" s="208"/>
      <c r="AA45" s="208"/>
    </row>
    <row r="46" spans="1:27">
      <c r="K46" s="208"/>
      <c r="L46" s="208"/>
      <c r="M46" s="208"/>
      <c r="N46" s="208"/>
      <c r="O46" s="208"/>
      <c r="P46" s="216"/>
      <c r="Q46" s="208"/>
      <c r="R46" s="208"/>
      <c r="S46" s="208"/>
      <c r="T46" s="208"/>
      <c r="U46" s="208"/>
      <c r="V46" s="216"/>
      <c r="W46" s="208"/>
      <c r="X46" s="208"/>
      <c r="Y46" s="208"/>
      <c r="Z46" s="208"/>
      <c r="AA46" s="208"/>
    </row>
    <row r="47" spans="1:27">
      <c r="K47" s="208"/>
      <c r="L47" s="208"/>
      <c r="M47" s="208"/>
      <c r="N47" s="208"/>
      <c r="O47" s="208"/>
      <c r="P47" s="216"/>
      <c r="Q47" s="208"/>
      <c r="R47" s="208"/>
      <c r="S47" s="208"/>
      <c r="T47" s="208"/>
      <c r="U47" s="208"/>
      <c r="V47" s="216"/>
      <c r="W47" s="208"/>
      <c r="X47" s="208"/>
      <c r="Y47" s="208"/>
      <c r="Z47" s="208"/>
      <c r="AA47" s="208"/>
    </row>
    <row r="48" spans="1:27">
      <c r="K48" s="208"/>
      <c r="L48" s="208"/>
      <c r="M48" s="208"/>
      <c r="N48" s="208"/>
      <c r="O48" s="208"/>
      <c r="P48" s="216"/>
      <c r="Q48" s="208"/>
      <c r="R48" s="208"/>
      <c r="S48" s="208"/>
      <c r="T48" s="208"/>
      <c r="U48" s="208"/>
      <c r="V48" s="216"/>
      <c r="W48" s="208"/>
      <c r="X48" s="208"/>
      <c r="Y48" s="208"/>
      <c r="Z48" s="208"/>
      <c r="AA48" s="208"/>
    </row>
    <row r="49" spans="11:27">
      <c r="K49" s="208"/>
      <c r="L49" s="208"/>
      <c r="M49" s="208"/>
      <c r="N49" s="208"/>
      <c r="O49" s="208"/>
      <c r="P49" s="216"/>
      <c r="Q49" s="208"/>
      <c r="R49" s="208"/>
      <c r="S49" s="208"/>
      <c r="T49" s="208"/>
      <c r="U49" s="208"/>
      <c r="V49" s="216"/>
      <c r="W49" s="208"/>
      <c r="X49" s="208"/>
      <c r="Y49" s="208"/>
      <c r="Z49" s="208"/>
      <c r="AA49" s="208"/>
    </row>
    <row r="50" spans="11:27">
      <c r="K50" s="208"/>
      <c r="L50" s="208"/>
      <c r="M50" s="208"/>
      <c r="N50" s="208"/>
      <c r="O50" s="208"/>
      <c r="P50" s="216"/>
      <c r="Q50" s="208"/>
      <c r="R50" s="208"/>
      <c r="S50" s="208"/>
      <c r="T50" s="208"/>
      <c r="U50" s="208"/>
      <c r="V50" s="216"/>
      <c r="W50" s="208"/>
      <c r="X50" s="208"/>
      <c r="Y50" s="208"/>
      <c r="Z50" s="208"/>
      <c r="AA50" s="208"/>
    </row>
    <row r="51" spans="11:27">
      <c r="K51" s="208"/>
      <c r="L51" s="208"/>
      <c r="M51" s="208"/>
      <c r="N51" s="208"/>
      <c r="O51" s="208"/>
      <c r="P51" s="216"/>
      <c r="Q51" s="208"/>
      <c r="R51" s="208"/>
      <c r="S51" s="208"/>
      <c r="T51" s="208"/>
      <c r="U51" s="208"/>
      <c r="V51" s="216"/>
      <c r="W51" s="208"/>
      <c r="X51" s="208"/>
      <c r="Y51" s="208"/>
      <c r="Z51" s="208"/>
      <c r="AA51" s="208"/>
    </row>
    <row r="52" spans="11:27"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16"/>
      <c r="W52" s="208"/>
      <c r="X52" s="208"/>
      <c r="Y52" s="208"/>
      <c r="Z52" s="208"/>
      <c r="AA52" s="208"/>
    </row>
    <row r="53" spans="11:27"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16"/>
      <c r="W53" s="208"/>
      <c r="X53" s="208"/>
      <c r="Y53" s="208"/>
      <c r="Z53" s="208"/>
      <c r="AA53" s="208"/>
    </row>
    <row r="54" spans="11:27"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16"/>
      <c r="W54" s="208"/>
      <c r="X54" s="208"/>
      <c r="Y54" s="208"/>
      <c r="Z54" s="208"/>
      <c r="AA54" s="208"/>
    </row>
    <row r="55" spans="11:27"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16"/>
      <c r="W55" s="208"/>
      <c r="X55" s="208"/>
      <c r="Y55" s="208"/>
      <c r="Z55" s="208"/>
      <c r="AA55" s="208"/>
    </row>
    <row r="56" spans="11:27"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16"/>
      <c r="W56" s="208"/>
      <c r="X56" s="208"/>
      <c r="Y56" s="208"/>
      <c r="Z56" s="208"/>
      <c r="AA56" s="208"/>
    </row>
    <row r="57" spans="11:27"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16"/>
      <c r="W57" s="208"/>
      <c r="X57" s="208"/>
      <c r="Y57" s="208"/>
      <c r="Z57" s="208"/>
      <c r="AA57" s="208"/>
    </row>
    <row r="58" spans="11:27"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16"/>
      <c r="W58" s="208"/>
      <c r="X58" s="208"/>
      <c r="Y58" s="208"/>
      <c r="Z58" s="208"/>
      <c r="AA58" s="208"/>
    </row>
    <row r="59" spans="11:27"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16"/>
      <c r="W59" s="208"/>
      <c r="X59" s="208"/>
      <c r="Y59" s="208"/>
      <c r="Z59" s="208"/>
      <c r="AA59" s="208"/>
    </row>
    <row r="60" spans="11:27"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16"/>
      <c r="W60" s="208"/>
      <c r="X60" s="208"/>
      <c r="Y60" s="208"/>
      <c r="Z60" s="208"/>
      <c r="AA60" s="208"/>
    </row>
    <row r="61" spans="11:27"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</row>
    <row r="62" spans="11:27"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</row>
    <row r="63" spans="11:27"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</row>
    <row r="64" spans="11:27"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</row>
    <row r="65" spans="1:27"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</row>
    <row r="66" spans="1:27"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</row>
    <row r="67" spans="1:27"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</row>
    <row r="68" spans="1:27"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</row>
    <row r="69" spans="1:27"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</row>
    <row r="70" spans="1:27"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</row>
    <row r="71" spans="1:27"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</row>
    <row r="72" spans="1:27"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</row>
    <row r="73" spans="1:27"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</row>
    <row r="74" spans="1:27"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</row>
    <row r="75" spans="1:27"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</row>
    <row r="76" spans="1:27"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</row>
    <row r="77" spans="1:27">
      <c r="A77" s="282"/>
      <c r="B77" s="282"/>
      <c r="C77" s="282"/>
      <c r="D77" s="282"/>
      <c r="E77" s="282"/>
      <c r="F77" s="282"/>
      <c r="G77" s="282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</row>
    <row r="78" spans="1:27">
      <c r="A78" s="282"/>
      <c r="B78" s="282"/>
      <c r="C78" s="282"/>
      <c r="D78" s="282"/>
      <c r="E78" s="282"/>
      <c r="F78" s="282"/>
      <c r="G78" s="282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</row>
    <row r="79" spans="1:27">
      <c r="A79" s="282"/>
      <c r="B79" s="282"/>
      <c r="C79" s="282"/>
      <c r="D79" s="282"/>
      <c r="E79" s="282"/>
      <c r="F79" s="282"/>
      <c r="G79" s="282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</row>
    <row r="80" spans="1:27">
      <c r="A80" s="282"/>
      <c r="B80" s="282"/>
      <c r="C80" s="282"/>
      <c r="D80" s="282"/>
      <c r="E80" s="282"/>
      <c r="F80" s="282"/>
      <c r="G80" s="282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</row>
    <row r="81" spans="1:27">
      <c r="A81" s="282"/>
      <c r="B81" s="282"/>
      <c r="C81" s="282"/>
      <c r="D81" s="282"/>
      <c r="E81" s="282"/>
      <c r="F81" s="282"/>
      <c r="G81" s="282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</row>
    <row r="82" spans="1:27">
      <c r="A82" s="283">
        <f>(E4+E6)/$E$33</f>
        <v>8.4421650528997694E-2</v>
      </c>
      <c r="B82" s="282" t="s">
        <v>51</v>
      </c>
      <c r="C82" s="282"/>
      <c r="D82" s="283">
        <f>(H4+H6)/$H$33</f>
        <v>7.2238277170952353E-2</v>
      </c>
      <c r="E82" s="282" t="s">
        <v>51</v>
      </c>
      <c r="F82" s="282"/>
      <c r="G82" s="282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</row>
    <row r="83" spans="1:27">
      <c r="A83" s="283">
        <f>(E7+E20)/E33</f>
        <v>0.71287928078133134</v>
      </c>
      <c r="B83" s="282" t="s">
        <v>52</v>
      </c>
      <c r="C83" s="282"/>
      <c r="D83" s="283">
        <f>(H7+H20)/H33</f>
        <v>0.81633026780462747</v>
      </c>
      <c r="E83" s="282" t="s">
        <v>52</v>
      </c>
      <c r="F83" s="282"/>
      <c r="G83" s="282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</row>
    <row r="84" spans="1:27">
      <c r="A84" s="283">
        <f>E8/E33</f>
        <v>2.9143433860099105E-3</v>
      </c>
      <c r="B84" s="282" t="s">
        <v>53</v>
      </c>
      <c r="C84" s="282"/>
      <c r="D84" s="283">
        <f>H8/H33</f>
        <v>1.6831991945032878E-3</v>
      </c>
      <c r="E84" s="282" t="s">
        <v>53</v>
      </c>
      <c r="F84" s="282"/>
      <c r="G84" s="282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</row>
    <row r="85" spans="1:27">
      <c r="A85" s="283">
        <f>(E9+E25)/E33</f>
        <v>4.8754844296545006E-3</v>
      </c>
      <c r="B85" s="282" t="s">
        <v>54</v>
      </c>
      <c r="C85" s="282"/>
      <c r="D85" s="283">
        <f>(H9+H25)/H33</f>
        <v>4.4296010016944328E-3</v>
      </c>
      <c r="E85" s="282" t="s">
        <v>54</v>
      </c>
      <c r="F85" s="282"/>
      <c r="G85" s="282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</row>
    <row r="86" spans="1:27">
      <c r="A86" s="283">
        <f>(E10+E26)/E33</f>
        <v>1.9625059674850537E-3</v>
      </c>
      <c r="B86" s="282" t="s">
        <v>55</v>
      </c>
      <c r="C86" s="282"/>
      <c r="D86" s="283">
        <f>(H10+H26)/H33</f>
        <v>2.3185459771728084E-3</v>
      </c>
      <c r="E86" s="282" t="s">
        <v>55</v>
      </c>
      <c r="F86" s="282"/>
      <c r="G86" s="282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</row>
    <row r="87" spans="1:27">
      <c r="A87" s="283">
        <f>E11/E33</f>
        <v>8.2050712667435313E-3</v>
      </c>
      <c r="B87" s="282" t="s">
        <v>56</v>
      </c>
      <c r="C87" s="282"/>
      <c r="D87" s="283">
        <f>H11/H33</f>
        <v>3.4535136445205282E-3</v>
      </c>
      <c r="E87" s="282" t="s">
        <v>56</v>
      </c>
      <c r="F87" s="282"/>
      <c r="G87" s="282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</row>
    <row r="88" spans="1:27">
      <c r="A88" s="283">
        <f>(E12+E17)/E33</f>
        <v>0.13129405692726015</v>
      </c>
      <c r="B88" s="282" t="s">
        <v>57</v>
      </c>
      <c r="C88" s="282"/>
      <c r="D88" s="283">
        <f>(H12+H17)/H33</f>
        <v>7.9591956589005974E-2</v>
      </c>
      <c r="E88" s="282" t="s">
        <v>57</v>
      </c>
      <c r="F88" s="282"/>
      <c r="G88" s="282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</row>
    <row r="89" spans="1:27">
      <c r="A89" s="283">
        <f>E27/E33</f>
        <v>1.7436422163558674E-2</v>
      </c>
      <c r="B89" s="282" t="s">
        <v>58</v>
      </c>
      <c r="C89" s="282"/>
      <c r="D89" s="283">
        <f>H27/H33</f>
        <v>6.3641773363527923E-3</v>
      </c>
      <c r="E89" s="282" t="s">
        <v>58</v>
      </c>
      <c r="F89" s="282"/>
      <c r="G89" s="282"/>
      <c r="K89" s="208"/>
      <c r="L89" s="208"/>
      <c r="M89" s="208"/>
      <c r="N89" s="208"/>
      <c r="O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</row>
    <row r="90" spans="1:27">
      <c r="A90" s="283">
        <f>SUM(E28:E31)/E33</f>
        <v>2.4765824465115695E-2</v>
      </c>
      <c r="B90" s="282" t="s">
        <v>59</v>
      </c>
      <c r="C90" s="282"/>
      <c r="D90" s="283">
        <f>SUM(H28:H31)/H33</f>
        <v>5.1713574663222921E-3</v>
      </c>
      <c r="E90" s="282" t="s">
        <v>59</v>
      </c>
      <c r="F90" s="282"/>
      <c r="G90" s="282"/>
      <c r="K90" s="208"/>
      <c r="L90" s="208"/>
      <c r="M90" s="208"/>
      <c r="N90" s="208"/>
      <c r="O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</row>
    <row r="91" spans="1:27">
      <c r="A91" s="283">
        <f>E32/E33</f>
        <v>1.12453600838436E-2</v>
      </c>
      <c r="B91" s="282" t="s">
        <v>60</v>
      </c>
      <c r="C91" s="282"/>
      <c r="D91" s="283">
        <f>H32/H33</f>
        <v>8.4191038148483822E-3</v>
      </c>
      <c r="E91" s="282" t="s">
        <v>60</v>
      </c>
      <c r="F91" s="282"/>
      <c r="G91" s="282"/>
    </row>
    <row r="92" spans="1:27">
      <c r="A92" s="282"/>
      <c r="B92" s="282"/>
      <c r="C92" s="282"/>
      <c r="D92" s="282"/>
      <c r="E92" s="282"/>
      <c r="F92" s="282"/>
      <c r="G92" s="282"/>
    </row>
    <row r="93" spans="1:27">
      <c r="A93" s="282"/>
      <c r="B93" s="282"/>
      <c r="C93" s="282"/>
      <c r="D93" s="282"/>
      <c r="E93" s="282"/>
      <c r="F93" s="282"/>
      <c r="G93" s="282"/>
    </row>
    <row r="94" spans="1:27">
      <c r="A94" s="282"/>
      <c r="B94" s="282"/>
      <c r="C94" s="282"/>
      <c r="D94" s="282"/>
      <c r="E94" s="282"/>
      <c r="F94" s="282"/>
      <c r="G94" s="282"/>
    </row>
    <row r="118" spans="1:8">
      <c r="A118" s="227"/>
      <c r="B118" s="227"/>
      <c r="C118" s="227"/>
      <c r="D118" s="227"/>
      <c r="E118" s="227"/>
      <c r="F118" s="227"/>
      <c r="G118" s="227"/>
      <c r="H118" s="227"/>
    </row>
    <row r="119" spans="1:8">
      <c r="A119" s="227"/>
      <c r="B119" s="227"/>
      <c r="C119" s="227"/>
      <c r="D119" s="227"/>
      <c r="E119" s="227"/>
      <c r="F119" s="227"/>
      <c r="G119" s="227"/>
      <c r="H119" s="227"/>
    </row>
    <row r="120" spans="1:8">
      <c r="A120" s="227"/>
      <c r="B120" s="227"/>
      <c r="C120" s="227"/>
      <c r="D120" s="227"/>
      <c r="E120" s="227"/>
      <c r="F120" s="227"/>
      <c r="G120" s="227"/>
      <c r="H120" s="227"/>
    </row>
    <row r="121" spans="1:8">
      <c r="A121" s="227"/>
      <c r="B121" s="227"/>
      <c r="C121" s="227"/>
      <c r="D121" s="227"/>
      <c r="E121" s="227"/>
      <c r="F121" s="227"/>
      <c r="G121" s="227"/>
      <c r="H121" s="227"/>
    </row>
    <row r="122" spans="1:8">
      <c r="A122" s="227"/>
      <c r="B122" s="227"/>
      <c r="C122" s="227"/>
      <c r="D122" s="227"/>
      <c r="E122" s="227"/>
      <c r="F122" s="227"/>
      <c r="G122" s="227"/>
      <c r="H122" s="227"/>
    </row>
    <row r="123" spans="1:8">
      <c r="A123" s="227"/>
      <c r="B123" s="227"/>
      <c r="C123" s="227"/>
      <c r="D123" s="227"/>
      <c r="E123" s="227"/>
      <c r="F123" s="227"/>
      <c r="G123" s="227"/>
      <c r="H123" s="227"/>
    </row>
    <row r="124" spans="1:8">
      <c r="A124" s="227"/>
      <c r="B124" s="227"/>
      <c r="C124" s="227"/>
      <c r="D124" s="227"/>
      <c r="E124" s="227"/>
      <c r="F124" s="227"/>
      <c r="G124" s="227"/>
      <c r="H124" s="227"/>
    </row>
    <row r="125" spans="1:8">
      <c r="A125" s="227"/>
      <c r="B125" s="227"/>
      <c r="C125" s="227"/>
      <c r="D125" s="227"/>
      <c r="E125" s="227"/>
      <c r="F125" s="227"/>
      <c r="G125" s="227"/>
      <c r="H125" s="227"/>
    </row>
    <row r="126" spans="1:8">
      <c r="A126" s="227"/>
      <c r="B126" s="227"/>
      <c r="C126" s="227"/>
      <c r="D126" s="227"/>
      <c r="E126" s="227"/>
      <c r="F126" s="227"/>
      <c r="G126" s="227"/>
      <c r="H126" s="227"/>
    </row>
    <row r="127" spans="1:8">
      <c r="A127" s="227"/>
      <c r="B127" s="227"/>
      <c r="C127" s="227"/>
      <c r="D127" s="227"/>
      <c r="E127" s="227"/>
      <c r="F127" s="227"/>
      <c r="G127" s="227"/>
      <c r="H127" s="227"/>
    </row>
    <row r="128" spans="1:8">
      <c r="A128" s="227"/>
      <c r="B128" s="227"/>
      <c r="C128" s="227"/>
      <c r="D128" s="227"/>
      <c r="E128" s="227"/>
      <c r="F128" s="227"/>
      <c r="G128" s="227"/>
      <c r="H128" s="227"/>
    </row>
    <row r="129" spans="1:8">
      <c r="A129" s="227"/>
      <c r="B129" s="227"/>
      <c r="C129" s="227"/>
      <c r="D129" s="227"/>
      <c r="E129" s="227"/>
      <c r="F129" s="227"/>
      <c r="G129" s="227"/>
      <c r="H129" s="227"/>
    </row>
    <row r="130" spans="1:8">
      <c r="A130" s="227"/>
      <c r="B130" s="227"/>
      <c r="C130" s="227"/>
      <c r="D130" s="227"/>
      <c r="E130" s="227"/>
      <c r="F130" s="227"/>
      <c r="G130" s="227"/>
      <c r="H130" s="227"/>
    </row>
    <row r="131" spans="1:8">
      <c r="A131" s="227"/>
      <c r="B131" s="227"/>
      <c r="C131" s="227"/>
      <c r="D131" s="227"/>
      <c r="E131" s="227"/>
      <c r="F131" s="227"/>
      <c r="G131" s="227"/>
      <c r="H131" s="227"/>
    </row>
    <row r="132" spans="1:8">
      <c r="A132" s="227"/>
      <c r="B132" s="227"/>
      <c r="C132" s="227"/>
      <c r="D132" s="227"/>
      <c r="E132" s="227"/>
      <c r="F132" s="227"/>
      <c r="G132" s="227"/>
      <c r="H132" s="227"/>
    </row>
    <row r="133" spans="1:8">
      <c r="A133" s="227"/>
      <c r="B133" s="227"/>
      <c r="C133" s="227"/>
      <c r="D133" s="227"/>
      <c r="E133" s="227"/>
      <c r="F133" s="227"/>
      <c r="G133" s="227"/>
      <c r="H133" s="227"/>
    </row>
    <row r="134" spans="1:8">
      <c r="A134" s="227"/>
      <c r="B134" s="227"/>
      <c r="C134" s="227"/>
      <c r="D134" s="227"/>
      <c r="E134" s="227"/>
      <c r="F134" s="227"/>
      <c r="G134" s="227"/>
      <c r="H134" s="227"/>
    </row>
    <row r="135" spans="1:8">
      <c r="A135" s="227"/>
      <c r="B135" s="227"/>
      <c r="C135" s="227"/>
      <c r="D135" s="227"/>
      <c r="E135" s="227"/>
      <c r="F135" s="227"/>
      <c r="G135" s="227"/>
      <c r="H135" s="227"/>
    </row>
    <row r="136" spans="1:8">
      <c r="A136" s="227"/>
      <c r="B136" s="227"/>
      <c r="C136" s="227"/>
      <c r="D136" s="227"/>
      <c r="E136" s="227"/>
      <c r="F136" s="227"/>
      <c r="G136" s="227"/>
      <c r="H136" s="227"/>
    </row>
    <row r="137" spans="1:8">
      <c r="A137" s="227"/>
      <c r="B137" s="227"/>
      <c r="C137" s="227"/>
      <c r="D137" s="227"/>
      <c r="E137" s="227"/>
      <c r="F137" s="227"/>
      <c r="G137" s="227"/>
      <c r="H137" s="227"/>
    </row>
    <row r="138" spans="1:8">
      <c r="A138" s="227"/>
      <c r="B138" s="227"/>
      <c r="C138" s="227"/>
      <c r="D138" s="227"/>
      <c r="E138" s="227"/>
      <c r="F138" s="227"/>
      <c r="G138" s="227"/>
      <c r="H138" s="227"/>
    </row>
    <row r="139" spans="1:8">
      <c r="A139" s="227"/>
      <c r="B139" s="227"/>
      <c r="C139" s="227"/>
      <c r="D139" s="227"/>
      <c r="E139" s="227"/>
      <c r="F139" s="227"/>
      <c r="G139" s="227"/>
      <c r="H139" s="227"/>
    </row>
    <row r="140" spans="1:8">
      <c r="A140" s="227"/>
      <c r="B140" s="227"/>
      <c r="C140" s="227"/>
      <c r="D140" s="227"/>
      <c r="E140" s="227"/>
      <c r="F140" s="227"/>
      <c r="G140" s="227"/>
      <c r="H140" s="227"/>
    </row>
    <row r="141" spans="1:8">
      <c r="A141" s="227"/>
      <c r="B141" s="227"/>
      <c r="C141" s="227"/>
      <c r="D141" s="227"/>
      <c r="E141" s="227"/>
      <c r="F141" s="227"/>
      <c r="G141" s="227"/>
      <c r="H141" s="227"/>
    </row>
    <row r="142" spans="1:8">
      <c r="A142" s="227"/>
      <c r="B142" s="227"/>
      <c r="C142" s="227"/>
      <c r="D142" s="227"/>
      <c r="E142" s="227"/>
      <c r="F142" s="227"/>
      <c r="G142" s="227"/>
      <c r="H142" s="227"/>
    </row>
    <row r="143" spans="1:8">
      <c r="A143" s="227"/>
      <c r="B143" s="227"/>
      <c r="C143" s="227"/>
      <c r="D143" s="227"/>
      <c r="E143" s="227"/>
      <c r="F143" s="227"/>
      <c r="G143" s="227"/>
      <c r="H143" s="227"/>
    </row>
    <row r="144" spans="1:8">
      <c r="A144" s="227"/>
      <c r="B144" s="227"/>
      <c r="C144" s="227"/>
      <c r="D144" s="227"/>
      <c r="E144" s="227"/>
      <c r="F144" s="227"/>
      <c r="G144" s="227"/>
      <c r="H144" s="227"/>
    </row>
    <row r="145" spans="1:8">
      <c r="A145" s="227"/>
      <c r="B145" s="227"/>
      <c r="C145" s="227"/>
      <c r="D145" s="227"/>
      <c r="E145" s="227"/>
      <c r="F145" s="227"/>
      <c r="G145" s="227"/>
      <c r="H145" s="227"/>
    </row>
    <row r="146" spans="1:8">
      <c r="A146" s="227"/>
      <c r="B146" s="227"/>
      <c r="C146" s="227"/>
      <c r="D146" s="227"/>
      <c r="E146" s="227"/>
      <c r="F146" s="227"/>
      <c r="G146" s="227"/>
      <c r="H146" s="227"/>
    </row>
    <row r="147" spans="1:8">
      <c r="A147" s="227"/>
      <c r="B147" s="227"/>
      <c r="C147" s="227"/>
      <c r="D147" s="227"/>
      <c r="E147" s="227"/>
      <c r="F147" s="227"/>
      <c r="G147" s="227"/>
      <c r="H147" s="227"/>
    </row>
    <row r="148" spans="1:8">
      <c r="A148" s="227"/>
      <c r="B148" s="227"/>
      <c r="C148" s="227"/>
      <c r="D148" s="227"/>
      <c r="E148" s="227"/>
      <c r="F148" s="227"/>
      <c r="G148" s="227"/>
      <c r="H148" s="227"/>
    </row>
    <row r="149" spans="1:8">
      <c r="A149" s="227"/>
      <c r="B149" s="227"/>
      <c r="C149" s="227"/>
      <c r="D149" s="227"/>
      <c r="E149" s="227"/>
      <c r="F149" s="227"/>
      <c r="G149" s="227"/>
      <c r="H149" s="227"/>
    </row>
    <row r="150" spans="1:8">
      <c r="A150" s="227"/>
      <c r="B150" s="227"/>
      <c r="C150" s="227"/>
      <c r="D150" s="227"/>
      <c r="E150" s="227"/>
      <c r="F150" s="227"/>
      <c r="G150" s="227"/>
      <c r="H150" s="227"/>
    </row>
    <row r="151" spans="1:8">
      <c r="A151" s="227"/>
      <c r="B151" s="227"/>
      <c r="C151" s="227"/>
      <c r="D151" s="227"/>
      <c r="E151" s="227"/>
      <c r="F151" s="227"/>
      <c r="G151" s="227"/>
      <c r="H151" s="227"/>
    </row>
    <row r="152" spans="1:8">
      <c r="A152" s="227"/>
      <c r="B152" s="227"/>
      <c r="C152" s="227"/>
      <c r="D152" s="227"/>
      <c r="E152" s="227"/>
      <c r="F152" s="227"/>
      <c r="G152" s="227"/>
      <c r="H152" s="227"/>
    </row>
    <row r="153" spans="1:8">
      <c r="A153" s="227"/>
      <c r="B153" s="227"/>
      <c r="C153" s="227"/>
      <c r="D153" s="227"/>
      <c r="E153" s="227"/>
      <c r="F153" s="227"/>
      <c r="G153" s="227"/>
      <c r="H153" s="227"/>
    </row>
    <row r="154" spans="1:8">
      <c r="A154" s="227"/>
      <c r="B154" s="227"/>
      <c r="C154" s="227"/>
      <c r="D154" s="227"/>
      <c r="E154" s="227"/>
      <c r="F154" s="227"/>
      <c r="G154" s="227"/>
      <c r="H154" s="227"/>
    </row>
    <row r="155" spans="1:8">
      <c r="A155" s="227"/>
      <c r="B155" s="227"/>
      <c r="C155" s="227"/>
      <c r="D155" s="227"/>
      <c r="E155" s="227"/>
      <c r="F155" s="227"/>
      <c r="G155" s="227"/>
      <c r="H155" s="227"/>
    </row>
    <row r="156" spans="1:8">
      <c r="A156" s="227"/>
      <c r="B156" s="227"/>
      <c r="C156" s="227"/>
      <c r="D156" s="227"/>
      <c r="E156" s="227"/>
      <c r="F156" s="227"/>
      <c r="G156" s="227"/>
      <c r="H156" s="227"/>
    </row>
    <row r="157" spans="1:8">
      <c r="A157" s="227"/>
      <c r="B157" s="227"/>
      <c r="C157" s="227"/>
      <c r="D157" s="227"/>
      <c r="E157" s="227"/>
      <c r="F157" s="227"/>
      <c r="G157" s="227"/>
      <c r="H157" s="227"/>
    </row>
    <row r="158" spans="1:8">
      <c r="A158" s="227"/>
      <c r="B158" s="227"/>
      <c r="C158" s="227"/>
      <c r="D158" s="227"/>
      <c r="E158" s="227"/>
      <c r="F158" s="227"/>
      <c r="G158" s="227"/>
      <c r="H158" s="227"/>
    </row>
    <row r="159" spans="1:8">
      <c r="A159" s="227"/>
      <c r="B159" s="227"/>
      <c r="C159" s="227"/>
      <c r="D159" s="227"/>
      <c r="E159" s="227"/>
      <c r="F159" s="227"/>
      <c r="G159" s="227"/>
      <c r="H159" s="227"/>
    </row>
    <row r="160" spans="1:8">
      <c r="A160" s="227"/>
      <c r="B160" s="227"/>
      <c r="C160" s="227"/>
      <c r="D160" s="227"/>
      <c r="E160" s="227"/>
      <c r="F160" s="227"/>
      <c r="G160" s="227"/>
      <c r="H160" s="227"/>
    </row>
    <row r="161" spans="1:8">
      <c r="A161" s="227"/>
      <c r="B161" s="227"/>
      <c r="C161" s="227"/>
      <c r="D161" s="227"/>
      <c r="E161" s="227"/>
      <c r="F161" s="227"/>
      <c r="G161" s="227"/>
      <c r="H161" s="227"/>
    </row>
    <row r="162" spans="1:8">
      <c r="A162" s="227"/>
      <c r="B162" s="227"/>
      <c r="C162" s="227"/>
      <c r="D162" s="227"/>
      <c r="E162" s="227"/>
      <c r="F162" s="227"/>
      <c r="G162" s="227"/>
      <c r="H162" s="227"/>
    </row>
    <row r="163" spans="1:8">
      <c r="A163" s="227"/>
      <c r="B163" s="227"/>
      <c r="C163" s="227"/>
      <c r="D163" s="227"/>
      <c r="E163" s="227"/>
      <c r="F163" s="227"/>
      <c r="G163" s="227"/>
      <c r="H163" s="227"/>
    </row>
    <row r="164" spans="1:8">
      <c r="A164" s="227"/>
      <c r="B164" s="227"/>
      <c r="C164" s="227"/>
      <c r="D164" s="227"/>
      <c r="E164" s="227"/>
      <c r="F164" s="227"/>
      <c r="G164" s="227"/>
      <c r="H164" s="227"/>
    </row>
    <row r="165" spans="1:8">
      <c r="A165" s="227"/>
      <c r="B165" s="227"/>
      <c r="C165" s="227"/>
      <c r="D165" s="227"/>
      <c r="E165" s="227"/>
      <c r="F165" s="227"/>
      <c r="G165" s="227"/>
      <c r="H165" s="227"/>
    </row>
    <row r="166" spans="1:8">
      <c r="A166" s="227"/>
      <c r="B166" s="227"/>
      <c r="C166" s="227"/>
      <c r="D166" s="227"/>
      <c r="E166" s="227"/>
      <c r="F166" s="227"/>
      <c r="G166" s="227"/>
      <c r="H166" s="227"/>
    </row>
    <row r="167" spans="1:8">
      <c r="A167" s="227"/>
      <c r="B167" s="227"/>
      <c r="C167" s="227"/>
      <c r="D167" s="227"/>
      <c r="E167" s="227"/>
      <c r="F167" s="227"/>
      <c r="G167" s="227"/>
      <c r="H167" s="227"/>
    </row>
    <row r="168" spans="1:8">
      <c r="A168" s="227"/>
      <c r="B168" s="227"/>
      <c r="C168" s="227"/>
      <c r="D168" s="227"/>
      <c r="E168" s="227"/>
      <c r="F168" s="227"/>
      <c r="G168" s="227"/>
      <c r="H168" s="227"/>
    </row>
    <row r="169" spans="1:8">
      <c r="A169" s="227"/>
      <c r="B169" s="227"/>
      <c r="C169" s="227"/>
      <c r="D169" s="227"/>
      <c r="E169" s="227"/>
      <c r="F169" s="227"/>
      <c r="G169" s="227"/>
      <c r="H169" s="227"/>
    </row>
    <row r="170" spans="1:8">
      <c r="A170" s="227"/>
      <c r="B170" s="227"/>
      <c r="C170" s="227"/>
      <c r="D170" s="227"/>
      <c r="E170" s="227"/>
      <c r="F170" s="227"/>
      <c r="G170" s="227"/>
      <c r="H170" s="227"/>
    </row>
    <row r="171" spans="1:8">
      <c r="A171" s="227"/>
      <c r="B171" s="227"/>
      <c r="C171" s="227"/>
      <c r="D171" s="227"/>
      <c r="E171" s="227"/>
      <c r="F171" s="227"/>
      <c r="G171" s="227"/>
      <c r="H171" s="227"/>
    </row>
    <row r="172" spans="1:8">
      <c r="A172" s="227"/>
      <c r="B172" s="227"/>
      <c r="C172" s="227"/>
      <c r="D172" s="227"/>
      <c r="E172" s="227"/>
      <c r="F172" s="227"/>
      <c r="G172" s="227"/>
      <c r="H172" s="227"/>
    </row>
    <row r="173" spans="1:8">
      <c r="A173" s="227"/>
      <c r="B173" s="227"/>
      <c r="C173" s="227"/>
      <c r="D173" s="227"/>
      <c r="E173" s="227"/>
      <c r="F173" s="227"/>
      <c r="G173" s="227"/>
      <c r="H173" s="227"/>
    </row>
  </sheetData>
  <mergeCells count="5">
    <mergeCell ref="A1:H1"/>
    <mergeCell ref="A33:B33"/>
    <mergeCell ref="A34:B34"/>
    <mergeCell ref="A36:H37"/>
    <mergeCell ref="A38:H3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N39"/>
  <sheetViews>
    <sheetView view="pageBreakPreview" zoomScaleNormal="100" zoomScaleSheetLayoutView="100" zoomScalePageLayoutView="160" workbookViewId="0"/>
  </sheetViews>
  <sheetFormatPr defaultColWidth="211.42578125" defaultRowHeight="40.5"/>
  <cols>
    <col min="1" max="1" width="64" style="134" customWidth="1"/>
    <col min="2" max="2" width="26.140625" style="134" customWidth="1"/>
    <col min="3" max="3" width="14.7109375" style="134" customWidth="1"/>
    <col min="4" max="4" width="12.7109375" style="134" customWidth="1"/>
    <col min="5" max="5" width="14.7109375" style="134" customWidth="1"/>
    <col min="6" max="6" width="12.7109375" style="134" customWidth="1"/>
    <col min="7" max="7" width="14.7109375" style="134" customWidth="1"/>
    <col min="8" max="8" width="12.7109375" style="134" customWidth="1"/>
    <col min="9" max="9" width="14.7109375" style="134" customWidth="1"/>
    <col min="10" max="10" width="12.7109375" style="135" customWidth="1"/>
    <col min="11" max="11" width="14.7109375" style="135" customWidth="1"/>
    <col min="12" max="12" width="12.7109375" style="135" customWidth="1"/>
    <col min="13" max="13" width="14.7109375" style="135" customWidth="1"/>
    <col min="14" max="14" width="12.7109375" style="135" customWidth="1"/>
    <col min="15" max="15" width="14.7109375" style="135" customWidth="1"/>
    <col min="16" max="16" width="12.7109375" style="135" customWidth="1"/>
    <col min="17" max="17" width="14.7109375" style="135" customWidth="1"/>
    <col min="18" max="18" width="12.7109375" style="135" customWidth="1"/>
    <col min="19" max="21" width="14.7109375" style="135" customWidth="1"/>
    <col min="22" max="22" width="12.7109375" style="135" customWidth="1"/>
    <col min="23" max="23" width="14.7109375" style="135" customWidth="1"/>
    <col min="24" max="24" width="12.7109375" style="135" customWidth="1"/>
    <col min="25" max="25" width="14.7109375" style="135" customWidth="1"/>
    <col min="26" max="26" width="12.7109375" style="135" customWidth="1"/>
    <col min="27" max="27" width="14.7109375" style="135" customWidth="1"/>
    <col min="28" max="28" width="12.7109375" style="135" customWidth="1"/>
    <col min="29" max="29" width="14.7109375" style="135" customWidth="1"/>
    <col min="30" max="30" width="12.7109375" style="135" customWidth="1"/>
    <col min="31" max="38" width="14.7109375" style="135" customWidth="1"/>
    <col min="39" max="39" width="19.28515625" style="135" customWidth="1"/>
    <col min="40" max="40" width="27" style="135" customWidth="1"/>
    <col min="41" max="256" width="211.42578125" style="135"/>
    <col min="257" max="257" width="64" style="135" customWidth="1"/>
    <col min="258" max="259" width="14.7109375" style="135" customWidth="1"/>
    <col min="260" max="260" width="12.7109375" style="135" customWidth="1"/>
    <col min="261" max="261" width="14.7109375" style="135" customWidth="1"/>
    <col min="262" max="262" width="12.7109375" style="135" customWidth="1"/>
    <col min="263" max="263" width="14.7109375" style="135" customWidth="1"/>
    <col min="264" max="264" width="12.7109375" style="135" customWidth="1"/>
    <col min="265" max="265" width="14.7109375" style="135" customWidth="1"/>
    <col min="266" max="266" width="12.7109375" style="135" customWidth="1"/>
    <col min="267" max="267" width="14.7109375" style="135" customWidth="1"/>
    <col min="268" max="268" width="12.7109375" style="135" customWidth="1"/>
    <col min="269" max="269" width="14.7109375" style="135" customWidth="1"/>
    <col min="270" max="270" width="12.7109375" style="135" customWidth="1"/>
    <col min="271" max="271" width="14.7109375" style="135" customWidth="1"/>
    <col min="272" max="272" width="12.7109375" style="135" customWidth="1"/>
    <col min="273" max="273" width="14.7109375" style="135" customWidth="1"/>
    <col min="274" max="274" width="12.7109375" style="135" customWidth="1"/>
    <col min="275" max="277" width="14.7109375" style="135" customWidth="1"/>
    <col min="278" max="278" width="12.7109375" style="135" customWidth="1"/>
    <col min="279" max="279" width="14.7109375" style="135" customWidth="1"/>
    <col min="280" max="280" width="12.7109375" style="135" customWidth="1"/>
    <col min="281" max="281" width="14.7109375" style="135" customWidth="1"/>
    <col min="282" max="282" width="12.7109375" style="135" customWidth="1"/>
    <col min="283" max="283" width="14.7109375" style="135" customWidth="1"/>
    <col min="284" max="284" width="12.7109375" style="135" customWidth="1"/>
    <col min="285" max="285" width="14.7109375" style="135" customWidth="1"/>
    <col min="286" max="286" width="12.7109375" style="135" customWidth="1"/>
    <col min="287" max="294" width="14.7109375" style="135" customWidth="1"/>
    <col min="295" max="295" width="19.28515625" style="135" customWidth="1"/>
    <col min="296" max="296" width="27" style="135" customWidth="1"/>
    <col min="297" max="512" width="211.42578125" style="135"/>
    <col min="513" max="513" width="64" style="135" customWidth="1"/>
    <col min="514" max="515" width="14.7109375" style="135" customWidth="1"/>
    <col min="516" max="516" width="12.7109375" style="135" customWidth="1"/>
    <col min="517" max="517" width="14.7109375" style="135" customWidth="1"/>
    <col min="518" max="518" width="12.7109375" style="135" customWidth="1"/>
    <col min="519" max="519" width="14.7109375" style="135" customWidth="1"/>
    <col min="520" max="520" width="12.7109375" style="135" customWidth="1"/>
    <col min="521" max="521" width="14.7109375" style="135" customWidth="1"/>
    <col min="522" max="522" width="12.7109375" style="135" customWidth="1"/>
    <col min="523" max="523" width="14.7109375" style="135" customWidth="1"/>
    <col min="524" max="524" width="12.7109375" style="135" customWidth="1"/>
    <col min="525" max="525" width="14.7109375" style="135" customWidth="1"/>
    <col min="526" max="526" width="12.7109375" style="135" customWidth="1"/>
    <col min="527" max="527" width="14.7109375" style="135" customWidth="1"/>
    <col min="528" max="528" width="12.7109375" style="135" customWidth="1"/>
    <col min="529" max="529" width="14.7109375" style="135" customWidth="1"/>
    <col min="530" max="530" width="12.7109375" style="135" customWidth="1"/>
    <col min="531" max="533" width="14.7109375" style="135" customWidth="1"/>
    <col min="534" max="534" width="12.7109375" style="135" customWidth="1"/>
    <col min="535" max="535" width="14.7109375" style="135" customWidth="1"/>
    <col min="536" max="536" width="12.7109375" style="135" customWidth="1"/>
    <col min="537" max="537" width="14.7109375" style="135" customWidth="1"/>
    <col min="538" max="538" width="12.7109375" style="135" customWidth="1"/>
    <col min="539" max="539" width="14.7109375" style="135" customWidth="1"/>
    <col min="540" max="540" width="12.7109375" style="135" customWidth="1"/>
    <col min="541" max="541" width="14.7109375" style="135" customWidth="1"/>
    <col min="542" max="542" width="12.7109375" style="135" customWidth="1"/>
    <col min="543" max="550" width="14.7109375" style="135" customWidth="1"/>
    <col min="551" max="551" width="19.28515625" style="135" customWidth="1"/>
    <col min="552" max="552" width="27" style="135" customWidth="1"/>
    <col min="553" max="768" width="211.42578125" style="135"/>
    <col min="769" max="769" width="64" style="135" customWidth="1"/>
    <col min="770" max="771" width="14.7109375" style="135" customWidth="1"/>
    <col min="772" max="772" width="12.7109375" style="135" customWidth="1"/>
    <col min="773" max="773" width="14.7109375" style="135" customWidth="1"/>
    <col min="774" max="774" width="12.7109375" style="135" customWidth="1"/>
    <col min="775" max="775" width="14.7109375" style="135" customWidth="1"/>
    <col min="776" max="776" width="12.7109375" style="135" customWidth="1"/>
    <col min="777" max="777" width="14.7109375" style="135" customWidth="1"/>
    <col min="778" max="778" width="12.7109375" style="135" customWidth="1"/>
    <col min="779" max="779" width="14.7109375" style="135" customWidth="1"/>
    <col min="780" max="780" width="12.7109375" style="135" customWidth="1"/>
    <col min="781" max="781" width="14.7109375" style="135" customWidth="1"/>
    <col min="782" max="782" width="12.7109375" style="135" customWidth="1"/>
    <col min="783" max="783" width="14.7109375" style="135" customWidth="1"/>
    <col min="784" max="784" width="12.7109375" style="135" customWidth="1"/>
    <col min="785" max="785" width="14.7109375" style="135" customWidth="1"/>
    <col min="786" max="786" width="12.7109375" style="135" customWidth="1"/>
    <col min="787" max="789" width="14.7109375" style="135" customWidth="1"/>
    <col min="790" max="790" width="12.7109375" style="135" customWidth="1"/>
    <col min="791" max="791" width="14.7109375" style="135" customWidth="1"/>
    <col min="792" max="792" width="12.7109375" style="135" customWidth="1"/>
    <col min="793" max="793" width="14.7109375" style="135" customWidth="1"/>
    <col min="794" max="794" width="12.7109375" style="135" customWidth="1"/>
    <col min="795" max="795" width="14.7109375" style="135" customWidth="1"/>
    <col min="796" max="796" width="12.7109375" style="135" customWidth="1"/>
    <col min="797" max="797" width="14.7109375" style="135" customWidth="1"/>
    <col min="798" max="798" width="12.7109375" style="135" customWidth="1"/>
    <col min="799" max="806" width="14.7109375" style="135" customWidth="1"/>
    <col min="807" max="807" width="19.28515625" style="135" customWidth="1"/>
    <col min="808" max="808" width="27" style="135" customWidth="1"/>
    <col min="809" max="1024" width="211.42578125" style="135"/>
    <col min="1025" max="1025" width="64" style="135" customWidth="1"/>
    <col min="1026" max="1027" width="14.7109375" style="135" customWidth="1"/>
    <col min="1028" max="1028" width="12.7109375" style="135" customWidth="1"/>
    <col min="1029" max="1029" width="14.7109375" style="135" customWidth="1"/>
    <col min="1030" max="1030" width="12.7109375" style="135" customWidth="1"/>
    <col min="1031" max="1031" width="14.7109375" style="135" customWidth="1"/>
    <col min="1032" max="1032" width="12.7109375" style="135" customWidth="1"/>
    <col min="1033" max="1033" width="14.7109375" style="135" customWidth="1"/>
    <col min="1034" max="1034" width="12.7109375" style="135" customWidth="1"/>
    <col min="1035" max="1035" width="14.7109375" style="135" customWidth="1"/>
    <col min="1036" max="1036" width="12.7109375" style="135" customWidth="1"/>
    <col min="1037" max="1037" width="14.7109375" style="135" customWidth="1"/>
    <col min="1038" max="1038" width="12.7109375" style="135" customWidth="1"/>
    <col min="1039" max="1039" width="14.7109375" style="135" customWidth="1"/>
    <col min="1040" max="1040" width="12.7109375" style="135" customWidth="1"/>
    <col min="1041" max="1041" width="14.7109375" style="135" customWidth="1"/>
    <col min="1042" max="1042" width="12.7109375" style="135" customWidth="1"/>
    <col min="1043" max="1045" width="14.7109375" style="135" customWidth="1"/>
    <col min="1046" max="1046" width="12.7109375" style="135" customWidth="1"/>
    <col min="1047" max="1047" width="14.7109375" style="135" customWidth="1"/>
    <col min="1048" max="1048" width="12.7109375" style="135" customWidth="1"/>
    <col min="1049" max="1049" width="14.7109375" style="135" customWidth="1"/>
    <col min="1050" max="1050" width="12.7109375" style="135" customWidth="1"/>
    <col min="1051" max="1051" width="14.7109375" style="135" customWidth="1"/>
    <col min="1052" max="1052" width="12.7109375" style="135" customWidth="1"/>
    <col min="1053" max="1053" width="14.7109375" style="135" customWidth="1"/>
    <col min="1054" max="1054" width="12.7109375" style="135" customWidth="1"/>
    <col min="1055" max="1062" width="14.7109375" style="135" customWidth="1"/>
    <col min="1063" max="1063" width="19.28515625" style="135" customWidth="1"/>
    <col min="1064" max="1064" width="27" style="135" customWidth="1"/>
    <col min="1065" max="1280" width="211.42578125" style="135"/>
    <col min="1281" max="1281" width="64" style="135" customWidth="1"/>
    <col min="1282" max="1283" width="14.7109375" style="135" customWidth="1"/>
    <col min="1284" max="1284" width="12.7109375" style="135" customWidth="1"/>
    <col min="1285" max="1285" width="14.7109375" style="135" customWidth="1"/>
    <col min="1286" max="1286" width="12.7109375" style="135" customWidth="1"/>
    <col min="1287" max="1287" width="14.7109375" style="135" customWidth="1"/>
    <col min="1288" max="1288" width="12.7109375" style="135" customWidth="1"/>
    <col min="1289" max="1289" width="14.7109375" style="135" customWidth="1"/>
    <col min="1290" max="1290" width="12.7109375" style="135" customWidth="1"/>
    <col min="1291" max="1291" width="14.7109375" style="135" customWidth="1"/>
    <col min="1292" max="1292" width="12.7109375" style="135" customWidth="1"/>
    <col min="1293" max="1293" width="14.7109375" style="135" customWidth="1"/>
    <col min="1294" max="1294" width="12.7109375" style="135" customWidth="1"/>
    <col min="1295" max="1295" width="14.7109375" style="135" customWidth="1"/>
    <col min="1296" max="1296" width="12.7109375" style="135" customWidth="1"/>
    <col min="1297" max="1297" width="14.7109375" style="135" customWidth="1"/>
    <col min="1298" max="1298" width="12.7109375" style="135" customWidth="1"/>
    <col min="1299" max="1301" width="14.7109375" style="135" customWidth="1"/>
    <col min="1302" max="1302" width="12.7109375" style="135" customWidth="1"/>
    <col min="1303" max="1303" width="14.7109375" style="135" customWidth="1"/>
    <col min="1304" max="1304" width="12.7109375" style="135" customWidth="1"/>
    <col min="1305" max="1305" width="14.7109375" style="135" customWidth="1"/>
    <col min="1306" max="1306" width="12.7109375" style="135" customWidth="1"/>
    <col min="1307" max="1307" width="14.7109375" style="135" customWidth="1"/>
    <col min="1308" max="1308" width="12.7109375" style="135" customWidth="1"/>
    <col min="1309" max="1309" width="14.7109375" style="135" customWidth="1"/>
    <col min="1310" max="1310" width="12.7109375" style="135" customWidth="1"/>
    <col min="1311" max="1318" width="14.7109375" style="135" customWidth="1"/>
    <col min="1319" max="1319" width="19.28515625" style="135" customWidth="1"/>
    <col min="1320" max="1320" width="27" style="135" customWidth="1"/>
    <col min="1321" max="1536" width="211.42578125" style="135"/>
    <col min="1537" max="1537" width="64" style="135" customWidth="1"/>
    <col min="1538" max="1539" width="14.7109375" style="135" customWidth="1"/>
    <col min="1540" max="1540" width="12.7109375" style="135" customWidth="1"/>
    <col min="1541" max="1541" width="14.7109375" style="135" customWidth="1"/>
    <col min="1542" max="1542" width="12.7109375" style="135" customWidth="1"/>
    <col min="1543" max="1543" width="14.7109375" style="135" customWidth="1"/>
    <col min="1544" max="1544" width="12.7109375" style="135" customWidth="1"/>
    <col min="1545" max="1545" width="14.7109375" style="135" customWidth="1"/>
    <col min="1546" max="1546" width="12.7109375" style="135" customWidth="1"/>
    <col min="1547" max="1547" width="14.7109375" style="135" customWidth="1"/>
    <col min="1548" max="1548" width="12.7109375" style="135" customWidth="1"/>
    <col min="1549" max="1549" width="14.7109375" style="135" customWidth="1"/>
    <col min="1550" max="1550" width="12.7109375" style="135" customWidth="1"/>
    <col min="1551" max="1551" width="14.7109375" style="135" customWidth="1"/>
    <col min="1552" max="1552" width="12.7109375" style="135" customWidth="1"/>
    <col min="1553" max="1553" width="14.7109375" style="135" customWidth="1"/>
    <col min="1554" max="1554" width="12.7109375" style="135" customWidth="1"/>
    <col min="1555" max="1557" width="14.7109375" style="135" customWidth="1"/>
    <col min="1558" max="1558" width="12.7109375" style="135" customWidth="1"/>
    <col min="1559" max="1559" width="14.7109375" style="135" customWidth="1"/>
    <col min="1560" max="1560" width="12.7109375" style="135" customWidth="1"/>
    <col min="1561" max="1561" width="14.7109375" style="135" customWidth="1"/>
    <col min="1562" max="1562" width="12.7109375" style="135" customWidth="1"/>
    <col min="1563" max="1563" width="14.7109375" style="135" customWidth="1"/>
    <col min="1564" max="1564" width="12.7109375" style="135" customWidth="1"/>
    <col min="1565" max="1565" width="14.7109375" style="135" customWidth="1"/>
    <col min="1566" max="1566" width="12.7109375" style="135" customWidth="1"/>
    <col min="1567" max="1574" width="14.7109375" style="135" customWidth="1"/>
    <col min="1575" max="1575" width="19.28515625" style="135" customWidth="1"/>
    <col min="1576" max="1576" width="27" style="135" customWidth="1"/>
    <col min="1577" max="1792" width="211.42578125" style="135"/>
    <col min="1793" max="1793" width="64" style="135" customWidth="1"/>
    <col min="1794" max="1795" width="14.7109375" style="135" customWidth="1"/>
    <col min="1796" max="1796" width="12.7109375" style="135" customWidth="1"/>
    <col min="1797" max="1797" width="14.7109375" style="135" customWidth="1"/>
    <col min="1798" max="1798" width="12.7109375" style="135" customWidth="1"/>
    <col min="1799" max="1799" width="14.7109375" style="135" customWidth="1"/>
    <col min="1800" max="1800" width="12.7109375" style="135" customWidth="1"/>
    <col min="1801" max="1801" width="14.7109375" style="135" customWidth="1"/>
    <col min="1802" max="1802" width="12.7109375" style="135" customWidth="1"/>
    <col min="1803" max="1803" width="14.7109375" style="135" customWidth="1"/>
    <col min="1804" max="1804" width="12.7109375" style="135" customWidth="1"/>
    <col min="1805" max="1805" width="14.7109375" style="135" customWidth="1"/>
    <col min="1806" max="1806" width="12.7109375" style="135" customWidth="1"/>
    <col min="1807" max="1807" width="14.7109375" style="135" customWidth="1"/>
    <col min="1808" max="1808" width="12.7109375" style="135" customWidth="1"/>
    <col min="1809" max="1809" width="14.7109375" style="135" customWidth="1"/>
    <col min="1810" max="1810" width="12.7109375" style="135" customWidth="1"/>
    <col min="1811" max="1813" width="14.7109375" style="135" customWidth="1"/>
    <col min="1814" max="1814" width="12.7109375" style="135" customWidth="1"/>
    <col min="1815" max="1815" width="14.7109375" style="135" customWidth="1"/>
    <col min="1816" max="1816" width="12.7109375" style="135" customWidth="1"/>
    <col min="1817" max="1817" width="14.7109375" style="135" customWidth="1"/>
    <col min="1818" max="1818" width="12.7109375" style="135" customWidth="1"/>
    <col min="1819" max="1819" width="14.7109375" style="135" customWidth="1"/>
    <col min="1820" max="1820" width="12.7109375" style="135" customWidth="1"/>
    <col min="1821" max="1821" width="14.7109375" style="135" customWidth="1"/>
    <col min="1822" max="1822" width="12.7109375" style="135" customWidth="1"/>
    <col min="1823" max="1830" width="14.7109375" style="135" customWidth="1"/>
    <col min="1831" max="1831" width="19.28515625" style="135" customWidth="1"/>
    <col min="1832" max="1832" width="27" style="135" customWidth="1"/>
    <col min="1833" max="2048" width="211.42578125" style="135"/>
    <col min="2049" max="2049" width="64" style="135" customWidth="1"/>
    <col min="2050" max="2051" width="14.7109375" style="135" customWidth="1"/>
    <col min="2052" max="2052" width="12.7109375" style="135" customWidth="1"/>
    <col min="2053" max="2053" width="14.7109375" style="135" customWidth="1"/>
    <col min="2054" max="2054" width="12.7109375" style="135" customWidth="1"/>
    <col min="2055" max="2055" width="14.7109375" style="135" customWidth="1"/>
    <col min="2056" max="2056" width="12.7109375" style="135" customWidth="1"/>
    <col min="2057" max="2057" width="14.7109375" style="135" customWidth="1"/>
    <col min="2058" max="2058" width="12.7109375" style="135" customWidth="1"/>
    <col min="2059" max="2059" width="14.7109375" style="135" customWidth="1"/>
    <col min="2060" max="2060" width="12.7109375" style="135" customWidth="1"/>
    <col min="2061" max="2061" width="14.7109375" style="135" customWidth="1"/>
    <col min="2062" max="2062" width="12.7109375" style="135" customWidth="1"/>
    <col min="2063" max="2063" width="14.7109375" style="135" customWidth="1"/>
    <col min="2064" max="2064" width="12.7109375" style="135" customWidth="1"/>
    <col min="2065" max="2065" width="14.7109375" style="135" customWidth="1"/>
    <col min="2066" max="2066" width="12.7109375" style="135" customWidth="1"/>
    <col min="2067" max="2069" width="14.7109375" style="135" customWidth="1"/>
    <col min="2070" max="2070" width="12.7109375" style="135" customWidth="1"/>
    <col min="2071" max="2071" width="14.7109375" style="135" customWidth="1"/>
    <col min="2072" max="2072" width="12.7109375" style="135" customWidth="1"/>
    <col min="2073" max="2073" width="14.7109375" style="135" customWidth="1"/>
    <col min="2074" max="2074" width="12.7109375" style="135" customWidth="1"/>
    <col min="2075" max="2075" width="14.7109375" style="135" customWidth="1"/>
    <col min="2076" max="2076" width="12.7109375" style="135" customWidth="1"/>
    <col min="2077" max="2077" width="14.7109375" style="135" customWidth="1"/>
    <col min="2078" max="2078" width="12.7109375" style="135" customWidth="1"/>
    <col min="2079" max="2086" width="14.7109375" style="135" customWidth="1"/>
    <col min="2087" max="2087" width="19.28515625" style="135" customWidth="1"/>
    <col min="2088" max="2088" width="27" style="135" customWidth="1"/>
    <col min="2089" max="2304" width="211.42578125" style="135"/>
    <col min="2305" max="2305" width="64" style="135" customWidth="1"/>
    <col min="2306" max="2307" width="14.7109375" style="135" customWidth="1"/>
    <col min="2308" max="2308" width="12.7109375" style="135" customWidth="1"/>
    <col min="2309" max="2309" width="14.7109375" style="135" customWidth="1"/>
    <col min="2310" max="2310" width="12.7109375" style="135" customWidth="1"/>
    <col min="2311" max="2311" width="14.7109375" style="135" customWidth="1"/>
    <col min="2312" max="2312" width="12.7109375" style="135" customWidth="1"/>
    <col min="2313" max="2313" width="14.7109375" style="135" customWidth="1"/>
    <col min="2314" max="2314" width="12.7109375" style="135" customWidth="1"/>
    <col min="2315" max="2315" width="14.7109375" style="135" customWidth="1"/>
    <col min="2316" max="2316" width="12.7109375" style="135" customWidth="1"/>
    <col min="2317" max="2317" width="14.7109375" style="135" customWidth="1"/>
    <col min="2318" max="2318" width="12.7109375" style="135" customWidth="1"/>
    <col min="2319" max="2319" width="14.7109375" style="135" customWidth="1"/>
    <col min="2320" max="2320" width="12.7109375" style="135" customWidth="1"/>
    <col min="2321" max="2321" width="14.7109375" style="135" customWidth="1"/>
    <col min="2322" max="2322" width="12.7109375" style="135" customWidth="1"/>
    <col min="2323" max="2325" width="14.7109375" style="135" customWidth="1"/>
    <col min="2326" max="2326" width="12.7109375" style="135" customWidth="1"/>
    <col min="2327" max="2327" width="14.7109375" style="135" customWidth="1"/>
    <col min="2328" max="2328" width="12.7109375" style="135" customWidth="1"/>
    <col min="2329" max="2329" width="14.7109375" style="135" customWidth="1"/>
    <col min="2330" max="2330" width="12.7109375" style="135" customWidth="1"/>
    <col min="2331" max="2331" width="14.7109375" style="135" customWidth="1"/>
    <col min="2332" max="2332" width="12.7109375" style="135" customWidth="1"/>
    <col min="2333" max="2333" width="14.7109375" style="135" customWidth="1"/>
    <col min="2334" max="2334" width="12.7109375" style="135" customWidth="1"/>
    <col min="2335" max="2342" width="14.7109375" style="135" customWidth="1"/>
    <col min="2343" max="2343" width="19.28515625" style="135" customWidth="1"/>
    <col min="2344" max="2344" width="27" style="135" customWidth="1"/>
    <col min="2345" max="2560" width="211.42578125" style="135"/>
    <col min="2561" max="2561" width="64" style="135" customWidth="1"/>
    <col min="2562" max="2563" width="14.7109375" style="135" customWidth="1"/>
    <col min="2564" max="2564" width="12.7109375" style="135" customWidth="1"/>
    <col min="2565" max="2565" width="14.7109375" style="135" customWidth="1"/>
    <col min="2566" max="2566" width="12.7109375" style="135" customWidth="1"/>
    <col min="2567" max="2567" width="14.7109375" style="135" customWidth="1"/>
    <col min="2568" max="2568" width="12.7109375" style="135" customWidth="1"/>
    <col min="2569" max="2569" width="14.7109375" style="135" customWidth="1"/>
    <col min="2570" max="2570" width="12.7109375" style="135" customWidth="1"/>
    <col min="2571" max="2571" width="14.7109375" style="135" customWidth="1"/>
    <col min="2572" max="2572" width="12.7109375" style="135" customWidth="1"/>
    <col min="2573" max="2573" width="14.7109375" style="135" customWidth="1"/>
    <col min="2574" max="2574" width="12.7109375" style="135" customWidth="1"/>
    <col min="2575" max="2575" width="14.7109375" style="135" customWidth="1"/>
    <col min="2576" max="2576" width="12.7109375" style="135" customWidth="1"/>
    <col min="2577" max="2577" width="14.7109375" style="135" customWidth="1"/>
    <col min="2578" max="2578" width="12.7109375" style="135" customWidth="1"/>
    <col min="2579" max="2581" width="14.7109375" style="135" customWidth="1"/>
    <col min="2582" max="2582" width="12.7109375" style="135" customWidth="1"/>
    <col min="2583" max="2583" width="14.7109375" style="135" customWidth="1"/>
    <col min="2584" max="2584" width="12.7109375" style="135" customWidth="1"/>
    <col min="2585" max="2585" width="14.7109375" style="135" customWidth="1"/>
    <col min="2586" max="2586" width="12.7109375" style="135" customWidth="1"/>
    <col min="2587" max="2587" width="14.7109375" style="135" customWidth="1"/>
    <col min="2588" max="2588" width="12.7109375" style="135" customWidth="1"/>
    <col min="2589" max="2589" width="14.7109375" style="135" customWidth="1"/>
    <col min="2590" max="2590" width="12.7109375" style="135" customWidth="1"/>
    <col min="2591" max="2598" width="14.7109375" style="135" customWidth="1"/>
    <col min="2599" max="2599" width="19.28515625" style="135" customWidth="1"/>
    <col min="2600" max="2600" width="27" style="135" customWidth="1"/>
    <col min="2601" max="2816" width="211.42578125" style="135"/>
    <col min="2817" max="2817" width="64" style="135" customWidth="1"/>
    <col min="2818" max="2819" width="14.7109375" style="135" customWidth="1"/>
    <col min="2820" max="2820" width="12.7109375" style="135" customWidth="1"/>
    <col min="2821" max="2821" width="14.7109375" style="135" customWidth="1"/>
    <col min="2822" max="2822" width="12.7109375" style="135" customWidth="1"/>
    <col min="2823" max="2823" width="14.7109375" style="135" customWidth="1"/>
    <col min="2824" max="2824" width="12.7109375" style="135" customWidth="1"/>
    <col min="2825" max="2825" width="14.7109375" style="135" customWidth="1"/>
    <col min="2826" max="2826" width="12.7109375" style="135" customWidth="1"/>
    <col min="2827" max="2827" width="14.7109375" style="135" customWidth="1"/>
    <col min="2828" max="2828" width="12.7109375" style="135" customWidth="1"/>
    <col min="2829" max="2829" width="14.7109375" style="135" customWidth="1"/>
    <col min="2830" max="2830" width="12.7109375" style="135" customWidth="1"/>
    <col min="2831" max="2831" width="14.7109375" style="135" customWidth="1"/>
    <col min="2832" max="2832" width="12.7109375" style="135" customWidth="1"/>
    <col min="2833" max="2833" width="14.7109375" style="135" customWidth="1"/>
    <col min="2834" max="2834" width="12.7109375" style="135" customWidth="1"/>
    <col min="2835" max="2837" width="14.7109375" style="135" customWidth="1"/>
    <col min="2838" max="2838" width="12.7109375" style="135" customWidth="1"/>
    <col min="2839" max="2839" width="14.7109375" style="135" customWidth="1"/>
    <col min="2840" max="2840" width="12.7109375" style="135" customWidth="1"/>
    <col min="2841" max="2841" width="14.7109375" style="135" customWidth="1"/>
    <col min="2842" max="2842" width="12.7109375" style="135" customWidth="1"/>
    <col min="2843" max="2843" width="14.7109375" style="135" customWidth="1"/>
    <col min="2844" max="2844" width="12.7109375" style="135" customWidth="1"/>
    <col min="2845" max="2845" width="14.7109375" style="135" customWidth="1"/>
    <col min="2846" max="2846" width="12.7109375" style="135" customWidth="1"/>
    <col min="2847" max="2854" width="14.7109375" style="135" customWidth="1"/>
    <col min="2855" max="2855" width="19.28515625" style="135" customWidth="1"/>
    <col min="2856" max="2856" width="27" style="135" customWidth="1"/>
    <col min="2857" max="3072" width="211.42578125" style="135"/>
    <col min="3073" max="3073" width="64" style="135" customWidth="1"/>
    <col min="3074" max="3075" width="14.7109375" style="135" customWidth="1"/>
    <col min="3076" max="3076" width="12.7109375" style="135" customWidth="1"/>
    <col min="3077" max="3077" width="14.7109375" style="135" customWidth="1"/>
    <col min="3078" max="3078" width="12.7109375" style="135" customWidth="1"/>
    <col min="3079" max="3079" width="14.7109375" style="135" customWidth="1"/>
    <col min="3080" max="3080" width="12.7109375" style="135" customWidth="1"/>
    <col min="3081" max="3081" width="14.7109375" style="135" customWidth="1"/>
    <col min="3082" max="3082" width="12.7109375" style="135" customWidth="1"/>
    <col min="3083" max="3083" width="14.7109375" style="135" customWidth="1"/>
    <col min="3084" max="3084" width="12.7109375" style="135" customWidth="1"/>
    <col min="3085" max="3085" width="14.7109375" style="135" customWidth="1"/>
    <col min="3086" max="3086" width="12.7109375" style="135" customWidth="1"/>
    <col min="3087" max="3087" width="14.7109375" style="135" customWidth="1"/>
    <col min="3088" max="3088" width="12.7109375" style="135" customWidth="1"/>
    <col min="3089" max="3089" width="14.7109375" style="135" customWidth="1"/>
    <col min="3090" max="3090" width="12.7109375" style="135" customWidth="1"/>
    <col min="3091" max="3093" width="14.7109375" style="135" customWidth="1"/>
    <col min="3094" max="3094" width="12.7109375" style="135" customWidth="1"/>
    <col min="3095" max="3095" width="14.7109375" style="135" customWidth="1"/>
    <col min="3096" max="3096" width="12.7109375" style="135" customWidth="1"/>
    <col min="3097" max="3097" width="14.7109375" style="135" customWidth="1"/>
    <col min="3098" max="3098" width="12.7109375" style="135" customWidth="1"/>
    <col min="3099" max="3099" width="14.7109375" style="135" customWidth="1"/>
    <col min="3100" max="3100" width="12.7109375" style="135" customWidth="1"/>
    <col min="3101" max="3101" width="14.7109375" style="135" customWidth="1"/>
    <col min="3102" max="3102" width="12.7109375" style="135" customWidth="1"/>
    <col min="3103" max="3110" width="14.7109375" style="135" customWidth="1"/>
    <col min="3111" max="3111" width="19.28515625" style="135" customWidth="1"/>
    <col min="3112" max="3112" width="27" style="135" customWidth="1"/>
    <col min="3113" max="3328" width="211.42578125" style="135"/>
    <col min="3329" max="3329" width="64" style="135" customWidth="1"/>
    <col min="3330" max="3331" width="14.7109375" style="135" customWidth="1"/>
    <col min="3332" max="3332" width="12.7109375" style="135" customWidth="1"/>
    <col min="3333" max="3333" width="14.7109375" style="135" customWidth="1"/>
    <col min="3334" max="3334" width="12.7109375" style="135" customWidth="1"/>
    <col min="3335" max="3335" width="14.7109375" style="135" customWidth="1"/>
    <col min="3336" max="3336" width="12.7109375" style="135" customWidth="1"/>
    <col min="3337" max="3337" width="14.7109375" style="135" customWidth="1"/>
    <col min="3338" max="3338" width="12.7109375" style="135" customWidth="1"/>
    <col min="3339" max="3339" width="14.7109375" style="135" customWidth="1"/>
    <col min="3340" max="3340" width="12.7109375" style="135" customWidth="1"/>
    <col min="3341" max="3341" width="14.7109375" style="135" customWidth="1"/>
    <col min="3342" max="3342" width="12.7109375" style="135" customWidth="1"/>
    <col min="3343" max="3343" width="14.7109375" style="135" customWidth="1"/>
    <col min="3344" max="3344" width="12.7109375" style="135" customWidth="1"/>
    <col min="3345" max="3345" width="14.7109375" style="135" customWidth="1"/>
    <col min="3346" max="3346" width="12.7109375" style="135" customWidth="1"/>
    <col min="3347" max="3349" width="14.7109375" style="135" customWidth="1"/>
    <col min="3350" max="3350" width="12.7109375" style="135" customWidth="1"/>
    <col min="3351" max="3351" width="14.7109375" style="135" customWidth="1"/>
    <col min="3352" max="3352" width="12.7109375" style="135" customWidth="1"/>
    <col min="3353" max="3353" width="14.7109375" style="135" customWidth="1"/>
    <col min="3354" max="3354" width="12.7109375" style="135" customWidth="1"/>
    <col min="3355" max="3355" width="14.7109375" style="135" customWidth="1"/>
    <col min="3356" max="3356" width="12.7109375" style="135" customWidth="1"/>
    <col min="3357" max="3357" width="14.7109375" style="135" customWidth="1"/>
    <col min="3358" max="3358" width="12.7109375" style="135" customWidth="1"/>
    <col min="3359" max="3366" width="14.7109375" style="135" customWidth="1"/>
    <col min="3367" max="3367" width="19.28515625" style="135" customWidth="1"/>
    <col min="3368" max="3368" width="27" style="135" customWidth="1"/>
    <col min="3369" max="3584" width="211.42578125" style="135"/>
    <col min="3585" max="3585" width="64" style="135" customWidth="1"/>
    <col min="3586" max="3587" width="14.7109375" style="135" customWidth="1"/>
    <col min="3588" max="3588" width="12.7109375" style="135" customWidth="1"/>
    <col min="3589" max="3589" width="14.7109375" style="135" customWidth="1"/>
    <col min="3590" max="3590" width="12.7109375" style="135" customWidth="1"/>
    <col min="3591" max="3591" width="14.7109375" style="135" customWidth="1"/>
    <col min="3592" max="3592" width="12.7109375" style="135" customWidth="1"/>
    <col min="3593" max="3593" width="14.7109375" style="135" customWidth="1"/>
    <col min="3594" max="3594" width="12.7109375" style="135" customWidth="1"/>
    <col min="3595" max="3595" width="14.7109375" style="135" customWidth="1"/>
    <col min="3596" max="3596" width="12.7109375" style="135" customWidth="1"/>
    <col min="3597" max="3597" width="14.7109375" style="135" customWidth="1"/>
    <col min="3598" max="3598" width="12.7109375" style="135" customWidth="1"/>
    <col min="3599" max="3599" width="14.7109375" style="135" customWidth="1"/>
    <col min="3600" max="3600" width="12.7109375" style="135" customWidth="1"/>
    <col min="3601" max="3601" width="14.7109375" style="135" customWidth="1"/>
    <col min="3602" max="3602" width="12.7109375" style="135" customWidth="1"/>
    <col min="3603" max="3605" width="14.7109375" style="135" customWidth="1"/>
    <col min="3606" max="3606" width="12.7109375" style="135" customWidth="1"/>
    <col min="3607" max="3607" width="14.7109375" style="135" customWidth="1"/>
    <col min="3608" max="3608" width="12.7109375" style="135" customWidth="1"/>
    <col min="3609" max="3609" width="14.7109375" style="135" customWidth="1"/>
    <col min="3610" max="3610" width="12.7109375" style="135" customWidth="1"/>
    <col min="3611" max="3611" width="14.7109375" style="135" customWidth="1"/>
    <col min="3612" max="3612" width="12.7109375" style="135" customWidth="1"/>
    <col min="3613" max="3613" width="14.7109375" style="135" customWidth="1"/>
    <col min="3614" max="3614" width="12.7109375" style="135" customWidth="1"/>
    <col min="3615" max="3622" width="14.7109375" style="135" customWidth="1"/>
    <col min="3623" max="3623" width="19.28515625" style="135" customWidth="1"/>
    <col min="3624" max="3624" width="27" style="135" customWidth="1"/>
    <col min="3625" max="3840" width="211.42578125" style="135"/>
    <col min="3841" max="3841" width="64" style="135" customWidth="1"/>
    <col min="3842" max="3843" width="14.7109375" style="135" customWidth="1"/>
    <col min="3844" max="3844" width="12.7109375" style="135" customWidth="1"/>
    <col min="3845" max="3845" width="14.7109375" style="135" customWidth="1"/>
    <col min="3846" max="3846" width="12.7109375" style="135" customWidth="1"/>
    <col min="3847" max="3847" width="14.7109375" style="135" customWidth="1"/>
    <col min="3848" max="3848" width="12.7109375" style="135" customWidth="1"/>
    <col min="3849" max="3849" width="14.7109375" style="135" customWidth="1"/>
    <col min="3850" max="3850" width="12.7109375" style="135" customWidth="1"/>
    <col min="3851" max="3851" width="14.7109375" style="135" customWidth="1"/>
    <col min="3852" max="3852" width="12.7109375" style="135" customWidth="1"/>
    <col min="3853" max="3853" width="14.7109375" style="135" customWidth="1"/>
    <col min="3854" max="3854" width="12.7109375" style="135" customWidth="1"/>
    <col min="3855" max="3855" width="14.7109375" style="135" customWidth="1"/>
    <col min="3856" max="3856" width="12.7109375" style="135" customWidth="1"/>
    <col min="3857" max="3857" width="14.7109375" style="135" customWidth="1"/>
    <col min="3858" max="3858" width="12.7109375" style="135" customWidth="1"/>
    <col min="3859" max="3861" width="14.7109375" style="135" customWidth="1"/>
    <col min="3862" max="3862" width="12.7109375" style="135" customWidth="1"/>
    <col min="3863" max="3863" width="14.7109375" style="135" customWidth="1"/>
    <col min="3864" max="3864" width="12.7109375" style="135" customWidth="1"/>
    <col min="3865" max="3865" width="14.7109375" style="135" customWidth="1"/>
    <col min="3866" max="3866" width="12.7109375" style="135" customWidth="1"/>
    <col min="3867" max="3867" width="14.7109375" style="135" customWidth="1"/>
    <col min="3868" max="3868" width="12.7109375" style="135" customWidth="1"/>
    <col min="3869" max="3869" width="14.7109375" style="135" customWidth="1"/>
    <col min="3870" max="3870" width="12.7109375" style="135" customWidth="1"/>
    <col min="3871" max="3878" width="14.7109375" style="135" customWidth="1"/>
    <col min="3879" max="3879" width="19.28515625" style="135" customWidth="1"/>
    <col min="3880" max="3880" width="27" style="135" customWidth="1"/>
    <col min="3881" max="4096" width="211.42578125" style="135"/>
    <col min="4097" max="4097" width="64" style="135" customWidth="1"/>
    <col min="4098" max="4099" width="14.7109375" style="135" customWidth="1"/>
    <col min="4100" max="4100" width="12.7109375" style="135" customWidth="1"/>
    <col min="4101" max="4101" width="14.7109375" style="135" customWidth="1"/>
    <col min="4102" max="4102" width="12.7109375" style="135" customWidth="1"/>
    <col min="4103" max="4103" width="14.7109375" style="135" customWidth="1"/>
    <col min="4104" max="4104" width="12.7109375" style="135" customWidth="1"/>
    <col min="4105" max="4105" width="14.7109375" style="135" customWidth="1"/>
    <col min="4106" max="4106" width="12.7109375" style="135" customWidth="1"/>
    <col min="4107" max="4107" width="14.7109375" style="135" customWidth="1"/>
    <col min="4108" max="4108" width="12.7109375" style="135" customWidth="1"/>
    <col min="4109" max="4109" width="14.7109375" style="135" customWidth="1"/>
    <col min="4110" max="4110" width="12.7109375" style="135" customWidth="1"/>
    <col min="4111" max="4111" width="14.7109375" style="135" customWidth="1"/>
    <col min="4112" max="4112" width="12.7109375" style="135" customWidth="1"/>
    <col min="4113" max="4113" width="14.7109375" style="135" customWidth="1"/>
    <col min="4114" max="4114" width="12.7109375" style="135" customWidth="1"/>
    <col min="4115" max="4117" width="14.7109375" style="135" customWidth="1"/>
    <col min="4118" max="4118" width="12.7109375" style="135" customWidth="1"/>
    <col min="4119" max="4119" width="14.7109375" style="135" customWidth="1"/>
    <col min="4120" max="4120" width="12.7109375" style="135" customWidth="1"/>
    <col min="4121" max="4121" width="14.7109375" style="135" customWidth="1"/>
    <col min="4122" max="4122" width="12.7109375" style="135" customWidth="1"/>
    <col min="4123" max="4123" width="14.7109375" style="135" customWidth="1"/>
    <col min="4124" max="4124" width="12.7109375" style="135" customWidth="1"/>
    <col min="4125" max="4125" width="14.7109375" style="135" customWidth="1"/>
    <col min="4126" max="4126" width="12.7109375" style="135" customWidth="1"/>
    <col min="4127" max="4134" width="14.7109375" style="135" customWidth="1"/>
    <col min="4135" max="4135" width="19.28515625" style="135" customWidth="1"/>
    <col min="4136" max="4136" width="27" style="135" customWidth="1"/>
    <col min="4137" max="4352" width="211.42578125" style="135"/>
    <col min="4353" max="4353" width="64" style="135" customWidth="1"/>
    <col min="4354" max="4355" width="14.7109375" style="135" customWidth="1"/>
    <col min="4356" max="4356" width="12.7109375" style="135" customWidth="1"/>
    <col min="4357" max="4357" width="14.7109375" style="135" customWidth="1"/>
    <col min="4358" max="4358" width="12.7109375" style="135" customWidth="1"/>
    <col min="4359" max="4359" width="14.7109375" style="135" customWidth="1"/>
    <col min="4360" max="4360" width="12.7109375" style="135" customWidth="1"/>
    <col min="4361" max="4361" width="14.7109375" style="135" customWidth="1"/>
    <col min="4362" max="4362" width="12.7109375" style="135" customWidth="1"/>
    <col min="4363" max="4363" width="14.7109375" style="135" customWidth="1"/>
    <col min="4364" max="4364" width="12.7109375" style="135" customWidth="1"/>
    <col min="4365" max="4365" width="14.7109375" style="135" customWidth="1"/>
    <col min="4366" max="4366" width="12.7109375" style="135" customWidth="1"/>
    <col min="4367" max="4367" width="14.7109375" style="135" customWidth="1"/>
    <col min="4368" max="4368" width="12.7109375" style="135" customWidth="1"/>
    <col min="4369" max="4369" width="14.7109375" style="135" customWidth="1"/>
    <col min="4370" max="4370" width="12.7109375" style="135" customWidth="1"/>
    <col min="4371" max="4373" width="14.7109375" style="135" customWidth="1"/>
    <col min="4374" max="4374" width="12.7109375" style="135" customWidth="1"/>
    <col min="4375" max="4375" width="14.7109375" style="135" customWidth="1"/>
    <col min="4376" max="4376" width="12.7109375" style="135" customWidth="1"/>
    <col min="4377" max="4377" width="14.7109375" style="135" customWidth="1"/>
    <col min="4378" max="4378" width="12.7109375" style="135" customWidth="1"/>
    <col min="4379" max="4379" width="14.7109375" style="135" customWidth="1"/>
    <col min="4380" max="4380" width="12.7109375" style="135" customWidth="1"/>
    <col min="4381" max="4381" width="14.7109375" style="135" customWidth="1"/>
    <col min="4382" max="4382" width="12.7109375" style="135" customWidth="1"/>
    <col min="4383" max="4390" width="14.7109375" style="135" customWidth="1"/>
    <col min="4391" max="4391" width="19.28515625" style="135" customWidth="1"/>
    <col min="4392" max="4392" width="27" style="135" customWidth="1"/>
    <col min="4393" max="4608" width="211.42578125" style="135"/>
    <col min="4609" max="4609" width="64" style="135" customWidth="1"/>
    <col min="4610" max="4611" width="14.7109375" style="135" customWidth="1"/>
    <col min="4612" max="4612" width="12.7109375" style="135" customWidth="1"/>
    <col min="4613" max="4613" width="14.7109375" style="135" customWidth="1"/>
    <col min="4614" max="4614" width="12.7109375" style="135" customWidth="1"/>
    <col min="4615" max="4615" width="14.7109375" style="135" customWidth="1"/>
    <col min="4616" max="4616" width="12.7109375" style="135" customWidth="1"/>
    <col min="4617" max="4617" width="14.7109375" style="135" customWidth="1"/>
    <col min="4618" max="4618" width="12.7109375" style="135" customWidth="1"/>
    <col min="4619" max="4619" width="14.7109375" style="135" customWidth="1"/>
    <col min="4620" max="4620" width="12.7109375" style="135" customWidth="1"/>
    <col min="4621" max="4621" width="14.7109375" style="135" customWidth="1"/>
    <col min="4622" max="4622" width="12.7109375" style="135" customWidth="1"/>
    <col min="4623" max="4623" width="14.7109375" style="135" customWidth="1"/>
    <col min="4624" max="4624" width="12.7109375" style="135" customWidth="1"/>
    <col min="4625" max="4625" width="14.7109375" style="135" customWidth="1"/>
    <col min="4626" max="4626" width="12.7109375" style="135" customWidth="1"/>
    <col min="4627" max="4629" width="14.7109375" style="135" customWidth="1"/>
    <col min="4630" max="4630" width="12.7109375" style="135" customWidth="1"/>
    <col min="4631" max="4631" width="14.7109375" style="135" customWidth="1"/>
    <col min="4632" max="4632" width="12.7109375" style="135" customWidth="1"/>
    <col min="4633" max="4633" width="14.7109375" style="135" customWidth="1"/>
    <col min="4634" max="4634" width="12.7109375" style="135" customWidth="1"/>
    <col min="4635" max="4635" width="14.7109375" style="135" customWidth="1"/>
    <col min="4636" max="4636" width="12.7109375" style="135" customWidth="1"/>
    <col min="4637" max="4637" width="14.7109375" style="135" customWidth="1"/>
    <col min="4638" max="4638" width="12.7109375" style="135" customWidth="1"/>
    <col min="4639" max="4646" width="14.7109375" style="135" customWidth="1"/>
    <col min="4647" max="4647" width="19.28515625" style="135" customWidth="1"/>
    <col min="4648" max="4648" width="27" style="135" customWidth="1"/>
    <col min="4649" max="4864" width="211.42578125" style="135"/>
    <col min="4865" max="4865" width="64" style="135" customWidth="1"/>
    <col min="4866" max="4867" width="14.7109375" style="135" customWidth="1"/>
    <col min="4868" max="4868" width="12.7109375" style="135" customWidth="1"/>
    <col min="4869" max="4869" width="14.7109375" style="135" customWidth="1"/>
    <col min="4870" max="4870" width="12.7109375" style="135" customWidth="1"/>
    <col min="4871" max="4871" width="14.7109375" style="135" customWidth="1"/>
    <col min="4872" max="4872" width="12.7109375" style="135" customWidth="1"/>
    <col min="4873" max="4873" width="14.7109375" style="135" customWidth="1"/>
    <col min="4874" max="4874" width="12.7109375" style="135" customWidth="1"/>
    <col min="4875" max="4875" width="14.7109375" style="135" customWidth="1"/>
    <col min="4876" max="4876" width="12.7109375" style="135" customWidth="1"/>
    <col min="4877" max="4877" width="14.7109375" style="135" customWidth="1"/>
    <col min="4878" max="4878" width="12.7109375" style="135" customWidth="1"/>
    <col min="4879" max="4879" width="14.7109375" style="135" customWidth="1"/>
    <col min="4880" max="4880" width="12.7109375" style="135" customWidth="1"/>
    <col min="4881" max="4881" width="14.7109375" style="135" customWidth="1"/>
    <col min="4882" max="4882" width="12.7109375" style="135" customWidth="1"/>
    <col min="4883" max="4885" width="14.7109375" style="135" customWidth="1"/>
    <col min="4886" max="4886" width="12.7109375" style="135" customWidth="1"/>
    <col min="4887" max="4887" width="14.7109375" style="135" customWidth="1"/>
    <col min="4888" max="4888" width="12.7109375" style="135" customWidth="1"/>
    <col min="4889" max="4889" width="14.7109375" style="135" customWidth="1"/>
    <col min="4890" max="4890" width="12.7109375" style="135" customWidth="1"/>
    <col min="4891" max="4891" width="14.7109375" style="135" customWidth="1"/>
    <col min="4892" max="4892" width="12.7109375" style="135" customWidth="1"/>
    <col min="4893" max="4893" width="14.7109375" style="135" customWidth="1"/>
    <col min="4894" max="4894" width="12.7109375" style="135" customWidth="1"/>
    <col min="4895" max="4902" width="14.7109375" style="135" customWidth="1"/>
    <col min="4903" max="4903" width="19.28515625" style="135" customWidth="1"/>
    <col min="4904" max="4904" width="27" style="135" customWidth="1"/>
    <col min="4905" max="5120" width="211.42578125" style="135"/>
    <col min="5121" max="5121" width="64" style="135" customWidth="1"/>
    <col min="5122" max="5123" width="14.7109375" style="135" customWidth="1"/>
    <col min="5124" max="5124" width="12.7109375" style="135" customWidth="1"/>
    <col min="5125" max="5125" width="14.7109375" style="135" customWidth="1"/>
    <col min="5126" max="5126" width="12.7109375" style="135" customWidth="1"/>
    <col min="5127" max="5127" width="14.7109375" style="135" customWidth="1"/>
    <col min="5128" max="5128" width="12.7109375" style="135" customWidth="1"/>
    <col min="5129" max="5129" width="14.7109375" style="135" customWidth="1"/>
    <col min="5130" max="5130" width="12.7109375" style="135" customWidth="1"/>
    <col min="5131" max="5131" width="14.7109375" style="135" customWidth="1"/>
    <col min="5132" max="5132" width="12.7109375" style="135" customWidth="1"/>
    <col min="5133" max="5133" width="14.7109375" style="135" customWidth="1"/>
    <col min="5134" max="5134" width="12.7109375" style="135" customWidth="1"/>
    <col min="5135" max="5135" width="14.7109375" style="135" customWidth="1"/>
    <col min="5136" max="5136" width="12.7109375" style="135" customWidth="1"/>
    <col min="5137" max="5137" width="14.7109375" style="135" customWidth="1"/>
    <col min="5138" max="5138" width="12.7109375" style="135" customWidth="1"/>
    <col min="5139" max="5141" width="14.7109375" style="135" customWidth="1"/>
    <col min="5142" max="5142" width="12.7109375" style="135" customWidth="1"/>
    <col min="5143" max="5143" width="14.7109375" style="135" customWidth="1"/>
    <col min="5144" max="5144" width="12.7109375" style="135" customWidth="1"/>
    <col min="5145" max="5145" width="14.7109375" style="135" customWidth="1"/>
    <col min="5146" max="5146" width="12.7109375" style="135" customWidth="1"/>
    <col min="5147" max="5147" width="14.7109375" style="135" customWidth="1"/>
    <col min="5148" max="5148" width="12.7109375" style="135" customWidth="1"/>
    <col min="5149" max="5149" width="14.7109375" style="135" customWidth="1"/>
    <col min="5150" max="5150" width="12.7109375" style="135" customWidth="1"/>
    <col min="5151" max="5158" width="14.7109375" style="135" customWidth="1"/>
    <col min="5159" max="5159" width="19.28515625" style="135" customWidth="1"/>
    <col min="5160" max="5160" width="27" style="135" customWidth="1"/>
    <col min="5161" max="5376" width="211.42578125" style="135"/>
    <col min="5377" max="5377" width="64" style="135" customWidth="1"/>
    <col min="5378" max="5379" width="14.7109375" style="135" customWidth="1"/>
    <col min="5380" max="5380" width="12.7109375" style="135" customWidth="1"/>
    <col min="5381" max="5381" width="14.7109375" style="135" customWidth="1"/>
    <col min="5382" max="5382" width="12.7109375" style="135" customWidth="1"/>
    <col min="5383" max="5383" width="14.7109375" style="135" customWidth="1"/>
    <col min="5384" max="5384" width="12.7109375" style="135" customWidth="1"/>
    <col min="5385" max="5385" width="14.7109375" style="135" customWidth="1"/>
    <col min="5386" max="5386" width="12.7109375" style="135" customWidth="1"/>
    <col min="5387" max="5387" width="14.7109375" style="135" customWidth="1"/>
    <col min="5388" max="5388" width="12.7109375" style="135" customWidth="1"/>
    <col min="5389" max="5389" width="14.7109375" style="135" customWidth="1"/>
    <col min="5390" max="5390" width="12.7109375" style="135" customWidth="1"/>
    <col min="5391" max="5391" width="14.7109375" style="135" customWidth="1"/>
    <col min="5392" max="5392" width="12.7109375" style="135" customWidth="1"/>
    <col min="5393" max="5393" width="14.7109375" style="135" customWidth="1"/>
    <col min="5394" max="5394" width="12.7109375" style="135" customWidth="1"/>
    <col min="5395" max="5397" width="14.7109375" style="135" customWidth="1"/>
    <col min="5398" max="5398" width="12.7109375" style="135" customWidth="1"/>
    <col min="5399" max="5399" width="14.7109375" style="135" customWidth="1"/>
    <col min="5400" max="5400" width="12.7109375" style="135" customWidth="1"/>
    <col min="5401" max="5401" width="14.7109375" style="135" customWidth="1"/>
    <col min="5402" max="5402" width="12.7109375" style="135" customWidth="1"/>
    <col min="5403" max="5403" width="14.7109375" style="135" customWidth="1"/>
    <col min="5404" max="5404" width="12.7109375" style="135" customWidth="1"/>
    <col min="5405" max="5405" width="14.7109375" style="135" customWidth="1"/>
    <col min="5406" max="5406" width="12.7109375" style="135" customWidth="1"/>
    <col min="5407" max="5414" width="14.7109375" style="135" customWidth="1"/>
    <col min="5415" max="5415" width="19.28515625" style="135" customWidth="1"/>
    <col min="5416" max="5416" width="27" style="135" customWidth="1"/>
    <col min="5417" max="5632" width="211.42578125" style="135"/>
    <col min="5633" max="5633" width="64" style="135" customWidth="1"/>
    <col min="5634" max="5635" width="14.7109375" style="135" customWidth="1"/>
    <col min="5636" max="5636" width="12.7109375" style="135" customWidth="1"/>
    <col min="5637" max="5637" width="14.7109375" style="135" customWidth="1"/>
    <col min="5638" max="5638" width="12.7109375" style="135" customWidth="1"/>
    <col min="5639" max="5639" width="14.7109375" style="135" customWidth="1"/>
    <col min="5640" max="5640" width="12.7109375" style="135" customWidth="1"/>
    <col min="5641" max="5641" width="14.7109375" style="135" customWidth="1"/>
    <col min="5642" max="5642" width="12.7109375" style="135" customWidth="1"/>
    <col min="5643" max="5643" width="14.7109375" style="135" customWidth="1"/>
    <col min="5644" max="5644" width="12.7109375" style="135" customWidth="1"/>
    <col min="5645" max="5645" width="14.7109375" style="135" customWidth="1"/>
    <col min="5646" max="5646" width="12.7109375" style="135" customWidth="1"/>
    <col min="5647" max="5647" width="14.7109375" style="135" customWidth="1"/>
    <col min="5648" max="5648" width="12.7109375" style="135" customWidth="1"/>
    <col min="5649" max="5649" width="14.7109375" style="135" customWidth="1"/>
    <col min="5650" max="5650" width="12.7109375" style="135" customWidth="1"/>
    <col min="5651" max="5653" width="14.7109375" style="135" customWidth="1"/>
    <col min="5654" max="5654" width="12.7109375" style="135" customWidth="1"/>
    <col min="5655" max="5655" width="14.7109375" style="135" customWidth="1"/>
    <col min="5656" max="5656" width="12.7109375" style="135" customWidth="1"/>
    <col min="5657" max="5657" width="14.7109375" style="135" customWidth="1"/>
    <col min="5658" max="5658" width="12.7109375" style="135" customWidth="1"/>
    <col min="5659" max="5659" width="14.7109375" style="135" customWidth="1"/>
    <col min="5660" max="5660" width="12.7109375" style="135" customWidth="1"/>
    <col min="5661" max="5661" width="14.7109375" style="135" customWidth="1"/>
    <col min="5662" max="5662" width="12.7109375" style="135" customWidth="1"/>
    <col min="5663" max="5670" width="14.7109375" style="135" customWidth="1"/>
    <col min="5671" max="5671" width="19.28515625" style="135" customWidth="1"/>
    <col min="5672" max="5672" width="27" style="135" customWidth="1"/>
    <col min="5673" max="5888" width="211.42578125" style="135"/>
    <col min="5889" max="5889" width="64" style="135" customWidth="1"/>
    <col min="5890" max="5891" width="14.7109375" style="135" customWidth="1"/>
    <col min="5892" max="5892" width="12.7109375" style="135" customWidth="1"/>
    <col min="5893" max="5893" width="14.7109375" style="135" customWidth="1"/>
    <col min="5894" max="5894" width="12.7109375" style="135" customWidth="1"/>
    <col min="5895" max="5895" width="14.7109375" style="135" customWidth="1"/>
    <col min="5896" max="5896" width="12.7109375" style="135" customWidth="1"/>
    <col min="5897" max="5897" width="14.7109375" style="135" customWidth="1"/>
    <col min="5898" max="5898" width="12.7109375" style="135" customWidth="1"/>
    <col min="5899" max="5899" width="14.7109375" style="135" customWidth="1"/>
    <col min="5900" max="5900" width="12.7109375" style="135" customWidth="1"/>
    <col min="5901" max="5901" width="14.7109375" style="135" customWidth="1"/>
    <col min="5902" max="5902" width="12.7109375" style="135" customWidth="1"/>
    <col min="5903" max="5903" width="14.7109375" style="135" customWidth="1"/>
    <col min="5904" max="5904" width="12.7109375" style="135" customWidth="1"/>
    <col min="5905" max="5905" width="14.7109375" style="135" customWidth="1"/>
    <col min="5906" max="5906" width="12.7109375" style="135" customWidth="1"/>
    <col min="5907" max="5909" width="14.7109375" style="135" customWidth="1"/>
    <col min="5910" max="5910" width="12.7109375" style="135" customWidth="1"/>
    <col min="5911" max="5911" width="14.7109375" style="135" customWidth="1"/>
    <col min="5912" max="5912" width="12.7109375" style="135" customWidth="1"/>
    <col min="5913" max="5913" width="14.7109375" style="135" customWidth="1"/>
    <col min="5914" max="5914" width="12.7109375" style="135" customWidth="1"/>
    <col min="5915" max="5915" width="14.7109375" style="135" customWidth="1"/>
    <col min="5916" max="5916" width="12.7109375" style="135" customWidth="1"/>
    <col min="5917" max="5917" width="14.7109375" style="135" customWidth="1"/>
    <col min="5918" max="5918" width="12.7109375" style="135" customWidth="1"/>
    <col min="5919" max="5926" width="14.7109375" style="135" customWidth="1"/>
    <col min="5927" max="5927" width="19.28515625" style="135" customWidth="1"/>
    <col min="5928" max="5928" width="27" style="135" customWidth="1"/>
    <col min="5929" max="6144" width="211.42578125" style="135"/>
    <col min="6145" max="6145" width="64" style="135" customWidth="1"/>
    <col min="6146" max="6147" width="14.7109375" style="135" customWidth="1"/>
    <col min="6148" max="6148" width="12.7109375" style="135" customWidth="1"/>
    <col min="6149" max="6149" width="14.7109375" style="135" customWidth="1"/>
    <col min="6150" max="6150" width="12.7109375" style="135" customWidth="1"/>
    <col min="6151" max="6151" width="14.7109375" style="135" customWidth="1"/>
    <col min="6152" max="6152" width="12.7109375" style="135" customWidth="1"/>
    <col min="6153" max="6153" width="14.7109375" style="135" customWidth="1"/>
    <col min="6154" max="6154" width="12.7109375" style="135" customWidth="1"/>
    <col min="6155" max="6155" width="14.7109375" style="135" customWidth="1"/>
    <col min="6156" max="6156" width="12.7109375" style="135" customWidth="1"/>
    <col min="6157" max="6157" width="14.7109375" style="135" customWidth="1"/>
    <col min="6158" max="6158" width="12.7109375" style="135" customWidth="1"/>
    <col min="6159" max="6159" width="14.7109375" style="135" customWidth="1"/>
    <col min="6160" max="6160" width="12.7109375" style="135" customWidth="1"/>
    <col min="6161" max="6161" width="14.7109375" style="135" customWidth="1"/>
    <col min="6162" max="6162" width="12.7109375" style="135" customWidth="1"/>
    <col min="6163" max="6165" width="14.7109375" style="135" customWidth="1"/>
    <col min="6166" max="6166" width="12.7109375" style="135" customWidth="1"/>
    <col min="6167" max="6167" width="14.7109375" style="135" customWidth="1"/>
    <col min="6168" max="6168" width="12.7109375" style="135" customWidth="1"/>
    <col min="6169" max="6169" width="14.7109375" style="135" customWidth="1"/>
    <col min="6170" max="6170" width="12.7109375" style="135" customWidth="1"/>
    <col min="6171" max="6171" width="14.7109375" style="135" customWidth="1"/>
    <col min="6172" max="6172" width="12.7109375" style="135" customWidth="1"/>
    <col min="6173" max="6173" width="14.7109375" style="135" customWidth="1"/>
    <col min="6174" max="6174" width="12.7109375" style="135" customWidth="1"/>
    <col min="6175" max="6182" width="14.7109375" style="135" customWidth="1"/>
    <col min="6183" max="6183" width="19.28515625" style="135" customWidth="1"/>
    <col min="6184" max="6184" width="27" style="135" customWidth="1"/>
    <col min="6185" max="6400" width="211.42578125" style="135"/>
    <col min="6401" max="6401" width="64" style="135" customWidth="1"/>
    <col min="6402" max="6403" width="14.7109375" style="135" customWidth="1"/>
    <col min="6404" max="6404" width="12.7109375" style="135" customWidth="1"/>
    <col min="6405" max="6405" width="14.7109375" style="135" customWidth="1"/>
    <col min="6406" max="6406" width="12.7109375" style="135" customWidth="1"/>
    <col min="6407" max="6407" width="14.7109375" style="135" customWidth="1"/>
    <col min="6408" max="6408" width="12.7109375" style="135" customWidth="1"/>
    <col min="6409" max="6409" width="14.7109375" style="135" customWidth="1"/>
    <col min="6410" max="6410" width="12.7109375" style="135" customWidth="1"/>
    <col min="6411" max="6411" width="14.7109375" style="135" customWidth="1"/>
    <col min="6412" max="6412" width="12.7109375" style="135" customWidth="1"/>
    <col min="6413" max="6413" width="14.7109375" style="135" customWidth="1"/>
    <col min="6414" max="6414" width="12.7109375" style="135" customWidth="1"/>
    <col min="6415" max="6415" width="14.7109375" style="135" customWidth="1"/>
    <col min="6416" max="6416" width="12.7109375" style="135" customWidth="1"/>
    <col min="6417" max="6417" width="14.7109375" style="135" customWidth="1"/>
    <col min="6418" max="6418" width="12.7109375" style="135" customWidth="1"/>
    <col min="6419" max="6421" width="14.7109375" style="135" customWidth="1"/>
    <col min="6422" max="6422" width="12.7109375" style="135" customWidth="1"/>
    <col min="6423" max="6423" width="14.7109375" style="135" customWidth="1"/>
    <col min="6424" max="6424" width="12.7109375" style="135" customWidth="1"/>
    <col min="6425" max="6425" width="14.7109375" style="135" customWidth="1"/>
    <col min="6426" max="6426" width="12.7109375" style="135" customWidth="1"/>
    <col min="6427" max="6427" width="14.7109375" style="135" customWidth="1"/>
    <col min="6428" max="6428" width="12.7109375" style="135" customWidth="1"/>
    <col min="6429" max="6429" width="14.7109375" style="135" customWidth="1"/>
    <col min="6430" max="6430" width="12.7109375" style="135" customWidth="1"/>
    <col min="6431" max="6438" width="14.7109375" style="135" customWidth="1"/>
    <col min="6439" max="6439" width="19.28515625" style="135" customWidth="1"/>
    <col min="6440" max="6440" width="27" style="135" customWidth="1"/>
    <col min="6441" max="6656" width="211.42578125" style="135"/>
    <col min="6657" max="6657" width="64" style="135" customWidth="1"/>
    <col min="6658" max="6659" width="14.7109375" style="135" customWidth="1"/>
    <col min="6660" max="6660" width="12.7109375" style="135" customWidth="1"/>
    <col min="6661" max="6661" width="14.7109375" style="135" customWidth="1"/>
    <col min="6662" max="6662" width="12.7109375" style="135" customWidth="1"/>
    <col min="6663" max="6663" width="14.7109375" style="135" customWidth="1"/>
    <col min="6664" max="6664" width="12.7109375" style="135" customWidth="1"/>
    <col min="6665" max="6665" width="14.7109375" style="135" customWidth="1"/>
    <col min="6666" max="6666" width="12.7109375" style="135" customWidth="1"/>
    <col min="6667" max="6667" width="14.7109375" style="135" customWidth="1"/>
    <col min="6668" max="6668" width="12.7109375" style="135" customWidth="1"/>
    <col min="6669" max="6669" width="14.7109375" style="135" customWidth="1"/>
    <col min="6670" max="6670" width="12.7109375" style="135" customWidth="1"/>
    <col min="6671" max="6671" width="14.7109375" style="135" customWidth="1"/>
    <col min="6672" max="6672" width="12.7109375" style="135" customWidth="1"/>
    <col min="6673" max="6673" width="14.7109375" style="135" customWidth="1"/>
    <col min="6674" max="6674" width="12.7109375" style="135" customWidth="1"/>
    <col min="6675" max="6677" width="14.7109375" style="135" customWidth="1"/>
    <col min="6678" max="6678" width="12.7109375" style="135" customWidth="1"/>
    <col min="6679" max="6679" width="14.7109375" style="135" customWidth="1"/>
    <col min="6680" max="6680" width="12.7109375" style="135" customWidth="1"/>
    <col min="6681" max="6681" width="14.7109375" style="135" customWidth="1"/>
    <col min="6682" max="6682" width="12.7109375" style="135" customWidth="1"/>
    <col min="6683" max="6683" width="14.7109375" style="135" customWidth="1"/>
    <col min="6684" max="6684" width="12.7109375" style="135" customWidth="1"/>
    <col min="6685" max="6685" width="14.7109375" style="135" customWidth="1"/>
    <col min="6686" max="6686" width="12.7109375" style="135" customWidth="1"/>
    <col min="6687" max="6694" width="14.7109375" style="135" customWidth="1"/>
    <col min="6695" max="6695" width="19.28515625" style="135" customWidth="1"/>
    <col min="6696" max="6696" width="27" style="135" customWidth="1"/>
    <col min="6697" max="6912" width="211.42578125" style="135"/>
    <col min="6913" max="6913" width="64" style="135" customWidth="1"/>
    <col min="6914" max="6915" width="14.7109375" style="135" customWidth="1"/>
    <col min="6916" max="6916" width="12.7109375" style="135" customWidth="1"/>
    <col min="6917" max="6917" width="14.7109375" style="135" customWidth="1"/>
    <col min="6918" max="6918" width="12.7109375" style="135" customWidth="1"/>
    <col min="6919" max="6919" width="14.7109375" style="135" customWidth="1"/>
    <col min="6920" max="6920" width="12.7109375" style="135" customWidth="1"/>
    <col min="6921" max="6921" width="14.7109375" style="135" customWidth="1"/>
    <col min="6922" max="6922" width="12.7109375" style="135" customWidth="1"/>
    <col min="6923" max="6923" width="14.7109375" style="135" customWidth="1"/>
    <col min="6924" max="6924" width="12.7109375" style="135" customWidth="1"/>
    <col min="6925" max="6925" width="14.7109375" style="135" customWidth="1"/>
    <col min="6926" max="6926" width="12.7109375" style="135" customWidth="1"/>
    <col min="6927" max="6927" width="14.7109375" style="135" customWidth="1"/>
    <col min="6928" max="6928" width="12.7109375" style="135" customWidth="1"/>
    <col min="6929" max="6929" width="14.7109375" style="135" customWidth="1"/>
    <col min="6930" max="6930" width="12.7109375" style="135" customWidth="1"/>
    <col min="6931" max="6933" width="14.7109375" style="135" customWidth="1"/>
    <col min="6934" max="6934" width="12.7109375" style="135" customWidth="1"/>
    <col min="6935" max="6935" width="14.7109375" style="135" customWidth="1"/>
    <col min="6936" max="6936" width="12.7109375" style="135" customWidth="1"/>
    <col min="6937" max="6937" width="14.7109375" style="135" customWidth="1"/>
    <col min="6938" max="6938" width="12.7109375" style="135" customWidth="1"/>
    <col min="6939" max="6939" width="14.7109375" style="135" customWidth="1"/>
    <col min="6940" max="6940" width="12.7109375" style="135" customWidth="1"/>
    <col min="6941" max="6941" width="14.7109375" style="135" customWidth="1"/>
    <col min="6942" max="6942" width="12.7109375" style="135" customWidth="1"/>
    <col min="6943" max="6950" width="14.7109375" style="135" customWidth="1"/>
    <col min="6951" max="6951" width="19.28515625" style="135" customWidth="1"/>
    <col min="6952" max="6952" width="27" style="135" customWidth="1"/>
    <col min="6953" max="7168" width="211.42578125" style="135"/>
    <col min="7169" max="7169" width="64" style="135" customWidth="1"/>
    <col min="7170" max="7171" width="14.7109375" style="135" customWidth="1"/>
    <col min="7172" max="7172" width="12.7109375" style="135" customWidth="1"/>
    <col min="7173" max="7173" width="14.7109375" style="135" customWidth="1"/>
    <col min="7174" max="7174" width="12.7109375" style="135" customWidth="1"/>
    <col min="7175" max="7175" width="14.7109375" style="135" customWidth="1"/>
    <col min="7176" max="7176" width="12.7109375" style="135" customWidth="1"/>
    <col min="7177" max="7177" width="14.7109375" style="135" customWidth="1"/>
    <col min="7178" max="7178" width="12.7109375" style="135" customWidth="1"/>
    <col min="7179" max="7179" width="14.7109375" style="135" customWidth="1"/>
    <col min="7180" max="7180" width="12.7109375" style="135" customWidth="1"/>
    <col min="7181" max="7181" width="14.7109375" style="135" customWidth="1"/>
    <col min="7182" max="7182" width="12.7109375" style="135" customWidth="1"/>
    <col min="7183" max="7183" width="14.7109375" style="135" customWidth="1"/>
    <col min="7184" max="7184" width="12.7109375" style="135" customWidth="1"/>
    <col min="7185" max="7185" width="14.7109375" style="135" customWidth="1"/>
    <col min="7186" max="7186" width="12.7109375" style="135" customWidth="1"/>
    <col min="7187" max="7189" width="14.7109375" style="135" customWidth="1"/>
    <col min="7190" max="7190" width="12.7109375" style="135" customWidth="1"/>
    <col min="7191" max="7191" width="14.7109375" style="135" customWidth="1"/>
    <col min="7192" max="7192" width="12.7109375" style="135" customWidth="1"/>
    <col min="7193" max="7193" width="14.7109375" style="135" customWidth="1"/>
    <col min="7194" max="7194" width="12.7109375" style="135" customWidth="1"/>
    <col min="7195" max="7195" width="14.7109375" style="135" customWidth="1"/>
    <col min="7196" max="7196" width="12.7109375" style="135" customWidth="1"/>
    <col min="7197" max="7197" width="14.7109375" style="135" customWidth="1"/>
    <col min="7198" max="7198" width="12.7109375" style="135" customWidth="1"/>
    <col min="7199" max="7206" width="14.7109375" style="135" customWidth="1"/>
    <col min="7207" max="7207" width="19.28515625" style="135" customWidth="1"/>
    <col min="7208" max="7208" width="27" style="135" customWidth="1"/>
    <col min="7209" max="7424" width="211.42578125" style="135"/>
    <col min="7425" max="7425" width="64" style="135" customWidth="1"/>
    <col min="7426" max="7427" width="14.7109375" style="135" customWidth="1"/>
    <col min="7428" max="7428" width="12.7109375" style="135" customWidth="1"/>
    <col min="7429" max="7429" width="14.7109375" style="135" customWidth="1"/>
    <col min="7430" max="7430" width="12.7109375" style="135" customWidth="1"/>
    <col min="7431" max="7431" width="14.7109375" style="135" customWidth="1"/>
    <col min="7432" max="7432" width="12.7109375" style="135" customWidth="1"/>
    <col min="7433" max="7433" width="14.7109375" style="135" customWidth="1"/>
    <col min="7434" max="7434" width="12.7109375" style="135" customWidth="1"/>
    <col min="7435" max="7435" width="14.7109375" style="135" customWidth="1"/>
    <col min="7436" max="7436" width="12.7109375" style="135" customWidth="1"/>
    <col min="7437" max="7437" width="14.7109375" style="135" customWidth="1"/>
    <col min="7438" max="7438" width="12.7109375" style="135" customWidth="1"/>
    <col min="7439" max="7439" width="14.7109375" style="135" customWidth="1"/>
    <col min="7440" max="7440" width="12.7109375" style="135" customWidth="1"/>
    <col min="7441" max="7441" width="14.7109375" style="135" customWidth="1"/>
    <col min="7442" max="7442" width="12.7109375" style="135" customWidth="1"/>
    <col min="7443" max="7445" width="14.7109375" style="135" customWidth="1"/>
    <col min="7446" max="7446" width="12.7109375" style="135" customWidth="1"/>
    <col min="7447" max="7447" width="14.7109375" style="135" customWidth="1"/>
    <col min="7448" max="7448" width="12.7109375" style="135" customWidth="1"/>
    <col min="7449" max="7449" width="14.7109375" style="135" customWidth="1"/>
    <col min="7450" max="7450" width="12.7109375" style="135" customWidth="1"/>
    <col min="7451" max="7451" width="14.7109375" style="135" customWidth="1"/>
    <col min="7452" max="7452" width="12.7109375" style="135" customWidth="1"/>
    <col min="7453" max="7453" width="14.7109375" style="135" customWidth="1"/>
    <col min="7454" max="7454" width="12.7109375" style="135" customWidth="1"/>
    <col min="7455" max="7462" width="14.7109375" style="135" customWidth="1"/>
    <col min="7463" max="7463" width="19.28515625" style="135" customWidth="1"/>
    <col min="7464" max="7464" width="27" style="135" customWidth="1"/>
    <col min="7465" max="7680" width="211.42578125" style="135"/>
    <col min="7681" max="7681" width="64" style="135" customWidth="1"/>
    <col min="7682" max="7683" width="14.7109375" style="135" customWidth="1"/>
    <col min="7684" max="7684" width="12.7109375" style="135" customWidth="1"/>
    <col min="7685" max="7685" width="14.7109375" style="135" customWidth="1"/>
    <col min="7686" max="7686" width="12.7109375" style="135" customWidth="1"/>
    <col min="7687" max="7687" width="14.7109375" style="135" customWidth="1"/>
    <col min="7688" max="7688" width="12.7109375" style="135" customWidth="1"/>
    <col min="7689" max="7689" width="14.7109375" style="135" customWidth="1"/>
    <col min="7690" max="7690" width="12.7109375" style="135" customWidth="1"/>
    <col min="7691" max="7691" width="14.7109375" style="135" customWidth="1"/>
    <col min="7692" max="7692" width="12.7109375" style="135" customWidth="1"/>
    <col min="7693" max="7693" width="14.7109375" style="135" customWidth="1"/>
    <col min="7694" max="7694" width="12.7109375" style="135" customWidth="1"/>
    <col min="7695" max="7695" width="14.7109375" style="135" customWidth="1"/>
    <col min="7696" max="7696" width="12.7109375" style="135" customWidth="1"/>
    <col min="7697" max="7697" width="14.7109375" style="135" customWidth="1"/>
    <col min="7698" max="7698" width="12.7109375" style="135" customWidth="1"/>
    <col min="7699" max="7701" width="14.7109375" style="135" customWidth="1"/>
    <col min="7702" max="7702" width="12.7109375" style="135" customWidth="1"/>
    <col min="7703" max="7703" width="14.7109375" style="135" customWidth="1"/>
    <col min="7704" max="7704" width="12.7109375" style="135" customWidth="1"/>
    <col min="7705" max="7705" width="14.7109375" style="135" customWidth="1"/>
    <col min="7706" max="7706" width="12.7109375" style="135" customWidth="1"/>
    <col min="7707" max="7707" width="14.7109375" style="135" customWidth="1"/>
    <col min="7708" max="7708" width="12.7109375" style="135" customWidth="1"/>
    <col min="7709" max="7709" width="14.7109375" style="135" customWidth="1"/>
    <col min="7710" max="7710" width="12.7109375" style="135" customWidth="1"/>
    <col min="7711" max="7718" width="14.7109375" style="135" customWidth="1"/>
    <col min="7719" max="7719" width="19.28515625" style="135" customWidth="1"/>
    <col min="7720" max="7720" width="27" style="135" customWidth="1"/>
    <col min="7721" max="7936" width="211.42578125" style="135"/>
    <col min="7937" max="7937" width="64" style="135" customWidth="1"/>
    <col min="7938" max="7939" width="14.7109375" style="135" customWidth="1"/>
    <col min="7940" max="7940" width="12.7109375" style="135" customWidth="1"/>
    <col min="7941" max="7941" width="14.7109375" style="135" customWidth="1"/>
    <col min="7942" max="7942" width="12.7109375" style="135" customWidth="1"/>
    <col min="7943" max="7943" width="14.7109375" style="135" customWidth="1"/>
    <col min="7944" max="7944" width="12.7109375" style="135" customWidth="1"/>
    <col min="7945" max="7945" width="14.7109375" style="135" customWidth="1"/>
    <col min="7946" max="7946" width="12.7109375" style="135" customWidth="1"/>
    <col min="7947" max="7947" width="14.7109375" style="135" customWidth="1"/>
    <col min="7948" max="7948" width="12.7109375" style="135" customWidth="1"/>
    <col min="7949" max="7949" width="14.7109375" style="135" customWidth="1"/>
    <col min="7950" max="7950" width="12.7109375" style="135" customWidth="1"/>
    <col min="7951" max="7951" width="14.7109375" style="135" customWidth="1"/>
    <col min="7952" max="7952" width="12.7109375" style="135" customWidth="1"/>
    <col min="7953" max="7953" width="14.7109375" style="135" customWidth="1"/>
    <col min="7954" max="7954" width="12.7109375" style="135" customWidth="1"/>
    <col min="7955" max="7957" width="14.7109375" style="135" customWidth="1"/>
    <col min="7958" max="7958" width="12.7109375" style="135" customWidth="1"/>
    <col min="7959" max="7959" width="14.7109375" style="135" customWidth="1"/>
    <col min="7960" max="7960" width="12.7109375" style="135" customWidth="1"/>
    <col min="7961" max="7961" width="14.7109375" style="135" customWidth="1"/>
    <col min="7962" max="7962" width="12.7109375" style="135" customWidth="1"/>
    <col min="7963" max="7963" width="14.7109375" style="135" customWidth="1"/>
    <col min="7964" max="7964" width="12.7109375" style="135" customWidth="1"/>
    <col min="7965" max="7965" width="14.7109375" style="135" customWidth="1"/>
    <col min="7966" max="7966" width="12.7109375" style="135" customWidth="1"/>
    <col min="7967" max="7974" width="14.7109375" style="135" customWidth="1"/>
    <col min="7975" max="7975" width="19.28515625" style="135" customWidth="1"/>
    <col min="7976" max="7976" width="27" style="135" customWidth="1"/>
    <col min="7977" max="8192" width="211.42578125" style="135"/>
    <col min="8193" max="8193" width="64" style="135" customWidth="1"/>
    <col min="8194" max="8195" width="14.7109375" style="135" customWidth="1"/>
    <col min="8196" max="8196" width="12.7109375" style="135" customWidth="1"/>
    <col min="8197" max="8197" width="14.7109375" style="135" customWidth="1"/>
    <col min="8198" max="8198" width="12.7109375" style="135" customWidth="1"/>
    <col min="8199" max="8199" width="14.7109375" style="135" customWidth="1"/>
    <col min="8200" max="8200" width="12.7109375" style="135" customWidth="1"/>
    <col min="8201" max="8201" width="14.7109375" style="135" customWidth="1"/>
    <col min="8202" max="8202" width="12.7109375" style="135" customWidth="1"/>
    <col min="8203" max="8203" width="14.7109375" style="135" customWidth="1"/>
    <col min="8204" max="8204" width="12.7109375" style="135" customWidth="1"/>
    <col min="8205" max="8205" width="14.7109375" style="135" customWidth="1"/>
    <col min="8206" max="8206" width="12.7109375" style="135" customWidth="1"/>
    <col min="8207" max="8207" width="14.7109375" style="135" customWidth="1"/>
    <col min="8208" max="8208" width="12.7109375" style="135" customWidth="1"/>
    <col min="8209" max="8209" width="14.7109375" style="135" customWidth="1"/>
    <col min="8210" max="8210" width="12.7109375" style="135" customWidth="1"/>
    <col min="8211" max="8213" width="14.7109375" style="135" customWidth="1"/>
    <col min="8214" max="8214" width="12.7109375" style="135" customWidth="1"/>
    <col min="8215" max="8215" width="14.7109375" style="135" customWidth="1"/>
    <col min="8216" max="8216" width="12.7109375" style="135" customWidth="1"/>
    <col min="8217" max="8217" width="14.7109375" style="135" customWidth="1"/>
    <col min="8218" max="8218" width="12.7109375" style="135" customWidth="1"/>
    <col min="8219" max="8219" width="14.7109375" style="135" customWidth="1"/>
    <col min="8220" max="8220" width="12.7109375" style="135" customWidth="1"/>
    <col min="8221" max="8221" width="14.7109375" style="135" customWidth="1"/>
    <col min="8222" max="8222" width="12.7109375" style="135" customWidth="1"/>
    <col min="8223" max="8230" width="14.7109375" style="135" customWidth="1"/>
    <col min="8231" max="8231" width="19.28515625" style="135" customWidth="1"/>
    <col min="8232" max="8232" width="27" style="135" customWidth="1"/>
    <col min="8233" max="8448" width="211.42578125" style="135"/>
    <col min="8449" max="8449" width="64" style="135" customWidth="1"/>
    <col min="8450" max="8451" width="14.7109375" style="135" customWidth="1"/>
    <col min="8452" max="8452" width="12.7109375" style="135" customWidth="1"/>
    <col min="8453" max="8453" width="14.7109375" style="135" customWidth="1"/>
    <col min="8454" max="8454" width="12.7109375" style="135" customWidth="1"/>
    <col min="8455" max="8455" width="14.7109375" style="135" customWidth="1"/>
    <col min="8456" max="8456" width="12.7109375" style="135" customWidth="1"/>
    <col min="8457" max="8457" width="14.7109375" style="135" customWidth="1"/>
    <col min="8458" max="8458" width="12.7109375" style="135" customWidth="1"/>
    <col min="8459" max="8459" width="14.7109375" style="135" customWidth="1"/>
    <col min="8460" max="8460" width="12.7109375" style="135" customWidth="1"/>
    <col min="8461" max="8461" width="14.7109375" style="135" customWidth="1"/>
    <col min="8462" max="8462" width="12.7109375" style="135" customWidth="1"/>
    <col min="8463" max="8463" width="14.7109375" style="135" customWidth="1"/>
    <col min="8464" max="8464" width="12.7109375" style="135" customWidth="1"/>
    <col min="8465" max="8465" width="14.7109375" style="135" customWidth="1"/>
    <col min="8466" max="8466" width="12.7109375" style="135" customWidth="1"/>
    <col min="8467" max="8469" width="14.7109375" style="135" customWidth="1"/>
    <col min="8470" max="8470" width="12.7109375" style="135" customWidth="1"/>
    <col min="8471" max="8471" width="14.7109375" style="135" customWidth="1"/>
    <col min="8472" max="8472" width="12.7109375" style="135" customWidth="1"/>
    <col min="8473" max="8473" width="14.7109375" style="135" customWidth="1"/>
    <col min="8474" max="8474" width="12.7109375" style="135" customWidth="1"/>
    <col min="8475" max="8475" width="14.7109375" style="135" customWidth="1"/>
    <col min="8476" max="8476" width="12.7109375" style="135" customWidth="1"/>
    <col min="8477" max="8477" width="14.7109375" style="135" customWidth="1"/>
    <col min="8478" max="8478" width="12.7109375" style="135" customWidth="1"/>
    <col min="8479" max="8486" width="14.7109375" style="135" customWidth="1"/>
    <col min="8487" max="8487" width="19.28515625" style="135" customWidth="1"/>
    <col min="8488" max="8488" width="27" style="135" customWidth="1"/>
    <col min="8489" max="8704" width="211.42578125" style="135"/>
    <col min="8705" max="8705" width="64" style="135" customWidth="1"/>
    <col min="8706" max="8707" width="14.7109375" style="135" customWidth="1"/>
    <col min="8708" max="8708" width="12.7109375" style="135" customWidth="1"/>
    <col min="8709" max="8709" width="14.7109375" style="135" customWidth="1"/>
    <col min="8710" max="8710" width="12.7109375" style="135" customWidth="1"/>
    <col min="8711" max="8711" width="14.7109375" style="135" customWidth="1"/>
    <col min="8712" max="8712" width="12.7109375" style="135" customWidth="1"/>
    <col min="8713" max="8713" width="14.7109375" style="135" customWidth="1"/>
    <col min="8714" max="8714" width="12.7109375" style="135" customWidth="1"/>
    <col min="8715" max="8715" width="14.7109375" style="135" customWidth="1"/>
    <col min="8716" max="8716" width="12.7109375" style="135" customWidth="1"/>
    <col min="8717" max="8717" width="14.7109375" style="135" customWidth="1"/>
    <col min="8718" max="8718" width="12.7109375" style="135" customWidth="1"/>
    <col min="8719" max="8719" width="14.7109375" style="135" customWidth="1"/>
    <col min="8720" max="8720" width="12.7109375" style="135" customWidth="1"/>
    <col min="8721" max="8721" width="14.7109375" style="135" customWidth="1"/>
    <col min="8722" max="8722" width="12.7109375" style="135" customWidth="1"/>
    <col min="8723" max="8725" width="14.7109375" style="135" customWidth="1"/>
    <col min="8726" max="8726" width="12.7109375" style="135" customWidth="1"/>
    <col min="8727" max="8727" width="14.7109375" style="135" customWidth="1"/>
    <col min="8728" max="8728" width="12.7109375" style="135" customWidth="1"/>
    <col min="8729" max="8729" width="14.7109375" style="135" customWidth="1"/>
    <col min="8730" max="8730" width="12.7109375" style="135" customWidth="1"/>
    <col min="8731" max="8731" width="14.7109375" style="135" customWidth="1"/>
    <col min="8732" max="8732" width="12.7109375" style="135" customWidth="1"/>
    <col min="8733" max="8733" width="14.7109375" style="135" customWidth="1"/>
    <col min="8734" max="8734" width="12.7109375" style="135" customWidth="1"/>
    <col min="8735" max="8742" width="14.7109375" style="135" customWidth="1"/>
    <col min="8743" max="8743" width="19.28515625" style="135" customWidth="1"/>
    <col min="8744" max="8744" width="27" style="135" customWidth="1"/>
    <col min="8745" max="8960" width="211.42578125" style="135"/>
    <col min="8961" max="8961" width="64" style="135" customWidth="1"/>
    <col min="8962" max="8963" width="14.7109375" style="135" customWidth="1"/>
    <col min="8964" max="8964" width="12.7109375" style="135" customWidth="1"/>
    <col min="8965" max="8965" width="14.7109375" style="135" customWidth="1"/>
    <col min="8966" max="8966" width="12.7109375" style="135" customWidth="1"/>
    <col min="8967" max="8967" width="14.7109375" style="135" customWidth="1"/>
    <col min="8968" max="8968" width="12.7109375" style="135" customWidth="1"/>
    <col min="8969" max="8969" width="14.7109375" style="135" customWidth="1"/>
    <col min="8970" max="8970" width="12.7109375" style="135" customWidth="1"/>
    <col min="8971" max="8971" width="14.7109375" style="135" customWidth="1"/>
    <col min="8972" max="8972" width="12.7109375" style="135" customWidth="1"/>
    <col min="8973" max="8973" width="14.7109375" style="135" customWidth="1"/>
    <col min="8974" max="8974" width="12.7109375" style="135" customWidth="1"/>
    <col min="8975" max="8975" width="14.7109375" style="135" customWidth="1"/>
    <col min="8976" max="8976" width="12.7109375" style="135" customWidth="1"/>
    <col min="8977" max="8977" width="14.7109375" style="135" customWidth="1"/>
    <col min="8978" max="8978" width="12.7109375" style="135" customWidth="1"/>
    <col min="8979" max="8981" width="14.7109375" style="135" customWidth="1"/>
    <col min="8982" max="8982" width="12.7109375" style="135" customWidth="1"/>
    <col min="8983" max="8983" width="14.7109375" style="135" customWidth="1"/>
    <col min="8984" max="8984" width="12.7109375" style="135" customWidth="1"/>
    <col min="8985" max="8985" width="14.7109375" style="135" customWidth="1"/>
    <col min="8986" max="8986" width="12.7109375" style="135" customWidth="1"/>
    <col min="8987" max="8987" width="14.7109375" style="135" customWidth="1"/>
    <col min="8988" max="8988" width="12.7109375" style="135" customWidth="1"/>
    <col min="8989" max="8989" width="14.7109375" style="135" customWidth="1"/>
    <col min="8990" max="8990" width="12.7109375" style="135" customWidth="1"/>
    <col min="8991" max="8998" width="14.7109375" style="135" customWidth="1"/>
    <col min="8999" max="8999" width="19.28515625" style="135" customWidth="1"/>
    <col min="9000" max="9000" width="27" style="135" customWidth="1"/>
    <col min="9001" max="9216" width="211.42578125" style="135"/>
    <col min="9217" max="9217" width="64" style="135" customWidth="1"/>
    <col min="9218" max="9219" width="14.7109375" style="135" customWidth="1"/>
    <col min="9220" max="9220" width="12.7109375" style="135" customWidth="1"/>
    <col min="9221" max="9221" width="14.7109375" style="135" customWidth="1"/>
    <col min="9222" max="9222" width="12.7109375" style="135" customWidth="1"/>
    <col min="9223" max="9223" width="14.7109375" style="135" customWidth="1"/>
    <col min="9224" max="9224" width="12.7109375" style="135" customWidth="1"/>
    <col min="9225" max="9225" width="14.7109375" style="135" customWidth="1"/>
    <col min="9226" max="9226" width="12.7109375" style="135" customWidth="1"/>
    <col min="9227" max="9227" width="14.7109375" style="135" customWidth="1"/>
    <col min="9228" max="9228" width="12.7109375" style="135" customWidth="1"/>
    <col min="9229" max="9229" width="14.7109375" style="135" customWidth="1"/>
    <col min="9230" max="9230" width="12.7109375" style="135" customWidth="1"/>
    <col min="9231" max="9231" width="14.7109375" style="135" customWidth="1"/>
    <col min="9232" max="9232" width="12.7109375" style="135" customWidth="1"/>
    <col min="9233" max="9233" width="14.7109375" style="135" customWidth="1"/>
    <col min="9234" max="9234" width="12.7109375" style="135" customWidth="1"/>
    <col min="9235" max="9237" width="14.7109375" style="135" customWidth="1"/>
    <col min="9238" max="9238" width="12.7109375" style="135" customWidth="1"/>
    <col min="9239" max="9239" width="14.7109375" style="135" customWidth="1"/>
    <col min="9240" max="9240" width="12.7109375" style="135" customWidth="1"/>
    <col min="9241" max="9241" width="14.7109375" style="135" customWidth="1"/>
    <col min="9242" max="9242" width="12.7109375" style="135" customWidth="1"/>
    <col min="9243" max="9243" width="14.7109375" style="135" customWidth="1"/>
    <col min="9244" max="9244" width="12.7109375" style="135" customWidth="1"/>
    <col min="9245" max="9245" width="14.7109375" style="135" customWidth="1"/>
    <col min="9246" max="9246" width="12.7109375" style="135" customWidth="1"/>
    <col min="9247" max="9254" width="14.7109375" style="135" customWidth="1"/>
    <col min="9255" max="9255" width="19.28515625" style="135" customWidth="1"/>
    <col min="9256" max="9256" width="27" style="135" customWidth="1"/>
    <col min="9257" max="9472" width="211.42578125" style="135"/>
    <col min="9473" max="9473" width="64" style="135" customWidth="1"/>
    <col min="9474" max="9475" width="14.7109375" style="135" customWidth="1"/>
    <col min="9476" max="9476" width="12.7109375" style="135" customWidth="1"/>
    <col min="9477" max="9477" width="14.7109375" style="135" customWidth="1"/>
    <col min="9478" max="9478" width="12.7109375" style="135" customWidth="1"/>
    <col min="9479" max="9479" width="14.7109375" style="135" customWidth="1"/>
    <col min="9480" max="9480" width="12.7109375" style="135" customWidth="1"/>
    <col min="9481" max="9481" width="14.7109375" style="135" customWidth="1"/>
    <col min="9482" max="9482" width="12.7109375" style="135" customWidth="1"/>
    <col min="9483" max="9483" width="14.7109375" style="135" customWidth="1"/>
    <col min="9484" max="9484" width="12.7109375" style="135" customWidth="1"/>
    <col min="9485" max="9485" width="14.7109375" style="135" customWidth="1"/>
    <col min="9486" max="9486" width="12.7109375" style="135" customWidth="1"/>
    <col min="9487" max="9487" width="14.7109375" style="135" customWidth="1"/>
    <col min="9488" max="9488" width="12.7109375" style="135" customWidth="1"/>
    <col min="9489" max="9489" width="14.7109375" style="135" customWidth="1"/>
    <col min="9490" max="9490" width="12.7109375" style="135" customWidth="1"/>
    <col min="9491" max="9493" width="14.7109375" style="135" customWidth="1"/>
    <col min="9494" max="9494" width="12.7109375" style="135" customWidth="1"/>
    <col min="9495" max="9495" width="14.7109375" style="135" customWidth="1"/>
    <col min="9496" max="9496" width="12.7109375" style="135" customWidth="1"/>
    <col min="9497" max="9497" width="14.7109375" style="135" customWidth="1"/>
    <col min="9498" max="9498" width="12.7109375" style="135" customWidth="1"/>
    <col min="9499" max="9499" width="14.7109375" style="135" customWidth="1"/>
    <col min="9500" max="9500" width="12.7109375" style="135" customWidth="1"/>
    <col min="9501" max="9501" width="14.7109375" style="135" customWidth="1"/>
    <col min="9502" max="9502" width="12.7109375" style="135" customWidth="1"/>
    <col min="9503" max="9510" width="14.7109375" style="135" customWidth="1"/>
    <col min="9511" max="9511" width="19.28515625" style="135" customWidth="1"/>
    <col min="9512" max="9512" width="27" style="135" customWidth="1"/>
    <col min="9513" max="9728" width="211.42578125" style="135"/>
    <col min="9729" max="9729" width="64" style="135" customWidth="1"/>
    <col min="9730" max="9731" width="14.7109375" style="135" customWidth="1"/>
    <col min="9732" max="9732" width="12.7109375" style="135" customWidth="1"/>
    <col min="9733" max="9733" width="14.7109375" style="135" customWidth="1"/>
    <col min="9734" max="9734" width="12.7109375" style="135" customWidth="1"/>
    <col min="9735" max="9735" width="14.7109375" style="135" customWidth="1"/>
    <col min="9736" max="9736" width="12.7109375" style="135" customWidth="1"/>
    <col min="9737" max="9737" width="14.7109375" style="135" customWidth="1"/>
    <col min="9738" max="9738" width="12.7109375" style="135" customWidth="1"/>
    <col min="9739" max="9739" width="14.7109375" style="135" customWidth="1"/>
    <col min="9740" max="9740" width="12.7109375" style="135" customWidth="1"/>
    <col min="9741" max="9741" width="14.7109375" style="135" customWidth="1"/>
    <col min="9742" max="9742" width="12.7109375" style="135" customWidth="1"/>
    <col min="9743" max="9743" width="14.7109375" style="135" customWidth="1"/>
    <col min="9744" max="9744" width="12.7109375" style="135" customWidth="1"/>
    <col min="9745" max="9745" width="14.7109375" style="135" customWidth="1"/>
    <col min="9746" max="9746" width="12.7109375" style="135" customWidth="1"/>
    <col min="9747" max="9749" width="14.7109375" style="135" customWidth="1"/>
    <col min="9750" max="9750" width="12.7109375" style="135" customWidth="1"/>
    <col min="9751" max="9751" width="14.7109375" style="135" customWidth="1"/>
    <col min="9752" max="9752" width="12.7109375" style="135" customWidth="1"/>
    <col min="9753" max="9753" width="14.7109375" style="135" customWidth="1"/>
    <col min="9754" max="9754" width="12.7109375" style="135" customWidth="1"/>
    <col min="9755" max="9755" width="14.7109375" style="135" customWidth="1"/>
    <col min="9756" max="9756" width="12.7109375" style="135" customWidth="1"/>
    <col min="9757" max="9757" width="14.7109375" style="135" customWidth="1"/>
    <col min="9758" max="9758" width="12.7109375" style="135" customWidth="1"/>
    <col min="9759" max="9766" width="14.7109375" style="135" customWidth="1"/>
    <col min="9767" max="9767" width="19.28515625" style="135" customWidth="1"/>
    <col min="9768" max="9768" width="27" style="135" customWidth="1"/>
    <col min="9769" max="9984" width="211.42578125" style="135"/>
    <col min="9985" max="9985" width="64" style="135" customWidth="1"/>
    <col min="9986" max="9987" width="14.7109375" style="135" customWidth="1"/>
    <col min="9988" max="9988" width="12.7109375" style="135" customWidth="1"/>
    <col min="9989" max="9989" width="14.7109375" style="135" customWidth="1"/>
    <col min="9990" max="9990" width="12.7109375" style="135" customWidth="1"/>
    <col min="9991" max="9991" width="14.7109375" style="135" customWidth="1"/>
    <col min="9992" max="9992" width="12.7109375" style="135" customWidth="1"/>
    <col min="9993" max="9993" width="14.7109375" style="135" customWidth="1"/>
    <col min="9994" max="9994" width="12.7109375" style="135" customWidth="1"/>
    <col min="9995" max="9995" width="14.7109375" style="135" customWidth="1"/>
    <col min="9996" max="9996" width="12.7109375" style="135" customWidth="1"/>
    <col min="9997" max="9997" width="14.7109375" style="135" customWidth="1"/>
    <col min="9998" max="9998" width="12.7109375" style="135" customWidth="1"/>
    <col min="9999" max="9999" width="14.7109375" style="135" customWidth="1"/>
    <col min="10000" max="10000" width="12.7109375" style="135" customWidth="1"/>
    <col min="10001" max="10001" width="14.7109375" style="135" customWidth="1"/>
    <col min="10002" max="10002" width="12.7109375" style="135" customWidth="1"/>
    <col min="10003" max="10005" width="14.7109375" style="135" customWidth="1"/>
    <col min="10006" max="10006" width="12.7109375" style="135" customWidth="1"/>
    <col min="10007" max="10007" width="14.7109375" style="135" customWidth="1"/>
    <col min="10008" max="10008" width="12.7109375" style="135" customWidth="1"/>
    <col min="10009" max="10009" width="14.7109375" style="135" customWidth="1"/>
    <col min="10010" max="10010" width="12.7109375" style="135" customWidth="1"/>
    <col min="10011" max="10011" width="14.7109375" style="135" customWidth="1"/>
    <col min="10012" max="10012" width="12.7109375" style="135" customWidth="1"/>
    <col min="10013" max="10013" width="14.7109375" style="135" customWidth="1"/>
    <col min="10014" max="10014" width="12.7109375" style="135" customWidth="1"/>
    <col min="10015" max="10022" width="14.7109375" style="135" customWidth="1"/>
    <col min="10023" max="10023" width="19.28515625" style="135" customWidth="1"/>
    <col min="10024" max="10024" width="27" style="135" customWidth="1"/>
    <col min="10025" max="10240" width="211.42578125" style="135"/>
    <col min="10241" max="10241" width="64" style="135" customWidth="1"/>
    <col min="10242" max="10243" width="14.7109375" style="135" customWidth="1"/>
    <col min="10244" max="10244" width="12.7109375" style="135" customWidth="1"/>
    <col min="10245" max="10245" width="14.7109375" style="135" customWidth="1"/>
    <col min="10246" max="10246" width="12.7109375" style="135" customWidth="1"/>
    <col min="10247" max="10247" width="14.7109375" style="135" customWidth="1"/>
    <col min="10248" max="10248" width="12.7109375" style="135" customWidth="1"/>
    <col min="10249" max="10249" width="14.7109375" style="135" customWidth="1"/>
    <col min="10250" max="10250" width="12.7109375" style="135" customWidth="1"/>
    <col min="10251" max="10251" width="14.7109375" style="135" customWidth="1"/>
    <col min="10252" max="10252" width="12.7109375" style="135" customWidth="1"/>
    <col min="10253" max="10253" width="14.7109375" style="135" customWidth="1"/>
    <col min="10254" max="10254" width="12.7109375" style="135" customWidth="1"/>
    <col min="10255" max="10255" width="14.7109375" style="135" customWidth="1"/>
    <col min="10256" max="10256" width="12.7109375" style="135" customWidth="1"/>
    <col min="10257" max="10257" width="14.7109375" style="135" customWidth="1"/>
    <col min="10258" max="10258" width="12.7109375" style="135" customWidth="1"/>
    <col min="10259" max="10261" width="14.7109375" style="135" customWidth="1"/>
    <col min="10262" max="10262" width="12.7109375" style="135" customWidth="1"/>
    <col min="10263" max="10263" width="14.7109375" style="135" customWidth="1"/>
    <col min="10264" max="10264" width="12.7109375" style="135" customWidth="1"/>
    <col min="10265" max="10265" width="14.7109375" style="135" customWidth="1"/>
    <col min="10266" max="10266" width="12.7109375" style="135" customWidth="1"/>
    <col min="10267" max="10267" width="14.7109375" style="135" customWidth="1"/>
    <col min="10268" max="10268" width="12.7109375" style="135" customWidth="1"/>
    <col min="10269" max="10269" width="14.7109375" style="135" customWidth="1"/>
    <col min="10270" max="10270" width="12.7109375" style="135" customWidth="1"/>
    <col min="10271" max="10278" width="14.7109375" style="135" customWidth="1"/>
    <col min="10279" max="10279" width="19.28515625" style="135" customWidth="1"/>
    <col min="10280" max="10280" width="27" style="135" customWidth="1"/>
    <col min="10281" max="10496" width="211.42578125" style="135"/>
    <col min="10497" max="10497" width="64" style="135" customWidth="1"/>
    <col min="10498" max="10499" width="14.7109375" style="135" customWidth="1"/>
    <col min="10500" max="10500" width="12.7109375" style="135" customWidth="1"/>
    <col min="10501" max="10501" width="14.7109375" style="135" customWidth="1"/>
    <col min="10502" max="10502" width="12.7109375" style="135" customWidth="1"/>
    <col min="10503" max="10503" width="14.7109375" style="135" customWidth="1"/>
    <col min="10504" max="10504" width="12.7109375" style="135" customWidth="1"/>
    <col min="10505" max="10505" width="14.7109375" style="135" customWidth="1"/>
    <col min="10506" max="10506" width="12.7109375" style="135" customWidth="1"/>
    <col min="10507" max="10507" width="14.7109375" style="135" customWidth="1"/>
    <col min="10508" max="10508" width="12.7109375" style="135" customWidth="1"/>
    <col min="10509" max="10509" width="14.7109375" style="135" customWidth="1"/>
    <col min="10510" max="10510" width="12.7109375" style="135" customWidth="1"/>
    <col min="10511" max="10511" width="14.7109375" style="135" customWidth="1"/>
    <col min="10512" max="10512" width="12.7109375" style="135" customWidth="1"/>
    <col min="10513" max="10513" width="14.7109375" style="135" customWidth="1"/>
    <col min="10514" max="10514" width="12.7109375" style="135" customWidth="1"/>
    <col min="10515" max="10517" width="14.7109375" style="135" customWidth="1"/>
    <col min="10518" max="10518" width="12.7109375" style="135" customWidth="1"/>
    <col min="10519" max="10519" width="14.7109375" style="135" customWidth="1"/>
    <col min="10520" max="10520" width="12.7109375" style="135" customWidth="1"/>
    <col min="10521" max="10521" width="14.7109375" style="135" customWidth="1"/>
    <col min="10522" max="10522" width="12.7109375" style="135" customWidth="1"/>
    <col min="10523" max="10523" width="14.7109375" style="135" customWidth="1"/>
    <col min="10524" max="10524" width="12.7109375" style="135" customWidth="1"/>
    <col min="10525" max="10525" width="14.7109375" style="135" customWidth="1"/>
    <col min="10526" max="10526" width="12.7109375" style="135" customWidth="1"/>
    <col min="10527" max="10534" width="14.7109375" style="135" customWidth="1"/>
    <col min="10535" max="10535" width="19.28515625" style="135" customWidth="1"/>
    <col min="10536" max="10536" width="27" style="135" customWidth="1"/>
    <col min="10537" max="10752" width="211.42578125" style="135"/>
    <col min="10753" max="10753" width="64" style="135" customWidth="1"/>
    <col min="10754" max="10755" width="14.7109375" style="135" customWidth="1"/>
    <col min="10756" max="10756" width="12.7109375" style="135" customWidth="1"/>
    <col min="10757" max="10757" width="14.7109375" style="135" customWidth="1"/>
    <col min="10758" max="10758" width="12.7109375" style="135" customWidth="1"/>
    <col min="10759" max="10759" width="14.7109375" style="135" customWidth="1"/>
    <col min="10760" max="10760" width="12.7109375" style="135" customWidth="1"/>
    <col min="10761" max="10761" width="14.7109375" style="135" customWidth="1"/>
    <col min="10762" max="10762" width="12.7109375" style="135" customWidth="1"/>
    <col min="10763" max="10763" width="14.7109375" style="135" customWidth="1"/>
    <col min="10764" max="10764" width="12.7109375" style="135" customWidth="1"/>
    <col min="10765" max="10765" width="14.7109375" style="135" customWidth="1"/>
    <col min="10766" max="10766" width="12.7109375" style="135" customWidth="1"/>
    <col min="10767" max="10767" width="14.7109375" style="135" customWidth="1"/>
    <col min="10768" max="10768" width="12.7109375" style="135" customWidth="1"/>
    <col min="10769" max="10769" width="14.7109375" style="135" customWidth="1"/>
    <col min="10770" max="10770" width="12.7109375" style="135" customWidth="1"/>
    <col min="10771" max="10773" width="14.7109375" style="135" customWidth="1"/>
    <col min="10774" max="10774" width="12.7109375" style="135" customWidth="1"/>
    <col min="10775" max="10775" width="14.7109375" style="135" customWidth="1"/>
    <col min="10776" max="10776" width="12.7109375" style="135" customWidth="1"/>
    <col min="10777" max="10777" width="14.7109375" style="135" customWidth="1"/>
    <col min="10778" max="10778" width="12.7109375" style="135" customWidth="1"/>
    <col min="10779" max="10779" width="14.7109375" style="135" customWidth="1"/>
    <col min="10780" max="10780" width="12.7109375" style="135" customWidth="1"/>
    <col min="10781" max="10781" width="14.7109375" style="135" customWidth="1"/>
    <col min="10782" max="10782" width="12.7109375" style="135" customWidth="1"/>
    <col min="10783" max="10790" width="14.7109375" style="135" customWidth="1"/>
    <col min="10791" max="10791" width="19.28515625" style="135" customWidth="1"/>
    <col min="10792" max="10792" width="27" style="135" customWidth="1"/>
    <col min="10793" max="11008" width="211.42578125" style="135"/>
    <col min="11009" max="11009" width="64" style="135" customWidth="1"/>
    <col min="11010" max="11011" width="14.7109375" style="135" customWidth="1"/>
    <col min="11012" max="11012" width="12.7109375" style="135" customWidth="1"/>
    <col min="11013" max="11013" width="14.7109375" style="135" customWidth="1"/>
    <col min="11014" max="11014" width="12.7109375" style="135" customWidth="1"/>
    <col min="11015" max="11015" width="14.7109375" style="135" customWidth="1"/>
    <col min="11016" max="11016" width="12.7109375" style="135" customWidth="1"/>
    <col min="11017" max="11017" width="14.7109375" style="135" customWidth="1"/>
    <col min="11018" max="11018" width="12.7109375" style="135" customWidth="1"/>
    <col min="11019" max="11019" width="14.7109375" style="135" customWidth="1"/>
    <col min="11020" max="11020" width="12.7109375" style="135" customWidth="1"/>
    <col min="11021" max="11021" width="14.7109375" style="135" customWidth="1"/>
    <col min="11022" max="11022" width="12.7109375" style="135" customWidth="1"/>
    <col min="11023" max="11023" width="14.7109375" style="135" customWidth="1"/>
    <col min="11024" max="11024" width="12.7109375" style="135" customWidth="1"/>
    <col min="11025" max="11025" width="14.7109375" style="135" customWidth="1"/>
    <col min="11026" max="11026" width="12.7109375" style="135" customWidth="1"/>
    <col min="11027" max="11029" width="14.7109375" style="135" customWidth="1"/>
    <col min="11030" max="11030" width="12.7109375" style="135" customWidth="1"/>
    <col min="11031" max="11031" width="14.7109375" style="135" customWidth="1"/>
    <col min="11032" max="11032" width="12.7109375" style="135" customWidth="1"/>
    <col min="11033" max="11033" width="14.7109375" style="135" customWidth="1"/>
    <col min="11034" max="11034" width="12.7109375" style="135" customWidth="1"/>
    <col min="11035" max="11035" width="14.7109375" style="135" customWidth="1"/>
    <col min="11036" max="11036" width="12.7109375" style="135" customWidth="1"/>
    <col min="11037" max="11037" width="14.7109375" style="135" customWidth="1"/>
    <col min="11038" max="11038" width="12.7109375" style="135" customWidth="1"/>
    <col min="11039" max="11046" width="14.7109375" style="135" customWidth="1"/>
    <col min="11047" max="11047" width="19.28515625" style="135" customWidth="1"/>
    <col min="11048" max="11048" width="27" style="135" customWidth="1"/>
    <col min="11049" max="11264" width="211.42578125" style="135"/>
    <col min="11265" max="11265" width="64" style="135" customWidth="1"/>
    <col min="11266" max="11267" width="14.7109375" style="135" customWidth="1"/>
    <col min="11268" max="11268" width="12.7109375" style="135" customWidth="1"/>
    <col min="11269" max="11269" width="14.7109375" style="135" customWidth="1"/>
    <col min="11270" max="11270" width="12.7109375" style="135" customWidth="1"/>
    <col min="11271" max="11271" width="14.7109375" style="135" customWidth="1"/>
    <col min="11272" max="11272" width="12.7109375" style="135" customWidth="1"/>
    <col min="11273" max="11273" width="14.7109375" style="135" customWidth="1"/>
    <col min="11274" max="11274" width="12.7109375" style="135" customWidth="1"/>
    <col min="11275" max="11275" width="14.7109375" style="135" customWidth="1"/>
    <col min="11276" max="11276" width="12.7109375" style="135" customWidth="1"/>
    <col min="11277" max="11277" width="14.7109375" style="135" customWidth="1"/>
    <col min="11278" max="11278" width="12.7109375" style="135" customWidth="1"/>
    <col min="11279" max="11279" width="14.7109375" style="135" customWidth="1"/>
    <col min="11280" max="11280" width="12.7109375" style="135" customWidth="1"/>
    <col min="11281" max="11281" width="14.7109375" style="135" customWidth="1"/>
    <col min="11282" max="11282" width="12.7109375" style="135" customWidth="1"/>
    <col min="11283" max="11285" width="14.7109375" style="135" customWidth="1"/>
    <col min="11286" max="11286" width="12.7109375" style="135" customWidth="1"/>
    <col min="11287" max="11287" width="14.7109375" style="135" customWidth="1"/>
    <col min="11288" max="11288" width="12.7109375" style="135" customWidth="1"/>
    <col min="11289" max="11289" width="14.7109375" style="135" customWidth="1"/>
    <col min="11290" max="11290" width="12.7109375" style="135" customWidth="1"/>
    <col min="11291" max="11291" width="14.7109375" style="135" customWidth="1"/>
    <col min="11292" max="11292" width="12.7109375" style="135" customWidth="1"/>
    <col min="11293" max="11293" width="14.7109375" style="135" customWidth="1"/>
    <col min="11294" max="11294" width="12.7109375" style="135" customWidth="1"/>
    <col min="11295" max="11302" width="14.7109375" style="135" customWidth="1"/>
    <col min="11303" max="11303" width="19.28515625" style="135" customWidth="1"/>
    <col min="11304" max="11304" width="27" style="135" customWidth="1"/>
    <col min="11305" max="11520" width="211.42578125" style="135"/>
    <col min="11521" max="11521" width="64" style="135" customWidth="1"/>
    <col min="11522" max="11523" width="14.7109375" style="135" customWidth="1"/>
    <col min="11524" max="11524" width="12.7109375" style="135" customWidth="1"/>
    <col min="11525" max="11525" width="14.7109375" style="135" customWidth="1"/>
    <col min="11526" max="11526" width="12.7109375" style="135" customWidth="1"/>
    <col min="11527" max="11527" width="14.7109375" style="135" customWidth="1"/>
    <col min="11528" max="11528" width="12.7109375" style="135" customWidth="1"/>
    <col min="11529" max="11529" width="14.7109375" style="135" customWidth="1"/>
    <col min="11530" max="11530" width="12.7109375" style="135" customWidth="1"/>
    <col min="11531" max="11531" width="14.7109375" style="135" customWidth="1"/>
    <col min="11532" max="11532" width="12.7109375" style="135" customWidth="1"/>
    <col min="11533" max="11533" width="14.7109375" style="135" customWidth="1"/>
    <col min="11534" max="11534" width="12.7109375" style="135" customWidth="1"/>
    <col min="11535" max="11535" width="14.7109375" style="135" customWidth="1"/>
    <col min="11536" max="11536" width="12.7109375" style="135" customWidth="1"/>
    <col min="11537" max="11537" width="14.7109375" style="135" customWidth="1"/>
    <col min="11538" max="11538" width="12.7109375" style="135" customWidth="1"/>
    <col min="11539" max="11541" width="14.7109375" style="135" customWidth="1"/>
    <col min="11542" max="11542" width="12.7109375" style="135" customWidth="1"/>
    <col min="11543" max="11543" width="14.7109375" style="135" customWidth="1"/>
    <col min="11544" max="11544" width="12.7109375" style="135" customWidth="1"/>
    <col min="11545" max="11545" width="14.7109375" style="135" customWidth="1"/>
    <col min="11546" max="11546" width="12.7109375" style="135" customWidth="1"/>
    <col min="11547" max="11547" width="14.7109375" style="135" customWidth="1"/>
    <col min="11548" max="11548" width="12.7109375" style="135" customWidth="1"/>
    <col min="11549" max="11549" width="14.7109375" style="135" customWidth="1"/>
    <col min="11550" max="11550" width="12.7109375" style="135" customWidth="1"/>
    <col min="11551" max="11558" width="14.7109375" style="135" customWidth="1"/>
    <col min="11559" max="11559" width="19.28515625" style="135" customWidth="1"/>
    <col min="11560" max="11560" width="27" style="135" customWidth="1"/>
    <col min="11561" max="11776" width="211.42578125" style="135"/>
    <col min="11777" max="11777" width="64" style="135" customWidth="1"/>
    <col min="11778" max="11779" width="14.7109375" style="135" customWidth="1"/>
    <col min="11780" max="11780" width="12.7109375" style="135" customWidth="1"/>
    <col min="11781" max="11781" width="14.7109375" style="135" customWidth="1"/>
    <col min="11782" max="11782" width="12.7109375" style="135" customWidth="1"/>
    <col min="11783" max="11783" width="14.7109375" style="135" customWidth="1"/>
    <col min="11784" max="11784" width="12.7109375" style="135" customWidth="1"/>
    <col min="11785" max="11785" width="14.7109375" style="135" customWidth="1"/>
    <col min="11786" max="11786" width="12.7109375" style="135" customWidth="1"/>
    <col min="11787" max="11787" width="14.7109375" style="135" customWidth="1"/>
    <col min="11788" max="11788" width="12.7109375" style="135" customWidth="1"/>
    <col min="11789" max="11789" width="14.7109375" style="135" customWidth="1"/>
    <col min="11790" max="11790" width="12.7109375" style="135" customWidth="1"/>
    <col min="11791" max="11791" width="14.7109375" style="135" customWidth="1"/>
    <col min="11792" max="11792" width="12.7109375" style="135" customWidth="1"/>
    <col min="11793" max="11793" width="14.7109375" style="135" customWidth="1"/>
    <col min="11794" max="11794" width="12.7109375" style="135" customWidth="1"/>
    <col min="11795" max="11797" width="14.7109375" style="135" customWidth="1"/>
    <col min="11798" max="11798" width="12.7109375" style="135" customWidth="1"/>
    <col min="11799" max="11799" width="14.7109375" style="135" customWidth="1"/>
    <col min="11800" max="11800" width="12.7109375" style="135" customWidth="1"/>
    <col min="11801" max="11801" width="14.7109375" style="135" customWidth="1"/>
    <col min="11802" max="11802" width="12.7109375" style="135" customWidth="1"/>
    <col min="11803" max="11803" width="14.7109375" style="135" customWidth="1"/>
    <col min="11804" max="11804" width="12.7109375" style="135" customWidth="1"/>
    <col min="11805" max="11805" width="14.7109375" style="135" customWidth="1"/>
    <col min="11806" max="11806" width="12.7109375" style="135" customWidth="1"/>
    <col min="11807" max="11814" width="14.7109375" style="135" customWidth="1"/>
    <col min="11815" max="11815" width="19.28515625" style="135" customWidth="1"/>
    <col min="11816" max="11816" width="27" style="135" customWidth="1"/>
    <col min="11817" max="12032" width="211.42578125" style="135"/>
    <col min="12033" max="12033" width="64" style="135" customWidth="1"/>
    <col min="12034" max="12035" width="14.7109375" style="135" customWidth="1"/>
    <col min="12036" max="12036" width="12.7109375" style="135" customWidth="1"/>
    <col min="12037" max="12037" width="14.7109375" style="135" customWidth="1"/>
    <col min="12038" max="12038" width="12.7109375" style="135" customWidth="1"/>
    <col min="12039" max="12039" width="14.7109375" style="135" customWidth="1"/>
    <col min="12040" max="12040" width="12.7109375" style="135" customWidth="1"/>
    <col min="12041" max="12041" width="14.7109375" style="135" customWidth="1"/>
    <col min="12042" max="12042" width="12.7109375" style="135" customWidth="1"/>
    <col min="12043" max="12043" width="14.7109375" style="135" customWidth="1"/>
    <col min="12044" max="12044" width="12.7109375" style="135" customWidth="1"/>
    <col min="12045" max="12045" width="14.7109375" style="135" customWidth="1"/>
    <col min="12046" max="12046" width="12.7109375" style="135" customWidth="1"/>
    <col min="12047" max="12047" width="14.7109375" style="135" customWidth="1"/>
    <col min="12048" max="12048" width="12.7109375" style="135" customWidth="1"/>
    <col min="12049" max="12049" width="14.7109375" style="135" customWidth="1"/>
    <col min="12050" max="12050" width="12.7109375" style="135" customWidth="1"/>
    <col min="12051" max="12053" width="14.7109375" style="135" customWidth="1"/>
    <col min="12054" max="12054" width="12.7109375" style="135" customWidth="1"/>
    <col min="12055" max="12055" width="14.7109375" style="135" customWidth="1"/>
    <col min="12056" max="12056" width="12.7109375" style="135" customWidth="1"/>
    <col min="12057" max="12057" width="14.7109375" style="135" customWidth="1"/>
    <col min="12058" max="12058" width="12.7109375" style="135" customWidth="1"/>
    <col min="12059" max="12059" width="14.7109375" style="135" customWidth="1"/>
    <col min="12060" max="12060" width="12.7109375" style="135" customWidth="1"/>
    <col min="12061" max="12061" width="14.7109375" style="135" customWidth="1"/>
    <col min="12062" max="12062" width="12.7109375" style="135" customWidth="1"/>
    <col min="12063" max="12070" width="14.7109375" style="135" customWidth="1"/>
    <col min="12071" max="12071" width="19.28515625" style="135" customWidth="1"/>
    <col min="12072" max="12072" width="27" style="135" customWidth="1"/>
    <col min="12073" max="12288" width="211.42578125" style="135"/>
    <col min="12289" max="12289" width="64" style="135" customWidth="1"/>
    <col min="12290" max="12291" width="14.7109375" style="135" customWidth="1"/>
    <col min="12292" max="12292" width="12.7109375" style="135" customWidth="1"/>
    <col min="12293" max="12293" width="14.7109375" style="135" customWidth="1"/>
    <col min="12294" max="12294" width="12.7109375" style="135" customWidth="1"/>
    <col min="12295" max="12295" width="14.7109375" style="135" customWidth="1"/>
    <col min="12296" max="12296" width="12.7109375" style="135" customWidth="1"/>
    <col min="12297" max="12297" width="14.7109375" style="135" customWidth="1"/>
    <col min="12298" max="12298" width="12.7109375" style="135" customWidth="1"/>
    <col min="12299" max="12299" width="14.7109375" style="135" customWidth="1"/>
    <col min="12300" max="12300" width="12.7109375" style="135" customWidth="1"/>
    <col min="12301" max="12301" width="14.7109375" style="135" customWidth="1"/>
    <col min="12302" max="12302" width="12.7109375" style="135" customWidth="1"/>
    <col min="12303" max="12303" width="14.7109375" style="135" customWidth="1"/>
    <col min="12304" max="12304" width="12.7109375" style="135" customWidth="1"/>
    <col min="12305" max="12305" width="14.7109375" style="135" customWidth="1"/>
    <col min="12306" max="12306" width="12.7109375" style="135" customWidth="1"/>
    <col min="12307" max="12309" width="14.7109375" style="135" customWidth="1"/>
    <col min="12310" max="12310" width="12.7109375" style="135" customWidth="1"/>
    <col min="12311" max="12311" width="14.7109375" style="135" customWidth="1"/>
    <col min="12312" max="12312" width="12.7109375" style="135" customWidth="1"/>
    <col min="12313" max="12313" width="14.7109375" style="135" customWidth="1"/>
    <col min="12314" max="12314" width="12.7109375" style="135" customWidth="1"/>
    <col min="12315" max="12315" width="14.7109375" style="135" customWidth="1"/>
    <col min="12316" max="12316" width="12.7109375" style="135" customWidth="1"/>
    <col min="12317" max="12317" width="14.7109375" style="135" customWidth="1"/>
    <col min="12318" max="12318" width="12.7109375" style="135" customWidth="1"/>
    <col min="12319" max="12326" width="14.7109375" style="135" customWidth="1"/>
    <col min="12327" max="12327" width="19.28515625" style="135" customWidth="1"/>
    <col min="12328" max="12328" width="27" style="135" customWidth="1"/>
    <col min="12329" max="12544" width="211.42578125" style="135"/>
    <col min="12545" max="12545" width="64" style="135" customWidth="1"/>
    <col min="12546" max="12547" width="14.7109375" style="135" customWidth="1"/>
    <col min="12548" max="12548" width="12.7109375" style="135" customWidth="1"/>
    <col min="12549" max="12549" width="14.7109375" style="135" customWidth="1"/>
    <col min="12550" max="12550" width="12.7109375" style="135" customWidth="1"/>
    <col min="12551" max="12551" width="14.7109375" style="135" customWidth="1"/>
    <col min="12552" max="12552" width="12.7109375" style="135" customWidth="1"/>
    <col min="12553" max="12553" width="14.7109375" style="135" customWidth="1"/>
    <col min="12554" max="12554" width="12.7109375" style="135" customWidth="1"/>
    <col min="12555" max="12555" width="14.7109375" style="135" customWidth="1"/>
    <col min="12556" max="12556" width="12.7109375" style="135" customWidth="1"/>
    <col min="12557" max="12557" width="14.7109375" style="135" customWidth="1"/>
    <col min="12558" max="12558" width="12.7109375" style="135" customWidth="1"/>
    <col min="12559" max="12559" width="14.7109375" style="135" customWidth="1"/>
    <col min="12560" max="12560" width="12.7109375" style="135" customWidth="1"/>
    <col min="12561" max="12561" width="14.7109375" style="135" customWidth="1"/>
    <col min="12562" max="12562" width="12.7109375" style="135" customWidth="1"/>
    <col min="12563" max="12565" width="14.7109375" style="135" customWidth="1"/>
    <col min="12566" max="12566" width="12.7109375" style="135" customWidth="1"/>
    <col min="12567" max="12567" width="14.7109375" style="135" customWidth="1"/>
    <col min="12568" max="12568" width="12.7109375" style="135" customWidth="1"/>
    <col min="12569" max="12569" width="14.7109375" style="135" customWidth="1"/>
    <col min="12570" max="12570" width="12.7109375" style="135" customWidth="1"/>
    <col min="12571" max="12571" width="14.7109375" style="135" customWidth="1"/>
    <col min="12572" max="12572" width="12.7109375" style="135" customWidth="1"/>
    <col min="12573" max="12573" width="14.7109375" style="135" customWidth="1"/>
    <col min="12574" max="12574" width="12.7109375" style="135" customWidth="1"/>
    <col min="12575" max="12582" width="14.7109375" style="135" customWidth="1"/>
    <col min="12583" max="12583" width="19.28515625" style="135" customWidth="1"/>
    <col min="12584" max="12584" width="27" style="135" customWidth="1"/>
    <col min="12585" max="12800" width="211.42578125" style="135"/>
    <col min="12801" max="12801" width="64" style="135" customWidth="1"/>
    <col min="12802" max="12803" width="14.7109375" style="135" customWidth="1"/>
    <col min="12804" max="12804" width="12.7109375" style="135" customWidth="1"/>
    <col min="12805" max="12805" width="14.7109375" style="135" customWidth="1"/>
    <col min="12806" max="12806" width="12.7109375" style="135" customWidth="1"/>
    <col min="12807" max="12807" width="14.7109375" style="135" customWidth="1"/>
    <col min="12808" max="12808" width="12.7109375" style="135" customWidth="1"/>
    <col min="12809" max="12809" width="14.7109375" style="135" customWidth="1"/>
    <col min="12810" max="12810" width="12.7109375" style="135" customWidth="1"/>
    <col min="12811" max="12811" width="14.7109375" style="135" customWidth="1"/>
    <col min="12812" max="12812" width="12.7109375" style="135" customWidth="1"/>
    <col min="12813" max="12813" width="14.7109375" style="135" customWidth="1"/>
    <col min="12814" max="12814" width="12.7109375" style="135" customWidth="1"/>
    <col min="12815" max="12815" width="14.7109375" style="135" customWidth="1"/>
    <col min="12816" max="12816" width="12.7109375" style="135" customWidth="1"/>
    <col min="12817" max="12817" width="14.7109375" style="135" customWidth="1"/>
    <col min="12818" max="12818" width="12.7109375" style="135" customWidth="1"/>
    <col min="12819" max="12821" width="14.7109375" style="135" customWidth="1"/>
    <col min="12822" max="12822" width="12.7109375" style="135" customWidth="1"/>
    <col min="12823" max="12823" width="14.7109375" style="135" customWidth="1"/>
    <col min="12824" max="12824" width="12.7109375" style="135" customWidth="1"/>
    <col min="12825" max="12825" width="14.7109375" style="135" customWidth="1"/>
    <col min="12826" max="12826" width="12.7109375" style="135" customWidth="1"/>
    <col min="12827" max="12827" width="14.7109375" style="135" customWidth="1"/>
    <col min="12828" max="12828" width="12.7109375" style="135" customWidth="1"/>
    <col min="12829" max="12829" width="14.7109375" style="135" customWidth="1"/>
    <col min="12830" max="12830" width="12.7109375" style="135" customWidth="1"/>
    <col min="12831" max="12838" width="14.7109375" style="135" customWidth="1"/>
    <col min="12839" max="12839" width="19.28515625" style="135" customWidth="1"/>
    <col min="12840" max="12840" width="27" style="135" customWidth="1"/>
    <col min="12841" max="13056" width="211.42578125" style="135"/>
    <col min="13057" max="13057" width="64" style="135" customWidth="1"/>
    <col min="13058" max="13059" width="14.7109375" style="135" customWidth="1"/>
    <col min="13060" max="13060" width="12.7109375" style="135" customWidth="1"/>
    <col min="13061" max="13061" width="14.7109375" style="135" customWidth="1"/>
    <col min="13062" max="13062" width="12.7109375" style="135" customWidth="1"/>
    <col min="13063" max="13063" width="14.7109375" style="135" customWidth="1"/>
    <col min="13064" max="13064" width="12.7109375" style="135" customWidth="1"/>
    <col min="13065" max="13065" width="14.7109375" style="135" customWidth="1"/>
    <col min="13066" max="13066" width="12.7109375" style="135" customWidth="1"/>
    <col min="13067" max="13067" width="14.7109375" style="135" customWidth="1"/>
    <col min="13068" max="13068" width="12.7109375" style="135" customWidth="1"/>
    <col min="13069" max="13069" width="14.7109375" style="135" customWidth="1"/>
    <col min="13070" max="13070" width="12.7109375" style="135" customWidth="1"/>
    <col min="13071" max="13071" width="14.7109375" style="135" customWidth="1"/>
    <col min="13072" max="13072" width="12.7109375" style="135" customWidth="1"/>
    <col min="13073" max="13073" width="14.7109375" style="135" customWidth="1"/>
    <col min="13074" max="13074" width="12.7109375" style="135" customWidth="1"/>
    <col min="13075" max="13077" width="14.7109375" style="135" customWidth="1"/>
    <col min="13078" max="13078" width="12.7109375" style="135" customWidth="1"/>
    <col min="13079" max="13079" width="14.7109375" style="135" customWidth="1"/>
    <col min="13080" max="13080" width="12.7109375" style="135" customWidth="1"/>
    <col min="13081" max="13081" width="14.7109375" style="135" customWidth="1"/>
    <col min="13082" max="13082" width="12.7109375" style="135" customWidth="1"/>
    <col min="13083" max="13083" width="14.7109375" style="135" customWidth="1"/>
    <col min="13084" max="13084" width="12.7109375" style="135" customWidth="1"/>
    <col min="13085" max="13085" width="14.7109375" style="135" customWidth="1"/>
    <col min="13086" max="13086" width="12.7109375" style="135" customWidth="1"/>
    <col min="13087" max="13094" width="14.7109375" style="135" customWidth="1"/>
    <col min="13095" max="13095" width="19.28515625" style="135" customWidth="1"/>
    <col min="13096" max="13096" width="27" style="135" customWidth="1"/>
    <col min="13097" max="13312" width="211.42578125" style="135"/>
    <col min="13313" max="13313" width="64" style="135" customWidth="1"/>
    <col min="13314" max="13315" width="14.7109375" style="135" customWidth="1"/>
    <col min="13316" max="13316" width="12.7109375" style="135" customWidth="1"/>
    <col min="13317" max="13317" width="14.7109375" style="135" customWidth="1"/>
    <col min="13318" max="13318" width="12.7109375" style="135" customWidth="1"/>
    <col min="13319" max="13319" width="14.7109375" style="135" customWidth="1"/>
    <col min="13320" max="13320" width="12.7109375" style="135" customWidth="1"/>
    <col min="13321" max="13321" width="14.7109375" style="135" customWidth="1"/>
    <col min="13322" max="13322" width="12.7109375" style="135" customWidth="1"/>
    <col min="13323" max="13323" width="14.7109375" style="135" customWidth="1"/>
    <col min="13324" max="13324" width="12.7109375" style="135" customWidth="1"/>
    <col min="13325" max="13325" width="14.7109375" style="135" customWidth="1"/>
    <col min="13326" max="13326" width="12.7109375" style="135" customWidth="1"/>
    <col min="13327" max="13327" width="14.7109375" style="135" customWidth="1"/>
    <col min="13328" max="13328" width="12.7109375" style="135" customWidth="1"/>
    <col min="13329" max="13329" width="14.7109375" style="135" customWidth="1"/>
    <col min="13330" max="13330" width="12.7109375" style="135" customWidth="1"/>
    <col min="13331" max="13333" width="14.7109375" style="135" customWidth="1"/>
    <col min="13334" max="13334" width="12.7109375" style="135" customWidth="1"/>
    <col min="13335" max="13335" width="14.7109375" style="135" customWidth="1"/>
    <col min="13336" max="13336" width="12.7109375" style="135" customWidth="1"/>
    <col min="13337" max="13337" width="14.7109375" style="135" customWidth="1"/>
    <col min="13338" max="13338" width="12.7109375" style="135" customWidth="1"/>
    <col min="13339" max="13339" width="14.7109375" style="135" customWidth="1"/>
    <col min="13340" max="13340" width="12.7109375" style="135" customWidth="1"/>
    <col min="13341" max="13341" width="14.7109375" style="135" customWidth="1"/>
    <col min="13342" max="13342" width="12.7109375" style="135" customWidth="1"/>
    <col min="13343" max="13350" width="14.7109375" style="135" customWidth="1"/>
    <col min="13351" max="13351" width="19.28515625" style="135" customWidth="1"/>
    <col min="13352" max="13352" width="27" style="135" customWidth="1"/>
    <col min="13353" max="13568" width="211.42578125" style="135"/>
    <col min="13569" max="13569" width="64" style="135" customWidth="1"/>
    <col min="13570" max="13571" width="14.7109375" style="135" customWidth="1"/>
    <col min="13572" max="13572" width="12.7109375" style="135" customWidth="1"/>
    <col min="13573" max="13573" width="14.7109375" style="135" customWidth="1"/>
    <col min="13574" max="13574" width="12.7109375" style="135" customWidth="1"/>
    <col min="13575" max="13575" width="14.7109375" style="135" customWidth="1"/>
    <col min="13576" max="13576" width="12.7109375" style="135" customWidth="1"/>
    <col min="13577" max="13577" width="14.7109375" style="135" customWidth="1"/>
    <col min="13578" max="13578" width="12.7109375" style="135" customWidth="1"/>
    <col min="13579" max="13579" width="14.7109375" style="135" customWidth="1"/>
    <col min="13580" max="13580" width="12.7109375" style="135" customWidth="1"/>
    <col min="13581" max="13581" width="14.7109375" style="135" customWidth="1"/>
    <col min="13582" max="13582" width="12.7109375" style="135" customWidth="1"/>
    <col min="13583" max="13583" width="14.7109375" style="135" customWidth="1"/>
    <col min="13584" max="13584" width="12.7109375" style="135" customWidth="1"/>
    <col min="13585" max="13585" width="14.7109375" style="135" customWidth="1"/>
    <col min="13586" max="13586" width="12.7109375" style="135" customWidth="1"/>
    <col min="13587" max="13589" width="14.7109375" style="135" customWidth="1"/>
    <col min="13590" max="13590" width="12.7109375" style="135" customWidth="1"/>
    <col min="13591" max="13591" width="14.7109375" style="135" customWidth="1"/>
    <col min="13592" max="13592" width="12.7109375" style="135" customWidth="1"/>
    <col min="13593" max="13593" width="14.7109375" style="135" customWidth="1"/>
    <col min="13594" max="13594" width="12.7109375" style="135" customWidth="1"/>
    <col min="13595" max="13595" width="14.7109375" style="135" customWidth="1"/>
    <col min="13596" max="13596" width="12.7109375" style="135" customWidth="1"/>
    <col min="13597" max="13597" width="14.7109375" style="135" customWidth="1"/>
    <col min="13598" max="13598" width="12.7109375" style="135" customWidth="1"/>
    <col min="13599" max="13606" width="14.7109375" style="135" customWidth="1"/>
    <col min="13607" max="13607" width="19.28515625" style="135" customWidth="1"/>
    <col min="13608" max="13608" width="27" style="135" customWidth="1"/>
    <col min="13609" max="13824" width="211.42578125" style="135"/>
    <col min="13825" max="13825" width="64" style="135" customWidth="1"/>
    <col min="13826" max="13827" width="14.7109375" style="135" customWidth="1"/>
    <col min="13828" max="13828" width="12.7109375" style="135" customWidth="1"/>
    <col min="13829" max="13829" width="14.7109375" style="135" customWidth="1"/>
    <col min="13830" max="13830" width="12.7109375" style="135" customWidth="1"/>
    <col min="13831" max="13831" width="14.7109375" style="135" customWidth="1"/>
    <col min="13832" max="13832" width="12.7109375" style="135" customWidth="1"/>
    <col min="13833" max="13833" width="14.7109375" style="135" customWidth="1"/>
    <col min="13834" max="13834" width="12.7109375" style="135" customWidth="1"/>
    <col min="13835" max="13835" width="14.7109375" style="135" customWidth="1"/>
    <col min="13836" max="13836" width="12.7109375" style="135" customWidth="1"/>
    <col min="13837" max="13837" width="14.7109375" style="135" customWidth="1"/>
    <col min="13838" max="13838" width="12.7109375" style="135" customWidth="1"/>
    <col min="13839" max="13839" width="14.7109375" style="135" customWidth="1"/>
    <col min="13840" max="13840" width="12.7109375" style="135" customWidth="1"/>
    <col min="13841" max="13841" width="14.7109375" style="135" customWidth="1"/>
    <col min="13842" max="13842" width="12.7109375" style="135" customWidth="1"/>
    <col min="13843" max="13845" width="14.7109375" style="135" customWidth="1"/>
    <col min="13846" max="13846" width="12.7109375" style="135" customWidth="1"/>
    <col min="13847" max="13847" width="14.7109375" style="135" customWidth="1"/>
    <col min="13848" max="13848" width="12.7109375" style="135" customWidth="1"/>
    <col min="13849" max="13849" width="14.7109375" style="135" customWidth="1"/>
    <col min="13850" max="13850" width="12.7109375" style="135" customWidth="1"/>
    <col min="13851" max="13851" width="14.7109375" style="135" customWidth="1"/>
    <col min="13852" max="13852" width="12.7109375" style="135" customWidth="1"/>
    <col min="13853" max="13853" width="14.7109375" style="135" customWidth="1"/>
    <col min="13854" max="13854" width="12.7109375" style="135" customWidth="1"/>
    <col min="13855" max="13862" width="14.7109375" style="135" customWidth="1"/>
    <col min="13863" max="13863" width="19.28515625" style="135" customWidth="1"/>
    <col min="13864" max="13864" width="27" style="135" customWidth="1"/>
    <col min="13865" max="14080" width="211.42578125" style="135"/>
    <col min="14081" max="14081" width="64" style="135" customWidth="1"/>
    <col min="14082" max="14083" width="14.7109375" style="135" customWidth="1"/>
    <col min="14084" max="14084" width="12.7109375" style="135" customWidth="1"/>
    <col min="14085" max="14085" width="14.7109375" style="135" customWidth="1"/>
    <col min="14086" max="14086" width="12.7109375" style="135" customWidth="1"/>
    <col min="14087" max="14087" width="14.7109375" style="135" customWidth="1"/>
    <col min="14088" max="14088" width="12.7109375" style="135" customWidth="1"/>
    <col min="14089" max="14089" width="14.7109375" style="135" customWidth="1"/>
    <col min="14090" max="14090" width="12.7109375" style="135" customWidth="1"/>
    <col min="14091" max="14091" width="14.7109375" style="135" customWidth="1"/>
    <col min="14092" max="14092" width="12.7109375" style="135" customWidth="1"/>
    <col min="14093" max="14093" width="14.7109375" style="135" customWidth="1"/>
    <col min="14094" max="14094" width="12.7109375" style="135" customWidth="1"/>
    <col min="14095" max="14095" width="14.7109375" style="135" customWidth="1"/>
    <col min="14096" max="14096" width="12.7109375" style="135" customWidth="1"/>
    <col min="14097" max="14097" width="14.7109375" style="135" customWidth="1"/>
    <col min="14098" max="14098" width="12.7109375" style="135" customWidth="1"/>
    <col min="14099" max="14101" width="14.7109375" style="135" customWidth="1"/>
    <col min="14102" max="14102" width="12.7109375" style="135" customWidth="1"/>
    <col min="14103" max="14103" width="14.7109375" style="135" customWidth="1"/>
    <col min="14104" max="14104" width="12.7109375" style="135" customWidth="1"/>
    <col min="14105" max="14105" width="14.7109375" style="135" customWidth="1"/>
    <col min="14106" max="14106" width="12.7109375" style="135" customWidth="1"/>
    <col min="14107" max="14107" width="14.7109375" style="135" customWidth="1"/>
    <col min="14108" max="14108" width="12.7109375" style="135" customWidth="1"/>
    <col min="14109" max="14109" width="14.7109375" style="135" customWidth="1"/>
    <col min="14110" max="14110" width="12.7109375" style="135" customWidth="1"/>
    <col min="14111" max="14118" width="14.7109375" style="135" customWidth="1"/>
    <col min="14119" max="14119" width="19.28515625" style="135" customWidth="1"/>
    <col min="14120" max="14120" width="27" style="135" customWidth="1"/>
    <col min="14121" max="14336" width="211.42578125" style="135"/>
    <col min="14337" max="14337" width="64" style="135" customWidth="1"/>
    <col min="14338" max="14339" width="14.7109375" style="135" customWidth="1"/>
    <col min="14340" max="14340" width="12.7109375" style="135" customWidth="1"/>
    <col min="14341" max="14341" width="14.7109375" style="135" customWidth="1"/>
    <col min="14342" max="14342" width="12.7109375" style="135" customWidth="1"/>
    <col min="14343" max="14343" width="14.7109375" style="135" customWidth="1"/>
    <col min="14344" max="14344" width="12.7109375" style="135" customWidth="1"/>
    <col min="14345" max="14345" width="14.7109375" style="135" customWidth="1"/>
    <col min="14346" max="14346" width="12.7109375" style="135" customWidth="1"/>
    <col min="14347" max="14347" width="14.7109375" style="135" customWidth="1"/>
    <col min="14348" max="14348" width="12.7109375" style="135" customWidth="1"/>
    <col min="14349" max="14349" width="14.7109375" style="135" customWidth="1"/>
    <col min="14350" max="14350" width="12.7109375" style="135" customWidth="1"/>
    <col min="14351" max="14351" width="14.7109375" style="135" customWidth="1"/>
    <col min="14352" max="14352" width="12.7109375" style="135" customWidth="1"/>
    <col min="14353" max="14353" width="14.7109375" style="135" customWidth="1"/>
    <col min="14354" max="14354" width="12.7109375" style="135" customWidth="1"/>
    <col min="14355" max="14357" width="14.7109375" style="135" customWidth="1"/>
    <col min="14358" max="14358" width="12.7109375" style="135" customWidth="1"/>
    <col min="14359" max="14359" width="14.7109375" style="135" customWidth="1"/>
    <col min="14360" max="14360" width="12.7109375" style="135" customWidth="1"/>
    <col min="14361" max="14361" width="14.7109375" style="135" customWidth="1"/>
    <col min="14362" max="14362" width="12.7109375" style="135" customWidth="1"/>
    <col min="14363" max="14363" width="14.7109375" style="135" customWidth="1"/>
    <col min="14364" max="14364" width="12.7109375" style="135" customWidth="1"/>
    <col min="14365" max="14365" width="14.7109375" style="135" customWidth="1"/>
    <col min="14366" max="14366" width="12.7109375" style="135" customWidth="1"/>
    <col min="14367" max="14374" width="14.7109375" style="135" customWidth="1"/>
    <col min="14375" max="14375" width="19.28515625" style="135" customWidth="1"/>
    <col min="14376" max="14376" width="27" style="135" customWidth="1"/>
    <col min="14377" max="14592" width="211.42578125" style="135"/>
    <col min="14593" max="14593" width="64" style="135" customWidth="1"/>
    <col min="14594" max="14595" width="14.7109375" style="135" customWidth="1"/>
    <col min="14596" max="14596" width="12.7109375" style="135" customWidth="1"/>
    <col min="14597" max="14597" width="14.7109375" style="135" customWidth="1"/>
    <col min="14598" max="14598" width="12.7109375" style="135" customWidth="1"/>
    <col min="14599" max="14599" width="14.7109375" style="135" customWidth="1"/>
    <col min="14600" max="14600" width="12.7109375" style="135" customWidth="1"/>
    <col min="14601" max="14601" width="14.7109375" style="135" customWidth="1"/>
    <col min="14602" max="14602" width="12.7109375" style="135" customWidth="1"/>
    <col min="14603" max="14603" width="14.7109375" style="135" customWidth="1"/>
    <col min="14604" max="14604" width="12.7109375" style="135" customWidth="1"/>
    <col min="14605" max="14605" width="14.7109375" style="135" customWidth="1"/>
    <col min="14606" max="14606" width="12.7109375" style="135" customWidth="1"/>
    <col min="14607" max="14607" width="14.7109375" style="135" customWidth="1"/>
    <col min="14608" max="14608" width="12.7109375" style="135" customWidth="1"/>
    <col min="14609" max="14609" width="14.7109375" style="135" customWidth="1"/>
    <col min="14610" max="14610" width="12.7109375" style="135" customWidth="1"/>
    <col min="14611" max="14613" width="14.7109375" style="135" customWidth="1"/>
    <col min="14614" max="14614" width="12.7109375" style="135" customWidth="1"/>
    <col min="14615" max="14615" width="14.7109375" style="135" customWidth="1"/>
    <col min="14616" max="14616" width="12.7109375" style="135" customWidth="1"/>
    <col min="14617" max="14617" width="14.7109375" style="135" customWidth="1"/>
    <col min="14618" max="14618" width="12.7109375" style="135" customWidth="1"/>
    <col min="14619" max="14619" width="14.7109375" style="135" customWidth="1"/>
    <col min="14620" max="14620" width="12.7109375" style="135" customWidth="1"/>
    <col min="14621" max="14621" width="14.7109375" style="135" customWidth="1"/>
    <col min="14622" max="14622" width="12.7109375" style="135" customWidth="1"/>
    <col min="14623" max="14630" width="14.7109375" style="135" customWidth="1"/>
    <col min="14631" max="14631" width="19.28515625" style="135" customWidth="1"/>
    <col min="14632" max="14632" width="27" style="135" customWidth="1"/>
    <col min="14633" max="14848" width="211.42578125" style="135"/>
    <col min="14849" max="14849" width="64" style="135" customWidth="1"/>
    <col min="14850" max="14851" width="14.7109375" style="135" customWidth="1"/>
    <col min="14852" max="14852" width="12.7109375" style="135" customWidth="1"/>
    <col min="14853" max="14853" width="14.7109375" style="135" customWidth="1"/>
    <col min="14854" max="14854" width="12.7109375" style="135" customWidth="1"/>
    <col min="14855" max="14855" width="14.7109375" style="135" customWidth="1"/>
    <col min="14856" max="14856" width="12.7109375" style="135" customWidth="1"/>
    <col min="14857" max="14857" width="14.7109375" style="135" customWidth="1"/>
    <col min="14858" max="14858" width="12.7109375" style="135" customWidth="1"/>
    <col min="14859" max="14859" width="14.7109375" style="135" customWidth="1"/>
    <col min="14860" max="14860" width="12.7109375" style="135" customWidth="1"/>
    <col min="14861" max="14861" width="14.7109375" style="135" customWidth="1"/>
    <col min="14862" max="14862" width="12.7109375" style="135" customWidth="1"/>
    <col min="14863" max="14863" width="14.7109375" style="135" customWidth="1"/>
    <col min="14864" max="14864" width="12.7109375" style="135" customWidth="1"/>
    <col min="14865" max="14865" width="14.7109375" style="135" customWidth="1"/>
    <col min="14866" max="14866" width="12.7109375" style="135" customWidth="1"/>
    <col min="14867" max="14869" width="14.7109375" style="135" customWidth="1"/>
    <col min="14870" max="14870" width="12.7109375" style="135" customWidth="1"/>
    <col min="14871" max="14871" width="14.7109375" style="135" customWidth="1"/>
    <col min="14872" max="14872" width="12.7109375" style="135" customWidth="1"/>
    <col min="14873" max="14873" width="14.7109375" style="135" customWidth="1"/>
    <col min="14874" max="14874" width="12.7109375" style="135" customWidth="1"/>
    <col min="14875" max="14875" width="14.7109375" style="135" customWidth="1"/>
    <col min="14876" max="14876" width="12.7109375" style="135" customWidth="1"/>
    <col min="14877" max="14877" width="14.7109375" style="135" customWidth="1"/>
    <col min="14878" max="14878" width="12.7109375" style="135" customWidth="1"/>
    <col min="14879" max="14886" width="14.7109375" style="135" customWidth="1"/>
    <col min="14887" max="14887" width="19.28515625" style="135" customWidth="1"/>
    <col min="14888" max="14888" width="27" style="135" customWidth="1"/>
    <col min="14889" max="15104" width="211.42578125" style="135"/>
    <col min="15105" max="15105" width="64" style="135" customWidth="1"/>
    <col min="15106" max="15107" width="14.7109375" style="135" customWidth="1"/>
    <col min="15108" max="15108" width="12.7109375" style="135" customWidth="1"/>
    <col min="15109" max="15109" width="14.7109375" style="135" customWidth="1"/>
    <col min="15110" max="15110" width="12.7109375" style="135" customWidth="1"/>
    <col min="15111" max="15111" width="14.7109375" style="135" customWidth="1"/>
    <col min="15112" max="15112" width="12.7109375" style="135" customWidth="1"/>
    <col min="15113" max="15113" width="14.7109375" style="135" customWidth="1"/>
    <col min="15114" max="15114" width="12.7109375" style="135" customWidth="1"/>
    <col min="15115" max="15115" width="14.7109375" style="135" customWidth="1"/>
    <col min="15116" max="15116" width="12.7109375" style="135" customWidth="1"/>
    <col min="15117" max="15117" width="14.7109375" style="135" customWidth="1"/>
    <col min="15118" max="15118" width="12.7109375" style="135" customWidth="1"/>
    <col min="15119" max="15119" width="14.7109375" style="135" customWidth="1"/>
    <col min="15120" max="15120" width="12.7109375" style="135" customWidth="1"/>
    <col min="15121" max="15121" width="14.7109375" style="135" customWidth="1"/>
    <col min="15122" max="15122" width="12.7109375" style="135" customWidth="1"/>
    <col min="15123" max="15125" width="14.7109375" style="135" customWidth="1"/>
    <col min="15126" max="15126" width="12.7109375" style="135" customWidth="1"/>
    <col min="15127" max="15127" width="14.7109375" style="135" customWidth="1"/>
    <col min="15128" max="15128" width="12.7109375" style="135" customWidth="1"/>
    <col min="15129" max="15129" width="14.7109375" style="135" customWidth="1"/>
    <col min="15130" max="15130" width="12.7109375" style="135" customWidth="1"/>
    <col min="15131" max="15131" width="14.7109375" style="135" customWidth="1"/>
    <col min="15132" max="15132" width="12.7109375" style="135" customWidth="1"/>
    <col min="15133" max="15133" width="14.7109375" style="135" customWidth="1"/>
    <col min="15134" max="15134" width="12.7109375" style="135" customWidth="1"/>
    <col min="15135" max="15142" width="14.7109375" style="135" customWidth="1"/>
    <col min="15143" max="15143" width="19.28515625" style="135" customWidth="1"/>
    <col min="15144" max="15144" width="27" style="135" customWidth="1"/>
    <col min="15145" max="15360" width="211.42578125" style="135"/>
    <col min="15361" max="15361" width="64" style="135" customWidth="1"/>
    <col min="15362" max="15363" width="14.7109375" style="135" customWidth="1"/>
    <col min="15364" max="15364" width="12.7109375" style="135" customWidth="1"/>
    <col min="15365" max="15365" width="14.7109375" style="135" customWidth="1"/>
    <col min="15366" max="15366" width="12.7109375" style="135" customWidth="1"/>
    <col min="15367" max="15367" width="14.7109375" style="135" customWidth="1"/>
    <col min="15368" max="15368" width="12.7109375" style="135" customWidth="1"/>
    <col min="15369" max="15369" width="14.7109375" style="135" customWidth="1"/>
    <col min="15370" max="15370" width="12.7109375" style="135" customWidth="1"/>
    <col min="15371" max="15371" width="14.7109375" style="135" customWidth="1"/>
    <col min="15372" max="15372" width="12.7109375" style="135" customWidth="1"/>
    <col min="15373" max="15373" width="14.7109375" style="135" customWidth="1"/>
    <col min="15374" max="15374" width="12.7109375" style="135" customWidth="1"/>
    <col min="15375" max="15375" width="14.7109375" style="135" customWidth="1"/>
    <col min="15376" max="15376" width="12.7109375" style="135" customWidth="1"/>
    <col min="15377" max="15377" width="14.7109375" style="135" customWidth="1"/>
    <col min="15378" max="15378" width="12.7109375" style="135" customWidth="1"/>
    <col min="15379" max="15381" width="14.7109375" style="135" customWidth="1"/>
    <col min="15382" max="15382" width="12.7109375" style="135" customWidth="1"/>
    <col min="15383" max="15383" width="14.7109375" style="135" customWidth="1"/>
    <col min="15384" max="15384" width="12.7109375" style="135" customWidth="1"/>
    <col min="15385" max="15385" width="14.7109375" style="135" customWidth="1"/>
    <col min="15386" max="15386" width="12.7109375" style="135" customWidth="1"/>
    <col min="15387" max="15387" width="14.7109375" style="135" customWidth="1"/>
    <col min="15388" max="15388" width="12.7109375" style="135" customWidth="1"/>
    <col min="15389" max="15389" width="14.7109375" style="135" customWidth="1"/>
    <col min="15390" max="15390" width="12.7109375" style="135" customWidth="1"/>
    <col min="15391" max="15398" width="14.7109375" style="135" customWidth="1"/>
    <col min="15399" max="15399" width="19.28515625" style="135" customWidth="1"/>
    <col min="15400" max="15400" width="27" style="135" customWidth="1"/>
    <col min="15401" max="15616" width="211.42578125" style="135"/>
    <col min="15617" max="15617" width="64" style="135" customWidth="1"/>
    <col min="15618" max="15619" width="14.7109375" style="135" customWidth="1"/>
    <col min="15620" max="15620" width="12.7109375" style="135" customWidth="1"/>
    <col min="15621" max="15621" width="14.7109375" style="135" customWidth="1"/>
    <col min="15622" max="15622" width="12.7109375" style="135" customWidth="1"/>
    <col min="15623" max="15623" width="14.7109375" style="135" customWidth="1"/>
    <col min="15624" max="15624" width="12.7109375" style="135" customWidth="1"/>
    <col min="15625" max="15625" width="14.7109375" style="135" customWidth="1"/>
    <col min="15626" max="15626" width="12.7109375" style="135" customWidth="1"/>
    <col min="15627" max="15627" width="14.7109375" style="135" customWidth="1"/>
    <col min="15628" max="15628" width="12.7109375" style="135" customWidth="1"/>
    <col min="15629" max="15629" width="14.7109375" style="135" customWidth="1"/>
    <col min="15630" max="15630" width="12.7109375" style="135" customWidth="1"/>
    <col min="15631" max="15631" width="14.7109375" style="135" customWidth="1"/>
    <col min="15632" max="15632" width="12.7109375" style="135" customWidth="1"/>
    <col min="15633" max="15633" width="14.7109375" style="135" customWidth="1"/>
    <col min="15634" max="15634" width="12.7109375" style="135" customWidth="1"/>
    <col min="15635" max="15637" width="14.7109375" style="135" customWidth="1"/>
    <col min="15638" max="15638" width="12.7109375" style="135" customWidth="1"/>
    <col min="15639" max="15639" width="14.7109375" style="135" customWidth="1"/>
    <col min="15640" max="15640" width="12.7109375" style="135" customWidth="1"/>
    <col min="15641" max="15641" width="14.7109375" style="135" customWidth="1"/>
    <col min="15642" max="15642" width="12.7109375" style="135" customWidth="1"/>
    <col min="15643" max="15643" width="14.7109375" style="135" customWidth="1"/>
    <col min="15644" max="15644" width="12.7109375" style="135" customWidth="1"/>
    <col min="15645" max="15645" width="14.7109375" style="135" customWidth="1"/>
    <col min="15646" max="15646" width="12.7109375" style="135" customWidth="1"/>
    <col min="15647" max="15654" width="14.7109375" style="135" customWidth="1"/>
    <col min="15655" max="15655" width="19.28515625" style="135" customWidth="1"/>
    <col min="15656" max="15656" width="27" style="135" customWidth="1"/>
    <col min="15657" max="15872" width="211.42578125" style="135"/>
    <col min="15873" max="15873" width="64" style="135" customWidth="1"/>
    <col min="15874" max="15875" width="14.7109375" style="135" customWidth="1"/>
    <col min="15876" max="15876" width="12.7109375" style="135" customWidth="1"/>
    <col min="15877" max="15877" width="14.7109375" style="135" customWidth="1"/>
    <col min="15878" max="15878" width="12.7109375" style="135" customWidth="1"/>
    <col min="15879" max="15879" width="14.7109375" style="135" customWidth="1"/>
    <col min="15880" max="15880" width="12.7109375" style="135" customWidth="1"/>
    <col min="15881" max="15881" width="14.7109375" style="135" customWidth="1"/>
    <col min="15882" max="15882" width="12.7109375" style="135" customWidth="1"/>
    <col min="15883" max="15883" width="14.7109375" style="135" customWidth="1"/>
    <col min="15884" max="15884" width="12.7109375" style="135" customWidth="1"/>
    <col min="15885" max="15885" width="14.7109375" style="135" customWidth="1"/>
    <col min="15886" max="15886" width="12.7109375" style="135" customWidth="1"/>
    <col min="15887" max="15887" width="14.7109375" style="135" customWidth="1"/>
    <col min="15888" max="15888" width="12.7109375" style="135" customWidth="1"/>
    <col min="15889" max="15889" width="14.7109375" style="135" customWidth="1"/>
    <col min="15890" max="15890" width="12.7109375" style="135" customWidth="1"/>
    <col min="15891" max="15893" width="14.7109375" style="135" customWidth="1"/>
    <col min="15894" max="15894" width="12.7109375" style="135" customWidth="1"/>
    <col min="15895" max="15895" width="14.7109375" style="135" customWidth="1"/>
    <col min="15896" max="15896" width="12.7109375" style="135" customWidth="1"/>
    <col min="15897" max="15897" width="14.7109375" style="135" customWidth="1"/>
    <col min="15898" max="15898" width="12.7109375" style="135" customWidth="1"/>
    <col min="15899" max="15899" width="14.7109375" style="135" customWidth="1"/>
    <col min="15900" max="15900" width="12.7109375" style="135" customWidth="1"/>
    <col min="15901" max="15901" width="14.7109375" style="135" customWidth="1"/>
    <col min="15902" max="15902" width="12.7109375" style="135" customWidth="1"/>
    <col min="15903" max="15910" width="14.7109375" style="135" customWidth="1"/>
    <col min="15911" max="15911" width="19.28515625" style="135" customWidth="1"/>
    <col min="15912" max="15912" width="27" style="135" customWidth="1"/>
    <col min="15913" max="16128" width="211.42578125" style="135"/>
    <col min="16129" max="16129" width="64" style="135" customWidth="1"/>
    <col min="16130" max="16131" width="14.7109375" style="135" customWidth="1"/>
    <col min="16132" max="16132" width="12.7109375" style="135" customWidth="1"/>
    <col min="16133" max="16133" width="14.7109375" style="135" customWidth="1"/>
    <col min="16134" max="16134" width="12.7109375" style="135" customWidth="1"/>
    <col min="16135" max="16135" width="14.7109375" style="135" customWidth="1"/>
    <col min="16136" max="16136" width="12.7109375" style="135" customWidth="1"/>
    <col min="16137" max="16137" width="14.7109375" style="135" customWidth="1"/>
    <col min="16138" max="16138" width="12.7109375" style="135" customWidth="1"/>
    <col min="16139" max="16139" width="14.7109375" style="135" customWidth="1"/>
    <col min="16140" max="16140" width="12.7109375" style="135" customWidth="1"/>
    <col min="16141" max="16141" width="14.7109375" style="135" customWidth="1"/>
    <col min="16142" max="16142" width="12.7109375" style="135" customWidth="1"/>
    <col min="16143" max="16143" width="14.7109375" style="135" customWidth="1"/>
    <col min="16144" max="16144" width="12.7109375" style="135" customWidth="1"/>
    <col min="16145" max="16145" width="14.7109375" style="135" customWidth="1"/>
    <col min="16146" max="16146" width="12.7109375" style="135" customWidth="1"/>
    <col min="16147" max="16149" width="14.7109375" style="135" customWidth="1"/>
    <col min="16150" max="16150" width="12.7109375" style="135" customWidth="1"/>
    <col min="16151" max="16151" width="14.7109375" style="135" customWidth="1"/>
    <col min="16152" max="16152" width="12.7109375" style="135" customWidth="1"/>
    <col min="16153" max="16153" width="14.7109375" style="135" customWidth="1"/>
    <col min="16154" max="16154" width="12.7109375" style="135" customWidth="1"/>
    <col min="16155" max="16155" width="14.7109375" style="135" customWidth="1"/>
    <col min="16156" max="16156" width="12.7109375" style="135" customWidth="1"/>
    <col min="16157" max="16157" width="14.7109375" style="135" customWidth="1"/>
    <col min="16158" max="16158" width="12.7109375" style="135" customWidth="1"/>
    <col min="16159" max="16166" width="14.7109375" style="135" customWidth="1"/>
    <col min="16167" max="16167" width="19.28515625" style="135" customWidth="1"/>
    <col min="16168" max="16168" width="27" style="135" customWidth="1"/>
    <col min="16169" max="16384" width="211.42578125" style="135"/>
  </cols>
  <sheetData>
    <row r="1" spans="1:40" ht="15.75" customHeight="1">
      <c r="A1" s="132"/>
      <c r="B1" s="133"/>
      <c r="C1" s="133"/>
      <c r="D1" s="133"/>
      <c r="F1" s="307" t="s">
        <v>600</v>
      </c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</row>
    <row r="2" spans="1:40" ht="1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46" t="s">
        <v>68</v>
      </c>
    </row>
    <row r="3" spans="1:40" ht="15.75" hidden="1" customHeight="1">
      <c r="A3" s="136"/>
      <c r="B3" s="137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</row>
    <row r="4" spans="1:40" s="138" customFormat="1" ht="32.1" customHeight="1">
      <c r="A4" s="308" t="s">
        <v>385</v>
      </c>
      <c r="B4" s="309" t="s">
        <v>386</v>
      </c>
      <c r="C4" s="312" t="s">
        <v>387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4"/>
      <c r="T4" s="312" t="s">
        <v>387</v>
      </c>
      <c r="U4" s="313"/>
      <c r="V4" s="313"/>
      <c r="W4" s="313"/>
      <c r="X4" s="313"/>
      <c r="Y4" s="313"/>
      <c r="Z4" s="313"/>
      <c r="AA4" s="313"/>
      <c r="AB4" s="313"/>
      <c r="AC4" s="313"/>
      <c r="AD4" s="314"/>
      <c r="AE4" s="306" t="s">
        <v>388</v>
      </c>
      <c r="AF4" s="306"/>
      <c r="AG4" s="306"/>
      <c r="AH4" s="306"/>
      <c r="AI4" s="306"/>
      <c r="AJ4" s="306"/>
      <c r="AK4" s="306"/>
      <c r="AL4" s="306"/>
      <c r="AM4" s="306" t="s">
        <v>389</v>
      </c>
      <c r="AN4" s="306" t="s">
        <v>390</v>
      </c>
    </row>
    <row r="5" spans="1:40" s="138" customFormat="1" ht="26.45" customHeight="1">
      <c r="A5" s="308"/>
      <c r="B5" s="310"/>
      <c r="C5" s="312" t="s">
        <v>391</v>
      </c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4"/>
      <c r="T5" s="312" t="s">
        <v>392</v>
      </c>
      <c r="U5" s="313"/>
      <c r="V5" s="313"/>
      <c r="W5" s="313"/>
      <c r="X5" s="313"/>
      <c r="Y5" s="313"/>
      <c r="Z5" s="313"/>
      <c r="AA5" s="313"/>
      <c r="AB5" s="313"/>
      <c r="AC5" s="313"/>
      <c r="AD5" s="314"/>
      <c r="AE5" s="306"/>
      <c r="AF5" s="306"/>
      <c r="AG5" s="306"/>
      <c r="AH5" s="306"/>
      <c r="AI5" s="306"/>
      <c r="AJ5" s="306"/>
      <c r="AK5" s="306"/>
      <c r="AL5" s="306"/>
      <c r="AM5" s="306"/>
      <c r="AN5" s="306"/>
    </row>
    <row r="6" spans="1:40" s="138" customFormat="1" ht="26.1" customHeight="1">
      <c r="A6" s="308"/>
      <c r="B6" s="310"/>
      <c r="C6" s="306" t="s">
        <v>393</v>
      </c>
      <c r="D6" s="306"/>
      <c r="E6" s="306" t="s">
        <v>394</v>
      </c>
      <c r="F6" s="306"/>
      <c r="G6" s="306" t="s">
        <v>395</v>
      </c>
      <c r="H6" s="306"/>
      <c r="I6" s="306" t="s">
        <v>396</v>
      </c>
      <c r="J6" s="306"/>
      <c r="K6" s="306" t="s">
        <v>397</v>
      </c>
      <c r="L6" s="306"/>
      <c r="M6" s="306" t="s">
        <v>398</v>
      </c>
      <c r="N6" s="306"/>
      <c r="O6" s="306" t="s">
        <v>399</v>
      </c>
      <c r="P6" s="306"/>
      <c r="Q6" s="306" t="s">
        <v>400</v>
      </c>
      <c r="R6" s="306"/>
      <c r="S6" s="306" t="s">
        <v>401</v>
      </c>
      <c r="T6" s="306" t="s">
        <v>401</v>
      </c>
      <c r="U6" s="306" t="s">
        <v>393</v>
      </c>
      <c r="V6" s="306"/>
      <c r="W6" s="306" t="s">
        <v>394</v>
      </c>
      <c r="X6" s="306"/>
      <c r="Y6" s="306" t="s">
        <v>395</v>
      </c>
      <c r="Z6" s="306"/>
      <c r="AA6" s="306" t="s">
        <v>396</v>
      </c>
      <c r="AB6" s="306"/>
      <c r="AC6" s="306" t="s">
        <v>402</v>
      </c>
      <c r="AD6" s="306"/>
      <c r="AE6" s="306" t="s">
        <v>401</v>
      </c>
      <c r="AF6" s="306" t="s">
        <v>393</v>
      </c>
      <c r="AG6" s="306" t="s">
        <v>394</v>
      </c>
      <c r="AH6" s="306" t="s">
        <v>395</v>
      </c>
      <c r="AI6" s="306" t="s">
        <v>396</v>
      </c>
      <c r="AJ6" s="306" t="s">
        <v>397</v>
      </c>
      <c r="AK6" s="306" t="s">
        <v>398</v>
      </c>
      <c r="AL6" s="306" t="s">
        <v>403</v>
      </c>
      <c r="AM6" s="306"/>
      <c r="AN6" s="306"/>
    </row>
    <row r="7" spans="1:40" s="138" customFormat="1" ht="39.75">
      <c r="A7" s="308"/>
      <c r="B7" s="311"/>
      <c r="C7" s="139" t="s">
        <v>404</v>
      </c>
      <c r="D7" s="139" t="s">
        <v>405</v>
      </c>
      <c r="E7" s="139" t="s">
        <v>404</v>
      </c>
      <c r="F7" s="139" t="s">
        <v>405</v>
      </c>
      <c r="G7" s="139" t="s">
        <v>404</v>
      </c>
      <c r="H7" s="139" t="s">
        <v>405</v>
      </c>
      <c r="I7" s="139" t="s">
        <v>404</v>
      </c>
      <c r="J7" s="139" t="s">
        <v>405</v>
      </c>
      <c r="K7" s="139" t="s">
        <v>404</v>
      </c>
      <c r="L7" s="139" t="s">
        <v>405</v>
      </c>
      <c r="M7" s="139" t="s">
        <v>404</v>
      </c>
      <c r="N7" s="139" t="s">
        <v>405</v>
      </c>
      <c r="O7" s="139" t="s">
        <v>404</v>
      </c>
      <c r="P7" s="139" t="s">
        <v>405</v>
      </c>
      <c r="Q7" s="139" t="s">
        <v>404</v>
      </c>
      <c r="R7" s="139" t="s">
        <v>405</v>
      </c>
      <c r="S7" s="306"/>
      <c r="T7" s="306"/>
      <c r="U7" s="139" t="s">
        <v>404</v>
      </c>
      <c r="V7" s="139" t="s">
        <v>405</v>
      </c>
      <c r="W7" s="139" t="s">
        <v>404</v>
      </c>
      <c r="X7" s="139" t="s">
        <v>405</v>
      </c>
      <c r="Y7" s="139" t="s">
        <v>404</v>
      </c>
      <c r="Z7" s="139" t="s">
        <v>405</v>
      </c>
      <c r="AA7" s="139" t="s">
        <v>404</v>
      </c>
      <c r="AB7" s="139" t="s">
        <v>405</v>
      </c>
      <c r="AC7" s="139" t="s">
        <v>404</v>
      </c>
      <c r="AD7" s="139" t="s">
        <v>405</v>
      </c>
      <c r="AE7" s="306"/>
      <c r="AF7" s="306"/>
      <c r="AG7" s="306"/>
      <c r="AH7" s="306"/>
      <c r="AI7" s="306"/>
      <c r="AJ7" s="306"/>
      <c r="AK7" s="306"/>
      <c r="AL7" s="306"/>
      <c r="AM7" s="306"/>
      <c r="AN7" s="306"/>
    </row>
    <row r="8" spans="1:40" s="141" customFormat="1" ht="15.75" customHeight="1">
      <c r="A8" s="140" t="s">
        <v>368</v>
      </c>
      <c r="B8" s="150">
        <v>12011970.047118414</v>
      </c>
      <c r="C8" s="156">
        <v>2437807.9800000009</v>
      </c>
      <c r="D8" s="156">
        <v>1666</v>
      </c>
      <c r="E8" s="156">
        <v>1312283.1099999999</v>
      </c>
      <c r="F8" s="156">
        <v>502</v>
      </c>
      <c r="G8" s="156">
        <v>654834.62863013207</v>
      </c>
      <c r="H8" s="156">
        <v>246</v>
      </c>
      <c r="I8" s="156">
        <v>451172.48000000004</v>
      </c>
      <c r="J8" s="156">
        <v>194</v>
      </c>
      <c r="K8" s="156">
        <v>598057.22</v>
      </c>
      <c r="L8" s="156">
        <v>139</v>
      </c>
      <c r="M8" s="156">
        <v>162716.0173055231</v>
      </c>
      <c r="N8" s="156">
        <v>47</v>
      </c>
      <c r="O8" s="156">
        <v>63648.603038601992</v>
      </c>
      <c r="P8" s="156">
        <v>20</v>
      </c>
      <c r="Q8" s="156">
        <v>156370.70000000001</v>
      </c>
      <c r="R8" s="156">
        <v>11</v>
      </c>
      <c r="S8" s="150">
        <v>5836890.7389742574</v>
      </c>
      <c r="T8" s="150">
        <v>5836890.7389742574</v>
      </c>
      <c r="U8" s="156">
        <v>3777867.2700000009</v>
      </c>
      <c r="V8" s="156">
        <v>1817</v>
      </c>
      <c r="W8" s="156">
        <v>1072626.5816687341</v>
      </c>
      <c r="X8" s="156">
        <v>438</v>
      </c>
      <c r="Y8" s="156">
        <v>516095.15</v>
      </c>
      <c r="Z8" s="156">
        <v>211</v>
      </c>
      <c r="AA8" s="156">
        <v>223449.07424999811</v>
      </c>
      <c r="AB8" s="156">
        <v>184</v>
      </c>
      <c r="AC8" s="156">
        <v>246852.66305552499</v>
      </c>
      <c r="AD8" s="156">
        <v>161</v>
      </c>
      <c r="AE8" s="150">
        <v>5722013.0624369262</v>
      </c>
      <c r="AF8" s="156">
        <v>4679600.3240847168</v>
      </c>
      <c r="AG8" s="156">
        <v>739405.12941508694</v>
      </c>
      <c r="AH8" s="156">
        <v>174238.30624243995</v>
      </c>
      <c r="AI8" s="156">
        <v>72243.287926780613</v>
      </c>
      <c r="AJ8" s="156">
        <v>38774.315830798972</v>
      </c>
      <c r="AK8" s="156">
        <v>12166.668745130924</v>
      </c>
      <c r="AL8" s="156">
        <v>5585.0301919725007</v>
      </c>
      <c r="AM8" s="156">
        <v>453066.24570722657</v>
      </c>
      <c r="AN8" s="156">
        <v>1237165.5706938929</v>
      </c>
    </row>
    <row r="9" spans="1:40" s="141" customFormat="1" ht="47.25">
      <c r="A9" s="140" t="s">
        <v>285</v>
      </c>
      <c r="B9" s="150">
        <v>933349.55614587408</v>
      </c>
      <c r="C9" s="156">
        <v>33400</v>
      </c>
      <c r="D9" s="156">
        <v>32</v>
      </c>
      <c r="E9" s="156">
        <v>330008.23</v>
      </c>
      <c r="F9" s="156">
        <v>17</v>
      </c>
      <c r="G9" s="156">
        <v>455</v>
      </c>
      <c r="H9" s="156">
        <v>2</v>
      </c>
      <c r="I9" s="156">
        <v>128500</v>
      </c>
      <c r="J9" s="156">
        <v>3</v>
      </c>
      <c r="K9" s="156">
        <v>115696.32000000001</v>
      </c>
      <c r="L9" s="156">
        <v>19</v>
      </c>
      <c r="M9" s="156">
        <v>5970</v>
      </c>
      <c r="N9" s="156">
        <v>1</v>
      </c>
      <c r="O9" s="156">
        <v>0</v>
      </c>
      <c r="P9" s="156">
        <v>0</v>
      </c>
      <c r="Q9" s="156">
        <v>86415.78</v>
      </c>
      <c r="R9" s="156">
        <v>2</v>
      </c>
      <c r="S9" s="150">
        <v>700445.33000000007</v>
      </c>
      <c r="T9" s="150">
        <v>700445.33000000007</v>
      </c>
      <c r="U9" s="156">
        <v>534814.07000000007</v>
      </c>
      <c r="V9" s="156">
        <v>47</v>
      </c>
      <c r="W9" s="156">
        <v>76363.94</v>
      </c>
      <c r="X9" s="156">
        <v>9</v>
      </c>
      <c r="Y9" s="156">
        <v>3390</v>
      </c>
      <c r="Z9" s="156">
        <v>3</v>
      </c>
      <c r="AA9" s="156">
        <v>26500</v>
      </c>
      <c r="AB9" s="156">
        <v>5</v>
      </c>
      <c r="AC9" s="156">
        <v>59377.32</v>
      </c>
      <c r="AD9" s="156">
        <v>12</v>
      </c>
      <c r="AE9" s="150">
        <v>81607.245883232943</v>
      </c>
      <c r="AF9" s="156">
        <v>44005.7926068546</v>
      </c>
      <c r="AG9" s="156">
        <v>22085.402014255786</v>
      </c>
      <c r="AH9" s="156">
        <v>13573.637546104337</v>
      </c>
      <c r="AI9" s="156">
        <v>1153.8359167827155</v>
      </c>
      <c r="AJ9" s="156">
        <v>639.09461756225312</v>
      </c>
      <c r="AK9" s="156">
        <v>101.43921328303908</v>
      </c>
      <c r="AL9" s="156">
        <v>48.043968390211546</v>
      </c>
      <c r="AM9" s="156">
        <v>151296.98026264121</v>
      </c>
      <c r="AN9" s="156">
        <v>100604.25</v>
      </c>
    </row>
    <row r="10" spans="1:40" s="141" customFormat="1" ht="15.75" customHeight="1">
      <c r="A10" s="140" t="s">
        <v>369</v>
      </c>
      <c r="B10" s="150">
        <v>6629213.4810013408</v>
      </c>
      <c r="C10" s="156">
        <v>2972029.6938393991</v>
      </c>
      <c r="D10" s="156">
        <v>36959</v>
      </c>
      <c r="E10" s="156">
        <v>39908.819999999992</v>
      </c>
      <c r="F10" s="156">
        <v>528</v>
      </c>
      <c r="G10" s="156">
        <v>11705.87</v>
      </c>
      <c r="H10" s="156">
        <v>176</v>
      </c>
      <c r="I10" s="156">
        <v>47887.159999999996</v>
      </c>
      <c r="J10" s="156">
        <v>422</v>
      </c>
      <c r="K10" s="156">
        <v>22712.090000000004</v>
      </c>
      <c r="L10" s="156">
        <v>354</v>
      </c>
      <c r="M10" s="156">
        <v>10576.89</v>
      </c>
      <c r="N10" s="156">
        <v>55</v>
      </c>
      <c r="O10" s="156">
        <v>4366.8900000000003</v>
      </c>
      <c r="P10" s="156">
        <v>31</v>
      </c>
      <c r="Q10" s="156">
        <v>3395.34</v>
      </c>
      <c r="R10" s="156">
        <v>13</v>
      </c>
      <c r="S10" s="150">
        <v>3112582.7538393987</v>
      </c>
      <c r="T10" s="150">
        <v>3112582.7538393992</v>
      </c>
      <c r="U10" s="156">
        <v>2978093.013839399</v>
      </c>
      <c r="V10" s="156">
        <v>38749</v>
      </c>
      <c r="W10" s="156">
        <v>57834.409999999989</v>
      </c>
      <c r="X10" s="156">
        <v>507</v>
      </c>
      <c r="Y10" s="156">
        <v>22616.54</v>
      </c>
      <c r="Z10" s="156">
        <v>227</v>
      </c>
      <c r="AA10" s="156">
        <v>13732.919999999998</v>
      </c>
      <c r="AB10" s="156">
        <v>391</v>
      </c>
      <c r="AC10" s="156">
        <v>40305.870000000003</v>
      </c>
      <c r="AD10" s="156">
        <v>426</v>
      </c>
      <c r="AE10" s="150">
        <v>3264052.1978134769</v>
      </c>
      <c r="AF10" s="156">
        <v>3241487.8278238387</v>
      </c>
      <c r="AG10" s="156">
        <v>16379.850674367606</v>
      </c>
      <c r="AH10" s="156">
        <v>4375.4508556641231</v>
      </c>
      <c r="AI10" s="156">
        <v>1559.5308918261155</v>
      </c>
      <c r="AJ10" s="156">
        <v>249.53756778052775</v>
      </c>
      <c r="AK10" s="156">
        <v>0</v>
      </c>
      <c r="AL10" s="156">
        <v>0</v>
      </c>
      <c r="AM10" s="156">
        <v>252578.52934846518</v>
      </c>
      <c r="AN10" s="156">
        <v>125571.94</v>
      </c>
    </row>
    <row r="11" spans="1:40" s="141" customFormat="1" ht="15.75" customHeight="1">
      <c r="A11" s="140" t="s">
        <v>370</v>
      </c>
      <c r="B11" s="150">
        <v>147423971.69277573</v>
      </c>
      <c r="C11" s="156">
        <v>98626070.928918377</v>
      </c>
      <c r="D11" s="156">
        <v>132147</v>
      </c>
      <c r="E11" s="156">
        <v>27245957.65921656</v>
      </c>
      <c r="F11" s="156">
        <v>40734</v>
      </c>
      <c r="G11" s="156">
        <v>15257173.730029972</v>
      </c>
      <c r="H11" s="156">
        <v>26390</v>
      </c>
      <c r="I11" s="156">
        <v>2741095.9317797497</v>
      </c>
      <c r="J11" s="156">
        <v>1881</v>
      </c>
      <c r="K11" s="156">
        <v>2005802.1475301569</v>
      </c>
      <c r="L11" s="156">
        <v>852</v>
      </c>
      <c r="M11" s="156">
        <v>644223.70370406704</v>
      </c>
      <c r="N11" s="156">
        <v>45</v>
      </c>
      <c r="O11" s="156">
        <v>106858.09869520135</v>
      </c>
      <c r="P11" s="156">
        <v>15</v>
      </c>
      <c r="Q11" s="156">
        <v>1027618.9530516934</v>
      </c>
      <c r="R11" s="156">
        <v>32</v>
      </c>
      <c r="S11" s="150">
        <v>147654801.15292579</v>
      </c>
      <c r="T11" s="150">
        <v>147654801.15292582</v>
      </c>
      <c r="U11" s="156">
        <v>101938324.64569201</v>
      </c>
      <c r="V11" s="156">
        <v>126709</v>
      </c>
      <c r="W11" s="156">
        <v>28624453.465448845</v>
      </c>
      <c r="X11" s="156">
        <v>41296</v>
      </c>
      <c r="Y11" s="156">
        <v>13589945.817512568</v>
      </c>
      <c r="Z11" s="156">
        <v>26958</v>
      </c>
      <c r="AA11" s="156">
        <v>1201372.1709026066</v>
      </c>
      <c r="AB11" s="156">
        <v>1771</v>
      </c>
      <c r="AC11" s="156">
        <v>2300705.0533697722</v>
      </c>
      <c r="AD11" s="156">
        <v>850</v>
      </c>
      <c r="AE11" s="150">
        <v>-4356011.6260327445</v>
      </c>
      <c r="AF11" s="156">
        <v>3572544.7965963492</v>
      </c>
      <c r="AG11" s="156">
        <v>-2066831.2613038796</v>
      </c>
      <c r="AH11" s="156">
        <v>-1839930.1033502363</v>
      </c>
      <c r="AI11" s="156">
        <v>-1272003.8267325691</v>
      </c>
      <c r="AJ11" s="156">
        <v>-1016426.3336642894</v>
      </c>
      <c r="AK11" s="156">
        <v>-684589.21464810113</v>
      </c>
      <c r="AL11" s="156">
        <v>-1048775.6829300201</v>
      </c>
      <c r="AM11" s="156">
        <v>4125182.1658827327</v>
      </c>
      <c r="AN11" s="156">
        <v>21273890.622980509</v>
      </c>
    </row>
    <row r="12" spans="1:40" s="141" customFormat="1" ht="15.75" customHeight="1">
      <c r="A12" s="140" t="s">
        <v>371</v>
      </c>
      <c r="B12" s="150">
        <v>4135086.5427746139</v>
      </c>
      <c r="C12" s="156">
        <v>3766038.26</v>
      </c>
      <c r="D12" s="156">
        <v>16</v>
      </c>
      <c r="E12" s="156">
        <v>144800.1</v>
      </c>
      <c r="F12" s="156">
        <v>8</v>
      </c>
      <c r="G12" s="156">
        <v>84614.88</v>
      </c>
      <c r="H12" s="156">
        <v>10</v>
      </c>
      <c r="I12" s="156">
        <v>3900</v>
      </c>
      <c r="J12" s="156">
        <v>3</v>
      </c>
      <c r="K12" s="156">
        <v>2015</v>
      </c>
      <c r="L12" s="156">
        <v>1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0">
        <v>4001368.24</v>
      </c>
      <c r="T12" s="150">
        <v>4001368.24</v>
      </c>
      <c r="U12" s="156">
        <v>3782038.26</v>
      </c>
      <c r="V12" s="156">
        <v>19</v>
      </c>
      <c r="W12" s="156">
        <v>135300.1</v>
      </c>
      <c r="X12" s="156">
        <v>9</v>
      </c>
      <c r="Y12" s="156">
        <v>78114.880000000005</v>
      </c>
      <c r="Z12" s="156">
        <v>6</v>
      </c>
      <c r="AA12" s="156">
        <v>3900</v>
      </c>
      <c r="AB12" s="156">
        <v>3</v>
      </c>
      <c r="AC12" s="156">
        <v>2015</v>
      </c>
      <c r="AD12" s="156">
        <v>1</v>
      </c>
      <c r="AE12" s="150">
        <v>15724.427018833128</v>
      </c>
      <c r="AF12" s="156">
        <v>15724.427018833128</v>
      </c>
      <c r="AG12" s="156">
        <v>0</v>
      </c>
      <c r="AH12" s="156">
        <v>0</v>
      </c>
      <c r="AI12" s="156">
        <v>0</v>
      </c>
      <c r="AJ12" s="156">
        <v>0</v>
      </c>
      <c r="AK12" s="156">
        <v>0</v>
      </c>
      <c r="AL12" s="156">
        <v>0</v>
      </c>
      <c r="AM12" s="156">
        <v>117993.87575578055</v>
      </c>
      <c r="AN12" s="156">
        <v>3114800.8334999997</v>
      </c>
    </row>
    <row r="13" spans="1:40" s="141" customFormat="1" ht="15.75" customHeight="1">
      <c r="A13" s="140" t="s">
        <v>372</v>
      </c>
      <c r="B13" s="150">
        <v>1510356.9376005605</v>
      </c>
      <c r="C13" s="156">
        <v>181213.16999999998</v>
      </c>
      <c r="D13" s="156">
        <v>2</v>
      </c>
      <c r="E13" s="156">
        <v>88828.596854400006</v>
      </c>
      <c r="F13" s="156">
        <v>2</v>
      </c>
      <c r="G13" s="156">
        <v>1.71</v>
      </c>
      <c r="H13" s="156">
        <v>1</v>
      </c>
      <c r="I13" s="156">
        <v>1009782.56</v>
      </c>
      <c r="J13" s="156">
        <v>2</v>
      </c>
      <c r="K13" s="156">
        <v>0.02</v>
      </c>
      <c r="L13" s="156">
        <v>2</v>
      </c>
      <c r="M13" s="156">
        <v>8739.6099999999988</v>
      </c>
      <c r="N13" s="156">
        <v>3</v>
      </c>
      <c r="O13" s="156">
        <v>0</v>
      </c>
      <c r="P13" s="156">
        <v>0</v>
      </c>
      <c r="Q13" s="156">
        <v>31314.13</v>
      </c>
      <c r="R13" s="156">
        <v>14</v>
      </c>
      <c r="S13" s="150">
        <v>1319879.7968544001</v>
      </c>
      <c r="T13" s="150">
        <v>1319879.7968543998</v>
      </c>
      <c r="U13" s="156">
        <v>668014.16999999993</v>
      </c>
      <c r="V13" s="156">
        <v>3</v>
      </c>
      <c r="W13" s="156">
        <v>611810.15685439995</v>
      </c>
      <c r="X13" s="156">
        <v>3</v>
      </c>
      <c r="Y13" s="156">
        <v>1.71</v>
      </c>
      <c r="Z13" s="156">
        <v>2</v>
      </c>
      <c r="AA13" s="156">
        <v>0</v>
      </c>
      <c r="AB13" s="156">
        <v>0</v>
      </c>
      <c r="AC13" s="156">
        <v>40053.759999999995</v>
      </c>
      <c r="AD13" s="156">
        <v>18</v>
      </c>
      <c r="AE13" s="150">
        <v>173983.0707461604</v>
      </c>
      <c r="AF13" s="156">
        <v>85939.583293876291</v>
      </c>
      <c r="AG13" s="156">
        <v>28020.101753053175</v>
      </c>
      <c r="AH13" s="156">
        <v>5754.874701569026</v>
      </c>
      <c r="AI13" s="156">
        <v>25810.98804515021</v>
      </c>
      <c r="AJ13" s="156">
        <v>15795.495674571528</v>
      </c>
      <c r="AK13" s="156">
        <v>3365.0170668342598</v>
      </c>
      <c r="AL13" s="156">
        <v>9297.0102111059241</v>
      </c>
      <c r="AM13" s="156">
        <v>16494.07</v>
      </c>
      <c r="AN13" s="156">
        <v>551222.11956572789</v>
      </c>
    </row>
    <row r="14" spans="1:40" s="141" customFormat="1" ht="15.75" customHeight="1">
      <c r="A14" s="140" t="s">
        <v>373</v>
      </c>
      <c r="B14" s="150">
        <v>5287573.032916178</v>
      </c>
      <c r="C14" s="156">
        <v>410337.12421749998</v>
      </c>
      <c r="D14" s="156">
        <v>27</v>
      </c>
      <c r="E14" s="156">
        <v>519351.81000000006</v>
      </c>
      <c r="F14" s="156">
        <v>26</v>
      </c>
      <c r="G14" s="156">
        <v>881242.75</v>
      </c>
      <c r="H14" s="156">
        <v>8</v>
      </c>
      <c r="I14" s="156">
        <v>1566069.1993905997</v>
      </c>
      <c r="J14" s="156">
        <v>23</v>
      </c>
      <c r="K14" s="156">
        <v>364577.34182710003</v>
      </c>
      <c r="L14" s="156">
        <v>25</v>
      </c>
      <c r="M14" s="156">
        <v>986368.05493699992</v>
      </c>
      <c r="N14" s="156">
        <v>12</v>
      </c>
      <c r="O14" s="156">
        <v>0</v>
      </c>
      <c r="P14" s="156">
        <v>0</v>
      </c>
      <c r="Q14" s="156">
        <v>434796.16554429999</v>
      </c>
      <c r="R14" s="156">
        <v>3</v>
      </c>
      <c r="S14" s="150">
        <v>5162742.445916499</v>
      </c>
      <c r="T14" s="150">
        <v>5162742.445916499</v>
      </c>
      <c r="U14" s="156">
        <v>410337.12421749998</v>
      </c>
      <c r="V14" s="156">
        <v>29</v>
      </c>
      <c r="W14" s="156">
        <v>521031.81000000006</v>
      </c>
      <c r="X14" s="156">
        <v>26</v>
      </c>
      <c r="Y14" s="156">
        <v>883435</v>
      </c>
      <c r="Z14" s="156">
        <v>8</v>
      </c>
      <c r="AA14" s="156">
        <v>1562260.1593905997</v>
      </c>
      <c r="AB14" s="156">
        <v>23</v>
      </c>
      <c r="AC14" s="156">
        <v>1785678.3523084</v>
      </c>
      <c r="AD14" s="156">
        <v>39</v>
      </c>
      <c r="AE14" s="150">
        <v>58175.684132334674</v>
      </c>
      <c r="AF14" s="156">
        <v>30207.381408927908</v>
      </c>
      <c r="AG14" s="156">
        <v>25428.966981838872</v>
      </c>
      <c r="AH14" s="156">
        <v>855.87201500094739</v>
      </c>
      <c r="AI14" s="156">
        <v>322.78719157627438</v>
      </c>
      <c r="AJ14" s="156">
        <v>824.58925458805163</v>
      </c>
      <c r="AK14" s="156">
        <v>363.78856381284407</v>
      </c>
      <c r="AL14" s="156">
        <v>172.29871658978135</v>
      </c>
      <c r="AM14" s="156">
        <v>66654.902867343379</v>
      </c>
      <c r="AN14" s="156">
        <v>1875603.1376998078</v>
      </c>
    </row>
    <row r="15" spans="1:40" s="141" customFormat="1" ht="15.75" customHeight="1">
      <c r="A15" s="140" t="s">
        <v>374</v>
      </c>
      <c r="B15" s="150">
        <v>7763709.1631734809</v>
      </c>
      <c r="C15" s="156">
        <v>2028440.3472259559</v>
      </c>
      <c r="D15" s="156">
        <v>236</v>
      </c>
      <c r="E15" s="156">
        <v>1346055.0597628616</v>
      </c>
      <c r="F15" s="156">
        <v>153</v>
      </c>
      <c r="G15" s="156">
        <v>256944.93649337947</v>
      </c>
      <c r="H15" s="156">
        <v>77</v>
      </c>
      <c r="I15" s="156">
        <v>188649.37741348718</v>
      </c>
      <c r="J15" s="156">
        <v>28</v>
      </c>
      <c r="K15" s="156">
        <v>1409966.6290542174</v>
      </c>
      <c r="L15" s="156">
        <v>11</v>
      </c>
      <c r="M15" s="156">
        <v>23642.073039999999</v>
      </c>
      <c r="N15" s="156">
        <v>1</v>
      </c>
      <c r="O15" s="156">
        <v>297596.02009230672</v>
      </c>
      <c r="P15" s="156">
        <v>3</v>
      </c>
      <c r="Q15" s="156">
        <v>577808.30299535324</v>
      </c>
      <c r="R15" s="156">
        <v>8</v>
      </c>
      <c r="S15" s="150">
        <v>6129102.7460775608</v>
      </c>
      <c r="T15" s="150">
        <v>6129102.7460775608</v>
      </c>
      <c r="U15" s="156">
        <v>2306187.407983718</v>
      </c>
      <c r="V15" s="156">
        <v>263</v>
      </c>
      <c r="W15" s="156">
        <v>1640904.7539686726</v>
      </c>
      <c r="X15" s="156">
        <v>155</v>
      </c>
      <c r="Y15" s="156">
        <v>198166.29207887533</v>
      </c>
      <c r="Z15" s="156">
        <v>61</v>
      </c>
      <c r="AA15" s="156">
        <v>68444.138470060905</v>
      </c>
      <c r="AB15" s="156">
        <v>21</v>
      </c>
      <c r="AC15" s="156">
        <v>1915400.1535762344</v>
      </c>
      <c r="AD15" s="156">
        <v>17</v>
      </c>
      <c r="AE15" s="150">
        <v>1181112.6161881047</v>
      </c>
      <c r="AF15" s="156">
        <v>794915.5194252535</v>
      </c>
      <c r="AG15" s="156">
        <v>232601.85074349123</v>
      </c>
      <c r="AH15" s="156">
        <v>118088.5655600109</v>
      </c>
      <c r="AI15" s="156">
        <v>7069.2518069513108</v>
      </c>
      <c r="AJ15" s="156">
        <v>10135.649062527098</v>
      </c>
      <c r="AK15" s="156">
        <v>18269.187231269596</v>
      </c>
      <c r="AL15" s="156">
        <v>32.592358601259761</v>
      </c>
      <c r="AM15" s="156">
        <v>453493.80090781511</v>
      </c>
      <c r="AN15" s="156">
        <v>2352397.5175742139</v>
      </c>
    </row>
    <row r="16" spans="1:40" s="141" customFormat="1" ht="15.75" customHeight="1">
      <c r="A16" s="140" t="s">
        <v>375</v>
      </c>
      <c r="B16" s="150">
        <v>163117521.04698768</v>
      </c>
      <c r="C16" s="156">
        <v>23212725.655331161</v>
      </c>
      <c r="D16" s="156">
        <v>6828</v>
      </c>
      <c r="E16" s="156">
        <v>85955490.043707982</v>
      </c>
      <c r="F16" s="156">
        <v>2683</v>
      </c>
      <c r="G16" s="156">
        <v>9385886.8558551781</v>
      </c>
      <c r="H16" s="156">
        <v>2277</v>
      </c>
      <c r="I16" s="156">
        <v>7246558.3165132562</v>
      </c>
      <c r="J16" s="156">
        <v>194</v>
      </c>
      <c r="K16" s="156">
        <v>6718627.9965717401</v>
      </c>
      <c r="L16" s="156">
        <v>41</v>
      </c>
      <c r="M16" s="156">
        <v>84831.74665639337</v>
      </c>
      <c r="N16" s="156">
        <v>10</v>
      </c>
      <c r="O16" s="156">
        <v>2063524.2251572895</v>
      </c>
      <c r="P16" s="156">
        <v>36</v>
      </c>
      <c r="Q16" s="156">
        <v>12186176.081393259</v>
      </c>
      <c r="R16" s="156">
        <v>70</v>
      </c>
      <c r="S16" s="150">
        <v>146853820.92118624</v>
      </c>
      <c r="T16" s="150">
        <v>146853820.92118624</v>
      </c>
      <c r="U16" s="156">
        <v>31842844.199553158</v>
      </c>
      <c r="V16" s="156">
        <v>6908</v>
      </c>
      <c r="W16" s="156">
        <v>84872783.815408096</v>
      </c>
      <c r="X16" s="156">
        <v>2742</v>
      </c>
      <c r="Y16" s="156">
        <v>9485945.8773218207</v>
      </c>
      <c r="Z16" s="156">
        <v>2176</v>
      </c>
      <c r="AA16" s="156">
        <v>7031461.178820461</v>
      </c>
      <c r="AB16" s="156">
        <v>157</v>
      </c>
      <c r="AC16" s="156">
        <v>13620785.850082725</v>
      </c>
      <c r="AD16" s="156">
        <v>133</v>
      </c>
      <c r="AE16" s="150">
        <v>13281341.597020283</v>
      </c>
      <c r="AF16" s="156">
        <v>6067708.2271903325</v>
      </c>
      <c r="AG16" s="156">
        <v>5431307.2806486497</v>
      </c>
      <c r="AH16" s="156">
        <v>551093.91076277394</v>
      </c>
      <c r="AI16" s="156">
        <v>705042.91264084401</v>
      </c>
      <c r="AJ16" s="156">
        <v>68740.686517957016</v>
      </c>
      <c r="AK16" s="156">
        <v>445696.47652091848</v>
      </c>
      <c r="AL16" s="156">
        <v>11752.102738805952</v>
      </c>
      <c r="AM16" s="156">
        <v>2982358.5287811216</v>
      </c>
      <c r="AN16" s="156">
        <v>113004788.1257797</v>
      </c>
    </row>
    <row r="17" spans="1:40" s="141" customFormat="1" ht="15.75" customHeight="1">
      <c r="A17" s="142" t="s">
        <v>286</v>
      </c>
      <c r="B17" s="150">
        <v>111411599.77561067</v>
      </c>
      <c r="C17" s="156">
        <v>14754668.345466794</v>
      </c>
      <c r="D17" s="156">
        <v>2169</v>
      </c>
      <c r="E17" s="156">
        <v>55433714.064132571</v>
      </c>
      <c r="F17" s="156">
        <v>1136</v>
      </c>
      <c r="G17" s="156">
        <v>6765797.3196038688</v>
      </c>
      <c r="H17" s="156">
        <v>968</v>
      </c>
      <c r="I17" s="156">
        <v>6091054.8682698049</v>
      </c>
      <c r="J17" s="156">
        <v>77</v>
      </c>
      <c r="K17" s="156">
        <v>4381148.6213204144</v>
      </c>
      <c r="L17" s="156">
        <v>16</v>
      </c>
      <c r="M17" s="156">
        <v>41531.723444538184</v>
      </c>
      <c r="N17" s="156">
        <v>7</v>
      </c>
      <c r="O17" s="156">
        <v>1053537.2736096578</v>
      </c>
      <c r="P17" s="156">
        <v>9</v>
      </c>
      <c r="Q17" s="156">
        <v>12108924.521393258</v>
      </c>
      <c r="R17" s="156">
        <v>27</v>
      </c>
      <c r="S17" s="150">
        <v>100630376.73724091</v>
      </c>
      <c r="T17" s="150">
        <v>100630376.73724091</v>
      </c>
      <c r="U17" s="156">
        <v>22839476.830524333</v>
      </c>
      <c r="V17" s="156">
        <v>2202</v>
      </c>
      <c r="W17" s="156">
        <v>53986652.852889076</v>
      </c>
      <c r="X17" s="156">
        <v>1192</v>
      </c>
      <c r="Y17" s="156">
        <v>6970031.8204525691</v>
      </c>
      <c r="Z17" s="156">
        <v>897</v>
      </c>
      <c r="AA17" s="156">
        <v>6072949.5504007507</v>
      </c>
      <c r="AB17" s="156">
        <v>58</v>
      </c>
      <c r="AC17" s="156">
        <v>10761265.682974171</v>
      </c>
      <c r="AD17" s="156">
        <v>42</v>
      </c>
      <c r="AE17" s="150">
        <v>9015270.1572759077</v>
      </c>
      <c r="AF17" s="156">
        <v>2619583.6994739622</v>
      </c>
      <c r="AG17" s="156">
        <v>4961430.7835566467</v>
      </c>
      <c r="AH17" s="156">
        <v>406544.15746798867</v>
      </c>
      <c r="AI17" s="156">
        <v>577975.00864317198</v>
      </c>
      <c r="AJ17" s="156">
        <v>11379.83397096226</v>
      </c>
      <c r="AK17" s="156">
        <v>438150.41847333737</v>
      </c>
      <c r="AL17" s="156">
        <v>206.25568983597049</v>
      </c>
      <c r="AM17" s="156">
        <v>1765952.881093858</v>
      </c>
      <c r="AN17" s="156">
        <v>75472280.753419787</v>
      </c>
    </row>
    <row r="18" spans="1:40" s="141" customFormat="1" ht="15.75" customHeight="1">
      <c r="A18" s="142" t="s">
        <v>287</v>
      </c>
      <c r="B18" s="150">
        <v>42936701.204036362</v>
      </c>
      <c r="C18" s="156">
        <v>5295456.3908643685</v>
      </c>
      <c r="D18" s="156">
        <v>4441</v>
      </c>
      <c r="E18" s="156">
        <v>30298612.978148501</v>
      </c>
      <c r="F18" s="156">
        <v>1475</v>
      </c>
      <c r="G18" s="156">
        <v>2057388.2762752166</v>
      </c>
      <c r="H18" s="156">
        <v>1243</v>
      </c>
      <c r="I18" s="156">
        <v>954338.56995906774</v>
      </c>
      <c r="J18" s="156">
        <v>103</v>
      </c>
      <c r="K18" s="156">
        <v>89813.722349065385</v>
      </c>
      <c r="L18" s="156">
        <v>14</v>
      </c>
      <c r="M18" s="156">
        <v>43300.023211855194</v>
      </c>
      <c r="N18" s="156">
        <v>3</v>
      </c>
      <c r="O18" s="156">
        <v>1010415.3238808172</v>
      </c>
      <c r="P18" s="156">
        <v>27</v>
      </c>
      <c r="Q18" s="156">
        <v>77151.560000000056</v>
      </c>
      <c r="R18" s="156">
        <v>41</v>
      </c>
      <c r="S18" s="150">
        <v>39826476.844688892</v>
      </c>
      <c r="T18" s="150">
        <v>39826476.844688892</v>
      </c>
      <c r="U18" s="156">
        <v>5450359.372403726</v>
      </c>
      <c r="V18" s="156">
        <v>4468</v>
      </c>
      <c r="W18" s="156">
        <v>30553315.195814941</v>
      </c>
      <c r="X18" s="156">
        <v>1479</v>
      </c>
      <c r="Y18" s="156">
        <v>1946205.4386087756</v>
      </c>
      <c r="Z18" s="156">
        <v>1212</v>
      </c>
      <c r="AA18" s="156">
        <v>768040.10841971007</v>
      </c>
      <c r="AB18" s="156">
        <v>87</v>
      </c>
      <c r="AC18" s="156">
        <v>1108556.7294417375</v>
      </c>
      <c r="AD18" s="156">
        <v>82</v>
      </c>
      <c r="AE18" s="150">
        <v>2219391.2454328784</v>
      </c>
      <c r="AF18" s="156">
        <v>1674756.6976914257</v>
      </c>
      <c r="AG18" s="156">
        <v>272313.87092317641</v>
      </c>
      <c r="AH18" s="156">
        <v>86675.728703526824</v>
      </c>
      <c r="AI18" s="156">
        <v>116074.46585600678</v>
      </c>
      <c r="AJ18" s="156">
        <v>51236.514948360214</v>
      </c>
      <c r="AK18" s="156">
        <v>7171.563284916454</v>
      </c>
      <c r="AL18" s="156">
        <v>11162.40402546553</v>
      </c>
      <c r="AM18" s="156">
        <v>890833.11391459324</v>
      </c>
      <c r="AN18" s="156">
        <v>34461406.991536222</v>
      </c>
    </row>
    <row r="19" spans="1:40" s="141" customFormat="1" ht="15.75" customHeight="1">
      <c r="A19" s="142" t="s">
        <v>288</v>
      </c>
      <c r="B19" s="150">
        <v>6279650.0190787232</v>
      </c>
      <c r="C19" s="156">
        <v>2266669.679</v>
      </c>
      <c r="D19" s="156">
        <v>165</v>
      </c>
      <c r="E19" s="156">
        <v>180391.48142691152</v>
      </c>
      <c r="F19" s="156">
        <v>57</v>
      </c>
      <c r="G19" s="156">
        <v>401343.25997609238</v>
      </c>
      <c r="H19" s="156">
        <v>64</v>
      </c>
      <c r="I19" s="156">
        <v>85805.548284383345</v>
      </c>
      <c r="J19" s="156">
        <v>11</v>
      </c>
      <c r="K19" s="156">
        <v>2050899.6576251041</v>
      </c>
      <c r="L19" s="156">
        <v>6</v>
      </c>
      <c r="M19" s="156">
        <v>0</v>
      </c>
      <c r="N19" s="156">
        <v>0</v>
      </c>
      <c r="O19" s="156">
        <v>-428.37233318557236</v>
      </c>
      <c r="P19" s="156">
        <v>0</v>
      </c>
      <c r="Q19" s="156">
        <v>100</v>
      </c>
      <c r="R19" s="156">
        <v>1</v>
      </c>
      <c r="S19" s="150">
        <v>4984781.2539793057</v>
      </c>
      <c r="T19" s="150">
        <v>4984781.2539793057</v>
      </c>
      <c r="U19" s="156">
        <v>2657076.7566251038</v>
      </c>
      <c r="V19" s="156">
        <v>169</v>
      </c>
      <c r="W19" s="156">
        <v>151077.48142691152</v>
      </c>
      <c r="X19" s="156">
        <v>57</v>
      </c>
      <c r="Y19" s="156">
        <v>408350.61826047569</v>
      </c>
      <c r="Z19" s="156">
        <v>64</v>
      </c>
      <c r="AA19" s="156">
        <v>75112.19</v>
      </c>
      <c r="AB19" s="156">
        <v>9</v>
      </c>
      <c r="AC19" s="156">
        <v>1693164.2076668146</v>
      </c>
      <c r="AD19" s="156">
        <v>5</v>
      </c>
      <c r="AE19" s="150">
        <v>1024096.1581239055</v>
      </c>
      <c r="AF19" s="156">
        <v>942092.43017873832</v>
      </c>
      <c r="AG19" s="156">
        <v>56522.36150725621</v>
      </c>
      <c r="AH19" s="156">
        <v>9888.8269566033832</v>
      </c>
      <c r="AI19" s="156">
        <v>8752.2630641198029</v>
      </c>
      <c r="AJ19" s="156">
        <v>6098.8856293316067</v>
      </c>
      <c r="AK19" s="156">
        <v>363.26597777883933</v>
      </c>
      <c r="AL19" s="156">
        <v>378.12481007736557</v>
      </c>
      <c r="AM19" s="156">
        <v>270772.60697551211</v>
      </c>
      <c r="AN19" s="156">
        <v>2701986.5830032476</v>
      </c>
    </row>
    <row r="20" spans="1:40" s="141" customFormat="1" ht="15.75" customHeight="1">
      <c r="A20" s="142" t="s">
        <v>289</v>
      </c>
      <c r="B20" s="150">
        <v>2489570.0482619079</v>
      </c>
      <c r="C20" s="156">
        <v>895931.24</v>
      </c>
      <c r="D20" s="156">
        <v>53</v>
      </c>
      <c r="E20" s="156">
        <v>42771.520000000004</v>
      </c>
      <c r="F20" s="156">
        <v>15</v>
      </c>
      <c r="G20" s="156">
        <v>161358</v>
      </c>
      <c r="H20" s="156">
        <v>2</v>
      </c>
      <c r="I20" s="156">
        <v>115359.33</v>
      </c>
      <c r="J20" s="156">
        <v>3</v>
      </c>
      <c r="K20" s="156">
        <v>196765.99527715502</v>
      </c>
      <c r="L20" s="156">
        <v>5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1</v>
      </c>
      <c r="S20" s="150">
        <v>1412186.085277155</v>
      </c>
      <c r="T20" s="150">
        <v>1412186.085277155</v>
      </c>
      <c r="U20" s="156">
        <v>895931.24</v>
      </c>
      <c r="V20" s="156">
        <v>69</v>
      </c>
      <c r="W20" s="156">
        <v>181738.285277155</v>
      </c>
      <c r="X20" s="156">
        <v>14</v>
      </c>
      <c r="Y20" s="156">
        <v>161358</v>
      </c>
      <c r="Z20" s="156">
        <v>3</v>
      </c>
      <c r="AA20" s="156">
        <v>115359.33</v>
      </c>
      <c r="AB20" s="156">
        <v>3</v>
      </c>
      <c r="AC20" s="156">
        <v>57799.23</v>
      </c>
      <c r="AD20" s="156">
        <v>4</v>
      </c>
      <c r="AE20" s="150">
        <v>1022584.0361875951</v>
      </c>
      <c r="AF20" s="156">
        <v>831275.39984620747</v>
      </c>
      <c r="AG20" s="156">
        <v>141040.2646615713</v>
      </c>
      <c r="AH20" s="156">
        <v>47985.19763465508</v>
      </c>
      <c r="AI20" s="156">
        <v>2241.1750775453947</v>
      </c>
      <c r="AJ20" s="156">
        <v>25.45196930294804</v>
      </c>
      <c r="AK20" s="156">
        <v>11.228784885820202</v>
      </c>
      <c r="AL20" s="156">
        <v>5.318213427085329</v>
      </c>
      <c r="AM20" s="156">
        <v>54799.926797157401</v>
      </c>
      <c r="AN20" s="156">
        <v>369113.79782043467</v>
      </c>
    </row>
    <row r="21" spans="1:40" s="141" customFormat="1" ht="15.75" customHeight="1">
      <c r="A21" s="140" t="s">
        <v>376</v>
      </c>
      <c r="B21" s="150">
        <v>6980244.8951105904</v>
      </c>
      <c r="C21" s="156">
        <v>3069724.0999999996</v>
      </c>
      <c r="D21" s="156">
        <v>640</v>
      </c>
      <c r="E21" s="156">
        <v>316744.38999999996</v>
      </c>
      <c r="F21" s="156">
        <v>273</v>
      </c>
      <c r="G21" s="156">
        <v>449729.24</v>
      </c>
      <c r="H21" s="156">
        <v>332</v>
      </c>
      <c r="I21" s="156">
        <v>87759.11</v>
      </c>
      <c r="J21" s="156">
        <v>54</v>
      </c>
      <c r="K21" s="156">
        <v>431815.32</v>
      </c>
      <c r="L21" s="156">
        <v>2</v>
      </c>
      <c r="M21" s="156">
        <v>15767.590385331854</v>
      </c>
      <c r="N21" s="156">
        <v>1</v>
      </c>
      <c r="O21" s="156">
        <v>72.599999999999994</v>
      </c>
      <c r="P21" s="156">
        <v>1</v>
      </c>
      <c r="Q21" s="156">
        <v>32774.97</v>
      </c>
      <c r="R21" s="156">
        <v>9</v>
      </c>
      <c r="S21" s="150">
        <v>4404387.3203853322</v>
      </c>
      <c r="T21" s="150">
        <v>4404387.3203853322</v>
      </c>
      <c r="U21" s="156">
        <v>3086623.0999999996</v>
      </c>
      <c r="V21" s="156">
        <v>614</v>
      </c>
      <c r="W21" s="156">
        <v>305246.13999999996</v>
      </c>
      <c r="X21" s="156">
        <v>271</v>
      </c>
      <c r="Y21" s="156">
        <v>494062.6</v>
      </c>
      <c r="Z21" s="156">
        <v>192</v>
      </c>
      <c r="AA21" s="156">
        <v>38025</v>
      </c>
      <c r="AB21" s="156">
        <v>51</v>
      </c>
      <c r="AC21" s="156">
        <v>480430.48038533184</v>
      </c>
      <c r="AD21" s="156">
        <v>13</v>
      </c>
      <c r="AE21" s="150">
        <v>2411283.4900953779</v>
      </c>
      <c r="AF21" s="156">
        <v>2168742.3709679404</v>
      </c>
      <c r="AG21" s="156">
        <v>183359.14228981591</v>
      </c>
      <c r="AH21" s="156">
        <v>36914.800337615561</v>
      </c>
      <c r="AI21" s="156">
        <v>8227.4035802466296</v>
      </c>
      <c r="AJ21" s="156">
        <v>10223.052534114442</v>
      </c>
      <c r="AK21" s="156">
        <v>2568.2161509644452</v>
      </c>
      <c r="AL21" s="156">
        <v>1248.5042346805985</v>
      </c>
      <c r="AM21" s="156">
        <v>164574.08462988117</v>
      </c>
      <c r="AN21" s="156">
        <v>2245018.4410513337</v>
      </c>
    </row>
    <row r="22" spans="1:40" s="141" customFormat="1" ht="15.75" customHeight="1">
      <c r="A22" s="142" t="s">
        <v>290</v>
      </c>
      <c r="B22" s="150">
        <v>6321827.9619741216</v>
      </c>
      <c r="C22" s="156">
        <v>2905385.0999999996</v>
      </c>
      <c r="D22" s="156">
        <v>605</v>
      </c>
      <c r="E22" s="156">
        <v>306454.90999999997</v>
      </c>
      <c r="F22" s="156">
        <v>269</v>
      </c>
      <c r="G22" s="156">
        <v>447069.24</v>
      </c>
      <c r="H22" s="156">
        <v>330</v>
      </c>
      <c r="I22" s="156">
        <v>30015</v>
      </c>
      <c r="J22" s="156">
        <v>43</v>
      </c>
      <c r="K22" s="156">
        <v>98283.75</v>
      </c>
      <c r="L22" s="156">
        <v>1</v>
      </c>
      <c r="M22" s="156">
        <v>15767.590385331854</v>
      </c>
      <c r="N22" s="156">
        <v>1</v>
      </c>
      <c r="O22" s="156">
        <v>72.599999999999994</v>
      </c>
      <c r="P22" s="156">
        <v>1</v>
      </c>
      <c r="Q22" s="156">
        <v>32774.97</v>
      </c>
      <c r="R22" s="156">
        <v>9</v>
      </c>
      <c r="S22" s="150">
        <v>3835823.1603853316</v>
      </c>
      <c r="T22" s="150">
        <v>3835823.1603853316</v>
      </c>
      <c r="U22" s="156">
        <v>2922284.0999999996</v>
      </c>
      <c r="V22" s="156">
        <v>582</v>
      </c>
      <c r="W22" s="156">
        <v>294956.65999999997</v>
      </c>
      <c r="X22" s="156">
        <v>264</v>
      </c>
      <c r="Y22" s="156">
        <v>444978.49</v>
      </c>
      <c r="Z22" s="156">
        <v>189</v>
      </c>
      <c r="AA22" s="156">
        <v>26705</v>
      </c>
      <c r="AB22" s="156">
        <v>41</v>
      </c>
      <c r="AC22" s="156">
        <v>146898.91038533187</v>
      </c>
      <c r="AD22" s="156">
        <v>12</v>
      </c>
      <c r="AE22" s="150">
        <v>2352437.1888968246</v>
      </c>
      <c r="AF22" s="156">
        <v>2110949.2608285826</v>
      </c>
      <c r="AG22" s="156">
        <v>182309.20341791687</v>
      </c>
      <c r="AH22" s="156">
        <v>36913.704202098714</v>
      </c>
      <c r="AI22" s="156">
        <v>8226.9901790617932</v>
      </c>
      <c r="AJ22" s="156">
        <v>10221.996463168176</v>
      </c>
      <c r="AK22" s="156">
        <v>2567.7502383531805</v>
      </c>
      <c r="AL22" s="156">
        <v>1248.2835676422437</v>
      </c>
      <c r="AM22" s="156">
        <v>133567.61269196717</v>
      </c>
      <c r="AN22" s="156">
        <v>2245018.4410513337</v>
      </c>
    </row>
    <row r="23" spans="1:40" s="141" customFormat="1" ht="15.75" customHeight="1">
      <c r="A23" s="142" t="s">
        <v>291</v>
      </c>
      <c r="B23" s="150">
        <v>658416.93313646712</v>
      </c>
      <c r="C23" s="156">
        <v>164339</v>
      </c>
      <c r="D23" s="156">
        <v>35</v>
      </c>
      <c r="E23" s="156">
        <v>10289.48</v>
      </c>
      <c r="F23" s="156">
        <v>4</v>
      </c>
      <c r="G23" s="156">
        <v>2660</v>
      </c>
      <c r="H23" s="156">
        <v>2</v>
      </c>
      <c r="I23" s="156">
        <v>57744.11</v>
      </c>
      <c r="J23" s="156">
        <v>11</v>
      </c>
      <c r="K23" s="156">
        <v>333531.57</v>
      </c>
      <c r="L23" s="156">
        <v>1</v>
      </c>
      <c r="M23" s="156">
        <v>0</v>
      </c>
      <c r="N23" s="156">
        <v>0</v>
      </c>
      <c r="O23" s="156">
        <v>0</v>
      </c>
      <c r="P23" s="156">
        <v>0</v>
      </c>
      <c r="Q23" s="156">
        <v>0</v>
      </c>
      <c r="R23" s="156">
        <v>0</v>
      </c>
      <c r="S23" s="150">
        <v>568564.16</v>
      </c>
      <c r="T23" s="150">
        <v>568564.16</v>
      </c>
      <c r="U23" s="156">
        <v>164339</v>
      </c>
      <c r="V23" s="156">
        <v>32</v>
      </c>
      <c r="W23" s="156">
        <v>10289.48</v>
      </c>
      <c r="X23" s="156">
        <v>7</v>
      </c>
      <c r="Y23" s="156">
        <v>49084.11</v>
      </c>
      <c r="Z23" s="156">
        <v>3</v>
      </c>
      <c r="AA23" s="156">
        <v>11320</v>
      </c>
      <c r="AB23" s="156">
        <v>10</v>
      </c>
      <c r="AC23" s="156">
        <v>333531.57</v>
      </c>
      <c r="AD23" s="156">
        <v>1</v>
      </c>
      <c r="AE23" s="150">
        <v>58846.301198553192</v>
      </c>
      <c r="AF23" s="156">
        <v>57793.110139356599</v>
      </c>
      <c r="AG23" s="156">
        <v>1049.9388718990335</v>
      </c>
      <c r="AH23" s="156">
        <v>1.0961355168458997</v>
      </c>
      <c r="AI23" s="156">
        <v>0.41340118483638505</v>
      </c>
      <c r="AJ23" s="156">
        <v>1.0560709462646103</v>
      </c>
      <c r="AK23" s="156">
        <v>0.46591261126487232</v>
      </c>
      <c r="AL23" s="156">
        <v>0.22066703835481302</v>
      </c>
      <c r="AM23" s="156">
        <v>31006.471937913982</v>
      </c>
      <c r="AN23" s="156">
        <v>0</v>
      </c>
    </row>
    <row r="24" spans="1:40" s="141" customFormat="1" ht="15.75" customHeight="1">
      <c r="A24" s="140" t="s">
        <v>292</v>
      </c>
      <c r="B24" s="150">
        <v>1287767446.8305056</v>
      </c>
      <c r="C24" s="156">
        <v>126866208.60760087</v>
      </c>
      <c r="D24" s="156">
        <v>48599</v>
      </c>
      <c r="E24" s="156">
        <v>125503302.75988355</v>
      </c>
      <c r="F24" s="156">
        <v>28010</v>
      </c>
      <c r="G24" s="156">
        <v>85604374.321689472</v>
      </c>
      <c r="H24" s="156">
        <v>10564</v>
      </c>
      <c r="I24" s="156">
        <v>84278184.007656634</v>
      </c>
      <c r="J24" s="156">
        <v>4974</v>
      </c>
      <c r="K24" s="156">
        <v>44027996.914554961</v>
      </c>
      <c r="L24" s="156">
        <v>2210</v>
      </c>
      <c r="M24" s="156">
        <v>46530077.470844232</v>
      </c>
      <c r="N24" s="156">
        <v>1145</v>
      </c>
      <c r="O24" s="156">
        <v>30827024.337843001</v>
      </c>
      <c r="P24" s="156">
        <v>635</v>
      </c>
      <c r="Q24" s="156">
        <v>42937297.143515721</v>
      </c>
      <c r="R24" s="156">
        <v>804</v>
      </c>
      <c r="S24" s="150">
        <v>586574465.56358838</v>
      </c>
      <c r="T24" s="150">
        <v>586574465.56358659</v>
      </c>
      <c r="U24" s="156">
        <v>321619176.44043303</v>
      </c>
      <c r="V24" s="156">
        <v>60921</v>
      </c>
      <c r="W24" s="156">
        <v>117020957.94209225</v>
      </c>
      <c r="X24" s="156">
        <v>24115</v>
      </c>
      <c r="Y24" s="156">
        <v>65602260.560429469</v>
      </c>
      <c r="Z24" s="156">
        <v>7312</v>
      </c>
      <c r="AA24" s="156">
        <v>25208504.630307905</v>
      </c>
      <c r="AB24" s="156">
        <v>2346</v>
      </c>
      <c r="AC24" s="156">
        <v>57123565.990324028</v>
      </c>
      <c r="AD24" s="156">
        <v>2248</v>
      </c>
      <c r="AE24" s="150">
        <v>677653468.41589677</v>
      </c>
      <c r="AF24" s="156">
        <v>297581954.79189074</v>
      </c>
      <c r="AG24" s="156">
        <v>146008464.05658948</v>
      </c>
      <c r="AH24" s="156">
        <v>102986264.79329643</v>
      </c>
      <c r="AI24" s="156">
        <v>57351895.368689939</v>
      </c>
      <c r="AJ24" s="156">
        <v>44187423.632275149</v>
      </c>
      <c r="AK24" s="156">
        <v>13878347.242870083</v>
      </c>
      <c r="AL24" s="156">
        <v>15659118.530284958</v>
      </c>
      <c r="AM24" s="156">
        <v>23539512.851020854</v>
      </c>
      <c r="AN24" s="156">
        <v>681763806.28833711</v>
      </c>
    </row>
    <row r="25" spans="1:40" s="141" customFormat="1" ht="15.75" customHeight="1">
      <c r="A25" s="140" t="s">
        <v>293</v>
      </c>
      <c r="B25" s="150">
        <v>1257209451.9415553</v>
      </c>
      <c r="C25" s="156">
        <v>124078766.97089748</v>
      </c>
      <c r="D25" s="156">
        <v>47789</v>
      </c>
      <c r="E25" s="156">
        <v>123151063.02506304</v>
      </c>
      <c r="F25" s="156">
        <v>27670</v>
      </c>
      <c r="G25" s="156">
        <v>81224493.318524048</v>
      </c>
      <c r="H25" s="156">
        <v>10278</v>
      </c>
      <c r="I25" s="156">
        <v>82891086.673738539</v>
      </c>
      <c r="J25" s="156">
        <v>4678</v>
      </c>
      <c r="K25" s="156">
        <v>43510270.660572864</v>
      </c>
      <c r="L25" s="156">
        <v>2030</v>
      </c>
      <c r="M25" s="156">
        <v>44939096.1414342</v>
      </c>
      <c r="N25" s="156">
        <v>1098</v>
      </c>
      <c r="O25" s="156">
        <v>29409810.676157501</v>
      </c>
      <c r="P25" s="156">
        <v>601</v>
      </c>
      <c r="Q25" s="156">
        <v>35050091.796422206</v>
      </c>
      <c r="R25" s="156">
        <v>745</v>
      </c>
      <c r="S25" s="150">
        <v>564254679.26280987</v>
      </c>
      <c r="T25" s="150">
        <v>564254679.26280808</v>
      </c>
      <c r="U25" s="156">
        <v>314330982.58727765</v>
      </c>
      <c r="V25" s="156">
        <v>59994</v>
      </c>
      <c r="W25" s="156">
        <v>110326344.32290965</v>
      </c>
      <c r="X25" s="156">
        <v>23818</v>
      </c>
      <c r="Y25" s="156">
        <v>63353792.916926466</v>
      </c>
      <c r="Z25" s="156">
        <v>7030</v>
      </c>
      <c r="AA25" s="156">
        <v>23804832.364225801</v>
      </c>
      <c r="AB25" s="156">
        <v>2059</v>
      </c>
      <c r="AC25" s="156">
        <v>52438727.071468495</v>
      </c>
      <c r="AD25" s="156">
        <v>1989</v>
      </c>
      <c r="AE25" s="150">
        <v>669889018.80006492</v>
      </c>
      <c r="AF25" s="156">
        <v>295655038.38613296</v>
      </c>
      <c r="AG25" s="156">
        <v>144894611.08436269</v>
      </c>
      <c r="AH25" s="156">
        <v>101550056.52308397</v>
      </c>
      <c r="AI25" s="156">
        <v>56300398.312116168</v>
      </c>
      <c r="AJ25" s="156">
        <v>43108513.819839619</v>
      </c>
      <c r="AK25" s="156">
        <v>13230208.055461653</v>
      </c>
      <c r="AL25" s="156">
        <v>15150192.619067689</v>
      </c>
      <c r="AM25" s="156">
        <v>23065753.878680866</v>
      </c>
      <c r="AN25" s="156">
        <v>670407607.12121546</v>
      </c>
    </row>
    <row r="26" spans="1:40" s="141" customFormat="1" ht="15.75" customHeight="1">
      <c r="A26" s="140" t="s">
        <v>294</v>
      </c>
      <c r="B26" s="150">
        <v>9157328.1136579141</v>
      </c>
      <c r="C26" s="156">
        <v>22687.629999999997</v>
      </c>
      <c r="D26" s="156">
        <v>5</v>
      </c>
      <c r="E26" s="156">
        <v>98520.08</v>
      </c>
      <c r="F26" s="156">
        <v>17</v>
      </c>
      <c r="G26" s="156">
        <v>63929.46</v>
      </c>
      <c r="H26" s="156">
        <v>15</v>
      </c>
      <c r="I26" s="156">
        <v>15451.07</v>
      </c>
      <c r="J26" s="156">
        <v>5</v>
      </c>
      <c r="K26" s="156">
        <v>1955.83</v>
      </c>
      <c r="L26" s="156">
        <v>1</v>
      </c>
      <c r="M26" s="156">
        <v>690268.20941002702</v>
      </c>
      <c r="N26" s="156">
        <v>5</v>
      </c>
      <c r="O26" s="156">
        <v>593555.28999999992</v>
      </c>
      <c r="P26" s="156">
        <v>6</v>
      </c>
      <c r="Q26" s="156">
        <v>7220867.5179924015</v>
      </c>
      <c r="R26" s="156">
        <v>52</v>
      </c>
      <c r="S26" s="150">
        <v>8707235.0874024276</v>
      </c>
      <c r="T26" s="150">
        <v>8707235.0874024257</v>
      </c>
      <c r="U26" s="156">
        <v>3305187.4108924</v>
      </c>
      <c r="V26" s="156">
        <v>41</v>
      </c>
      <c r="W26" s="156">
        <v>2112157.5500000003</v>
      </c>
      <c r="X26" s="156">
        <v>20</v>
      </c>
      <c r="Y26" s="156">
        <v>796894.28999999992</v>
      </c>
      <c r="Z26" s="156">
        <v>15</v>
      </c>
      <c r="AA26" s="156">
        <v>163448.71710000004</v>
      </c>
      <c r="AB26" s="156">
        <v>6</v>
      </c>
      <c r="AC26" s="156">
        <v>2329547.1194100273</v>
      </c>
      <c r="AD26" s="156">
        <v>24</v>
      </c>
      <c r="AE26" s="150">
        <v>364272.0010111552</v>
      </c>
      <c r="AF26" s="156">
        <v>12309.779716850975</v>
      </c>
      <c r="AG26" s="156">
        <v>153772.00774155956</v>
      </c>
      <c r="AH26" s="156">
        <v>147734.18036709959</v>
      </c>
      <c r="AI26" s="156">
        <v>14857.165062181719</v>
      </c>
      <c r="AJ26" s="156">
        <v>6219.8393265694313</v>
      </c>
      <c r="AK26" s="156">
        <v>24769.189690090279</v>
      </c>
      <c r="AL26" s="156">
        <v>4609.8391068037017</v>
      </c>
      <c r="AM26" s="156">
        <v>85821.025244329707</v>
      </c>
      <c r="AN26" s="156">
        <v>2567938.5387287675</v>
      </c>
    </row>
    <row r="27" spans="1:40" s="141" customFormat="1" ht="15.75" customHeight="1">
      <c r="A27" s="140" t="s">
        <v>295</v>
      </c>
      <c r="B27" s="150">
        <v>8905903.6094126329</v>
      </c>
      <c r="C27" s="156">
        <v>108698.40400000001</v>
      </c>
      <c r="D27" s="156">
        <v>50</v>
      </c>
      <c r="E27" s="156">
        <v>33130.796000000002</v>
      </c>
      <c r="F27" s="156">
        <v>13</v>
      </c>
      <c r="G27" s="156">
        <v>2749407.9</v>
      </c>
      <c r="H27" s="156">
        <v>6</v>
      </c>
      <c r="I27" s="156">
        <v>3233.75</v>
      </c>
      <c r="J27" s="156">
        <v>3</v>
      </c>
      <c r="K27" s="156">
        <v>40877.384999999995</v>
      </c>
      <c r="L27" s="156">
        <v>5</v>
      </c>
      <c r="M27" s="156">
        <v>338355.91</v>
      </c>
      <c r="N27" s="156">
        <v>5</v>
      </c>
      <c r="O27" s="156">
        <v>7207.8899999999994</v>
      </c>
      <c r="P27" s="156">
        <v>3</v>
      </c>
      <c r="Q27" s="156">
        <v>0</v>
      </c>
      <c r="R27" s="156">
        <v>0</v>
      </c>
      <c r="S27" s="150">
        <v>3280912.0350000001</v>
      </c>
      <c r="T27" s="150">
        <v>3280912.0350000001</v>
      </c>
      <c r="U27" s="156">
        <v>146248.25400000002</v>
      </c>
      <c r="V27" s="156">
        <v>58</v>
      </c>
      <c r="W27" s="156">
        <v>2799104.3759999997</v>
      </c>
      <c r="X27" s="156">
        <v>11</v>
      </c>
      <c r="Y27" s="156">
        <v>6356.32</v>
      </c>
      <c r="Z27" s="156">
        <v>4</v>
      </c>
      <c r="AA27" s="156">
        <v>11772.82</v>
      </c>
      <c r="AB27" s="156">
        <v>4</v>
      </c>
      <c r="AC27" s="156">
        <v>317430.26500000001</v>
      </c>
      <c r="AD27" s="156">
        <v>8</v>
      </c>
      <c r="AE27" s="150">
        <v>5558966.7931246338</v>
      </c>
      <c r="AF27" s="156">
        <v>698581.58306090243</v>
      </c>
      <c r="AG27" s="156">
        <v>542641.66121972946</v>
      </c>
      <c r="AH27" s="156">
        <v>1231023.2870657924</v>
      </c>
      <c r="AI27" s="156">
        <v>964525.35592289327</v>
      </c>
      <c r="AJ27" s="156">
        <v>1030702.5774079259</v>
      </c>
      <c r="AK27" s="156">
        <v>605272.44906027289</v>
      </c>
      <c r="AL27" s="156">
        <v>486219.87938711676</v>
      </c>
      <c r="AM27" s="156">
        <v>66024.781287999998</v>
      </c>
      <c r="AN27" s="156">
        <v>5353478.3007629979</v>
      </c>
    </row>
    <row r="28" spans="1:40" s="141" customFormat="1" ht="15.75" customHeight="1">
      <c r="A28" s="140" t="s">
        <v>296</v>
      </c>
      <c r="B28" s="150">
        <v>12494763.16587997</v>
      </c>
      <c r="C28" s="156">
        <v>2656055.6027034</v>
      </c>
      <c r="D28" s="156">
        <v>755</v>
      </c>
      <c r="E28" s="156">
        <v>2220588.8588205003</v>
      </c>
      <c r="F28" s="156">
        <v>310</v>
      </c>
      <c r="G28" s="156">
        <v>1566543.6431654</v>
      </c>
      <c r="H28" s="156">
        <v>265</v>
      </c>
      <c r="I28" s="156">
        <v>1368412.5139181004</v>
      </c>
      <c r="J28" s="156">
        <v>288</v>
      </c>
      <c r="K28" s="156">
        <v>474893.03898209997</v>
      </c>
      <c r="L28" s="156">
        <v>174</v>
      </c>
      <c r="M28" s="156">
        <v>562357.21000000008</v>
      </c>
      <c r="N28" s="156">
        <v>37</v>
      </c>
      <c r="O28" s="156">
        <v>816450.48168549989</v>
      </c>
      <c r="P28" s="156">
        <v>25</v>
      </c>
      <c r="Q28" s="156">
        <v>666337.82910109998</v>
      </c>
      <c r="R28" s="156">
        <v>7</v>
      </c>
      <c r="S28" s="150">
        <v>10331639.178376101</v>
      </c>
      <c r="T28" s="150">
        <v>10331639.178376099</v>
      </c>
      <c r="U28" s="156">
        <v>3836758.1882628999</v>
      </c>
      <c r="V28" s="156">
        <v>828</v>
      </c>
      <c r="W28" s="156">
        <v>1783351.6931826</v>
      </c>
      <c r="X28" s="156">
        <v>266</v>
      </c>
      <c r="Y28" s="156">
        <v>1445217.0335029999</v>
      </c>
      <c r="Z28" s="156">
        <v>263</v>
      </c>
      <c r="AA28" s="156">
        <v>1228450.7289821003</v>
      </c>
      <c r="AB28" s="156">
        <v>277</v>
      </c>
      <c r="AC28" s="156">
        <v>2037861.5344455</v>
      </c>
      <c r="AD28" s="156">
        <v>227</v>
      </c>
      <c r="AE28" s="150">
        <v>1841210.8216962165</v>
      </c>
      <c r="AF28" s="156">
        <v>1216025.0429799904</v>
      </c>
      <c r="AG28" s="156">
        <v>417439.30326552509</v>
      </c>
      <c r="AH28" s="156">
        <v>57450.802779557976</v>
      </c>
      <c r="AI28" s="156">
        <v>72114.53558869785</v>
      </c>
      <c r="AJ28" s="156">
        <v>41987.395701034293</v>
      </c>
      <c r="AK28" s="156">
        <v>18097.548658065854</v>
      </c>
      <c r="AL28" s="156">
        <v>18096.192723345153</v>
      </c>
      <c r="AM28" s="156">
        <v>321913.1658076538</v>
      </c>
      <c r="AN28" s="156">
        <v>3434782.327629887</v>
      </c>
    </row>
    <row r="29" spans="1:40" s="141" customFormat="1" ht="39.75">
      <c r="A29" s="140" t="s">
        <v>377</v>
      </c>
      <c r="B29" s="150">
        <v>312478.84213074151</v>
      </c>
      <c r="C29" s="156">
        <v>0</v>
      </c>
      <c r="D29" s="156">
        <v>0</v>
      </c>
      <c r="E29" s="156">
        <v>16207.26</v>
      </c>
      <c r="F29" s="156">
        <v>6</v>
      </c>
      <c r="G29" s="156">
        <v>121113.3787075</v>
      </c>
      <c r="H29" s="156">
        <v>6</v>
      </c>
      <c r="I29" s="156">
        <v>13665.2</v>
      </c>
      <c r="J29" s="156">
        <v>3</v>
      </c>
      <c r="K29" s="156">
        <v>46539.053538</v>
      </c>
      <c r="L29" s="156">
        <v>5</v>
      </c>
      <c r="M29" s="156">
        <v>0</v>
      </c>
      <c r="N29" s="156">
        <v>0</v>
      </c>
      <c r="O29" s="156">
        <v>17.079999999999998</v>
      </c>
      <c r="P29" s="156">
        <v>1</v>
      </c>
      <c r="Q29" s="156">
        <v>34205.64</v>
      </c>
      <c r="R29" s="156">
        <v>1</v>
      </c>
      <c r="S29" s="150">
        <v>231747.61224550003</v>
      </c>
      <c r="T29" s="150">
        <v>231747.61224550003</v>
      </c>
      <c r="U29" s="156">
        <v>10690.31</v>
      </c>
      <c r="V29" s="156">
        <v>2</v>
      </c>
      <c r="W29" s="156">
        <v>7961.7375000000011</v>
      </c>
      <c r="X29" s="156">
        <v>5</v>
      </c>
      <c r="Y29" s="156">
        <v>133315.0197455</v>
      </c>
      <c r="Z29" s="156">
        <v>7</v>
      </c>
      <c r="AA29" s="156">
        <v>13665.2</v>
      </c>
      <c r="AB29" s="156">
        <v>3</v>
      </c>
      <c r="AC29" s="156">
        <v>66115.345000000001</v>
      </c>
      <c r="AD29" s="156">
        <v>5</v>
      </c>
      <c r="AE29" s="150">
        <v>80731.229885241526</v>
      </c>
      <c r="AF29" s="156">
        <v>18112.986635169153</v>
      </c>
      <c r="AG29" s="156">
        <v>44639.788172891429</v>
      </c>
      <c r="AH29" s="156">
        <v>3944.6266537620086</v>
      </c>
      <c r="AI29" s="156">
        <v>2821.4301603792674</v>
      </c>
      <c r="AJ29" s="156">
        <v>9492.3472418738875</v>
      </c>
      <c r="AK29" s="156">
        <v>769.14289617557472</v>
      </c>
      <c r="AL29" s="156">
        <v>950.90812499019978</v>
      </c>
      <c r="AM29" s="156">
        <v>0</v>
      </c>
      <c r="AN29" s="156">
        <v>226192.08493954706</v>
      </c>
    </row>
    <row r="30" spans="1:40" s="141" customFormat="1" ht="39.75">
      <c r="A30" s="140" t="s">
        <v>378</v>
      </c>
      <c r="B30" s="150">
        <v>34389.117728558675</v>
      </c>
      <c r="C30" s="156">
        <v>9966.23</v>
      </c>
      <c r="D30" s="156">
        <v>4</v>
      </c>
      <c r="E30" s="156">
        <v>9500</v>
      </c>
      <c r="F30" s="156">
        <v>3</v>
      </c>
      <c r="G30" s="156">
        <v>2581.6999999999998</v>
      </c>
      <c r="H30" s="156">
        <v>1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9779.15</v>
      </c>
      <c r="R30" s="156">
        <v>1</v>
      </c>
      <c r="S30" s="150">
        <v>31827.079999999998</v>
      </c>
      <c r="T30" s="150">
        <v>31827.079999999998</v>
      </c>
      <c r="U30" s="156">
        <v>9966.23</v>
      </c>
      <c r="V30" s="156">
        <v>4</v>
      </c>
      <c r="W30" s="156">
        <v>9500</v>
      </c>
      <c r="X30" s="156">
        <v>3</v>
      </c>
      <c r="Y30" s="156">
        <v>2581.6999999999998</v>
      </c>
      <c r="Z30" s="156">
        <v>1</v>
      </c>
      <c r="AA30" s="156">
        <v>0</v>
      </c>
      <c r="AB30" s="156">
        <v>0</v>
      </c>
      <c r="AC30" s="156">
        <v>9779.15</v>
      </c>
      <c r="AD30" s="156">
        <v>1</v>
      </c>
      <c r="AE30" s="150">
        <v>2450.4686336466757</v>
      </c>
      <c r="AF30" s="156">
        <v>354.12684180582619</v>
      </c>
      <c r="AG30" s="156">
        <v>1491.1929048615739</v>
      </c>
      <c r="AH30" s="156">
        <v>142.26375506803501</v>
      </c>
      <c r="AI30" s="156">
        <v>329.43795011241633</v>
      </c>
      <c r="AJ30" s="156">
        <v>71.413195148584549</v>
      </c>
      <c r="AK30" s="156">
        <v>27.739293524644619</v>
      </c>
      <c r="AL30" s="156">
        <v>34.294693125594861</v>
      </c>
      <c r="AM30" s="156">
        <v>111.569094912</v>
      </c>
      <c r="AN30" s="156">
        <v>15980.921489417333</v>
      </c>
    </row>
    <row r="31" spans="1:40" s="141" customFormat="1" ht="15.75" customHeight="1">
      <c r="A31" s="140" t="s">
        <v>379</v>
      </c>
      <c r="B31" s="150">
        <v>41478874.222362794</v>
      </c>
      <c r="C31" s="156">
        <v>4475047.3233361226</v>
      </c>
      <c r="D31" s="156">
        <v>691</v>
      </c>
      <c r="E31" s="156">
        <v>4242064.2437537648</v>
      </c>
      <c r="F31" s="156">
        <v>498</v>
      </c>
      <c r="G31" s="156">
        <v>3365645.1126616872</v>
      </c>
      <c r="H31" s="156">
        <v>420</v>
      </c>
      <c r="I31" s="156">
        <v>3524053.3912623222</v>
      </c>
      <c r="J31" s="156">
        <v>313</v>
      </c>
      <c r="K31" s="156">
        <v>3881547.8200533516</v>
      </c>
      <c r="L31" s="156">
        <v>284</v>
      </c>
      <c r="M31" s="156">
        <v>3301352.1103255618</v>
      </c>
      <c r="N31" s="156">
        <v>209</v>
      </c>
      <c r="O31" s="156">
        <v>3418524.8318005428</v>
      </c>
      <c r="P31" s="156">
        <v>70</v>
      </c>
      <c r="Q31" s="156">
        <v>5339887.3449200364</v>
      </c>
      <c r="R31" s="156">
        <v>96</v>
      </c>
      <c r="S31" s="150">
        <v>31548122.178113393</v>
      </c>
      <c r="T31" s="150">
        <v>31548122.178113393</v>
      </c>
      <c r="U31" s="156">
        <v>12712528.988948999</v>
      </c>
      <c r="V31" s="156">
        <v>961</v>
      </c>
      <c r="W31" s="156">
        <v>6327400.7779759476</v>
      </c>
      <c r="X31" s="156">
        <v>469</v>
      </c>
      <c r="Y31" s="156">
        <v>4286865.3192125736</v>
      </c>
      <c r="Z31" s="156">
        <v>349</v>
      </c>
      <c r="AA31" s="156">
        <v>3636994.9363408624</v>
      </c>
      <c r="AB31" s="156">
        <v>297</v>
      </c>
      <c r="AC31" s="156">
        <v>4584332.1556350077</v>
      </c>
      <c r="AD31" s="156">
        <v>441</v>
      </c>
      <c r="AE31" s="150">
        <v>8966419.9180095866</v>
      </c>
      <c r="AF31" s="156">
        <v>4664412.4223364163</v>
      </c>
      <c r="AG31" s="156">
        <v>1586301.6596495218</v>
      </c>
      <c r="AH31" s="156">
        <v>1055558.8629473189</v>
      </c>
      <c r="AI31" s="156">
        <v>828165.24459224334</v>
      </c>
      <c r="AJ31" s="156">
        <v>603939.65290420339</v>
      </c>
      <c r="AK31" s="156">
        <v>113668.3897182693</v>
      </c>
      <c r="AL31" s="156">
        <v>114373.6858616133</v>
      </c>
      <c r="AM31" s="156">
        <v>964332.12623982166</v>
      </c>
      <c r="AN31" s="156">
        <v>11296365.071448198</v>
      </c>
    </row>
    <row r="32" spans="1:40" s="141" customFormat="1" ht="15.75" customHeight="1">
      <c r="A32" s="140" t="s">
        <v>380</v>
      </c>
      <c r="B32" s="150">
        <v>2683522.9826773987</v>
      </c>
      <c r="C32" s="156">
        <v>39141.24</v>
      </c>
      <c r="D32" s="156">
        <v>9</v>
      </c>
      <c r="E32" s="156">
        <v>100000</v>
      </c>
      <c r="F32" s="156">
        <v>1</v>
      </c>
      <c r="G32" s="156">
        <v>0</v>
      </c>
      <c r="H32" s="156">
        <v>0</v>
      </c>
      <c r="I32" s="156">
        <v>590226.57747563662</v>
      </c>
      <c r="J32" s="156">
        <v>4</v>
      </c>
      <c r="K32" s="156">
        <v>1049205.5833554859</v>
      </c>
      <c r="L32" s="156">
        <v>1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0">
        <v>1778573.4008311226</v>
      </c>
      <c r="T32" s="150">
        <v>1778573.4008311224</v>
      </c>
      <c r="U32" s="156">
        <v>39141.24</v>
      </c>
      <c r="V32" s="156">
        <v>9</v>
      </c>
      <c r="W32" s="156">
        <v>100000</v>
      </c>
      <c r="X32" s="156">
        <v>1</v>
      </c>
      <c r="Y32" s="156">
        <v>57133.32</v>
      </c>
      <c r="Z32" s="156">
        <v>1</v>
      </c>
      <c r="AA32" s="156">
        <v>1582298.8408311224</v>
      </c>
      <c r="AB32" s="156">
        <v>4</v>
      </c>
      <c r="AC32" s="156">
        <v>0</v>
      </c>
      <c r="AD32" s="156">
        <v>0</v>
      </c>
      <c r="AE32" s="150">
        <v>778616.67810860975</v>
      </c>
      <c r="AF32" s="156">
        <v>777765.69681638561</v>
      </c>
      <c r="AG32" s="156">
        <v>850.98129222415446</v>
      </c>
      <c r="AH32" s="156">
        <v>0</v>
      </c>
      <c r="AI32" s="156">
        <v>0</v>
      </c>
      <c r="AJ32" s="156">
        <v>0</v>
      </c>
      <c r="AK32" s="156">
        <v>0</v>
      </c>
      <c r="AL32" s="156">
        <v>0</v>
      </c>
      <c r="AM32" s="156">
        <v>126332.90373766611</v>
      </c>
      <c r="AN32" s="156">
        <v>655181.63</v>
      </c>
    </row>
    <row r="33" spans="1:40" s="141" customFormat="1" ht="15.75" customHeight="1">
      <c r="A33" s="140" t="s">
        <v>381</v>
      </c>
      <c r="B33" s="150">
        <v>21958740.650773618</v>
      </c>
      <c r="C33" s="156">
        <v>520375.42000000004</v>
      </c>
      <c r="D33" s="156">
        <v>4</v>
      </c>
      <c r="E33" s="156">
        <v>13924014.58</v>
      </c>
      <c r="F33" s="156">
        <v>2</v>
      </c>
      <c r="G33" s="156">
        <v>0</v>
      </c>
      <c r="H33" s="156">
        <v>0</v>
      </c>
      <c r="I33" s="156">
        <v>1906179.3</v>
      </c>
      <c r="J33" s="156">
        <v>2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2600967.0399999996</v>
      </c>
      <c r="R33" s="156">
        <v>65</v>
      </c>
      <c r="S33" s="150">
        <v>18951536.34</v>
      </c>
      <c r="T33" s="150">
        <v>18951536.34</v>
      </c>
      <c r="U33" s="156">
        <v>4665240</v>
      </c>
      <c r="V33" s="156">
        <v>5</v>
      </c>
      <c r="W33" s="156">
        <v>9779150</v>
      </c>
      <c r="X33" s="156">
        <v>1</v>
      </c>
      <c r="Y33" s="156">
        <v>1906179.3</v>
      </c>
      <c r="Z33" s="156">
        <v>2</v>
      </c>
      <c r="AA33" s="156">
        <v>0</v>
      </c>
      <c r="AB33" s="156">
        <v>0</v>
      </c>
      <c r="AC33" s="156">
        <v>2600967.0399999996</v>
      </c>
      <c r="AD33" s="156">
        <v>65</v>
      </c>
      <c r="AE33" s="150">
        <v>2268101.6915241294</v>
      </c>
      <c r="AF33" s="156">
        <v>2258319.5416044467</v>
      </c>
      <c r="AG33" s="156">
        <v>9782.1499196826317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739102.61924949149</v>
      </c>
      <c r="AN33" s="156">
        <v>21210960.280000001</v>
      </c>
    </row>
    <row r="34" spans="1:40" s="141" customFormat="1" ht="15.75" customHeight="1">
      <c r="A34" s="140" t="s">
        <v>382</v>
      </c>
      <c r="B34" s="150">
        <v>884898.8814917868</v>
      </c>
      <c r="C34" s="156">
        <v>310332.57035720733</v>
      </c>
      <c r="D34" s="156">
        <v>226</v>
      </c>
      <c r="E34" s="156">
        <v>151471.66256237417</v>
      </c>
      <c r="F34" s="156">
        <v>53</v>
      </c>
      <c r="G34" s="156">
        <v>42892.3267929086</v>
      </c>
      <c r="H34" s="156">
        <v>57</v>
      </c>
      <c r="I34" s="156">
        <v>9093.7749968480821</v>
      </c>
      <c r="J34" s="156">
        <v>38</v>
      </c>
      <c r="K34" s="156">
        <v>11018.201448794856</v>
      </c>
      <c r="L34" s="156">
        <v>5</v>
      </c>
      <c r="M34" s="156">
        <v>4507.6193474273323</v>
      </c>
      <c r="N34" s="156">
        <v>2</v>
      </c>
      <c r="O34" s="156">
        <v>12625.285120367736</v>
      </c>
      <c r="P34" s="156">
        <v>5</v>
      </c>
      <c r="Q34" s="156">
        <v>13824.208999999977</v>
      </c>
      <c r="R34" s="156">
        <v>5</v>
      </c>
      <c r="S34" s="150">
        <v>555765.64962592802</v>
      </c>
      <c r="T34" s="150">
        <v>555765.64962592802</v>
      </c>
      <c r="U34" s="156">
        <v>367066.07141720725</v>
      </c>
      <c r="V34" s="156">
        <v>236</v>
      </c>
      <c r="W34" s="156">
        <v>98559.919896103267</v>
      </c>
      <c r="X34" s="156">
        <v>51</v>
      </c>
      <c r="Y34" s="156">
        <v>47963.861999179469</v>
      </c>
      <c r="Z34" s="156">
        <v>74</v>
      </c>
      <c r="AA34" s="156">
        <v>2878.5813968480807</v>
      </c>
      <c r="AB34" s="156">
        <v>14</v>
      </c>
      <c r="AC34" s="156">
        <v>39297.214916589903</v>
      </c>
      <c r="AD34" s="156">
        <v>16</v>
      </c>
      <c r="AE34" s="150">
        <v>272028.58506693703</v>
      </c>
      <c r="AF34" s="156">
        <v>224612.65802771423</v>
      </c>
      <c r="AG34" s="156">
        <v>36660.786762858057</v>
      </c>
      <c r="AH34" s="156">
        <v>3632.3194758297268</v>
      </c>
      <c r="AI34" s="156">
        <v>1383.684600428511</v>
      </c>
      <c r="AJ34" s="156">
        <v>3378.1018154218723</v>
      </c>
      <c r="AK34" s="156">
        <v>1492.8629639504504</v>
      </c>
      <c r="AL34" s="156">
        <v>868.17142073418245</v>
      </c>
      <c r="AM34" s="156">
        <v>57104.64679892188</v>
      </c>
      <c r="AN34" s="156">
        <v>55895.042238273112</v>
      </c>
    </row>
    <row r="35" spans="1:40" s="141" customFormat="1" ht="15.75" customHeight="1">
      <c r="A35" s="140" t="s">
        <v>383</v>
      </c>
      <c r="B35" s="150">
        <v>0</v>
      </c>
      <c r="C35" s="156">
        <v>0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0">
        <v>0</v>
      </c>
      <c r="T35" s="150">
        <v>0</v>
      </c>
      <c r="U35" s="156">
        <v>0</v>
      </c>
      <c r="V35" s="156">
        <v>0</v>
      </c>
      <c r="W35" s="156">
        <v>0</v>
      </c>
      <c r="X35" s="156"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0</v>
      </c>
      <c r="AD35" s="156">
        <v>0</v>
      </c>
      <c r="AE35" s="150">
        <v>0</v>
      </c>
      <c r="AF35" s="156">
        <v>0</v>
      </c>
      <c r="AG35" s="156">
        <v>0</v>
      </c>
      <c r="AH35" s="156">
        <v>0</v>
      </c>
      <c r="AI35" s="156">
        <v>0</v>
      </c>
      <c r="AJ35" s="156">
        <v>0</v>
      </c>
      <c r="AK35" s="156">
        <v>0</v>
      </c>
      <c r="AL35" s="156">
        <v>0</v>
      </c>
      <c r="AM35" s="156">
        <v>0</v>
      </c>
      <c r="AN35" s="156">
        <v>0</v>
      </c>
    </row>
    <row r="36" spans="1:40" s="141" customFormat="1" ht="15.75" customHeight="1">
      <c r="A36" s="140" t="s">
        <v>384</v>
      </c>
      <c r="B36" s="150">
        <v>5663278.1037755478</v>
      </c>
      <c r="C36" s="156">
        <v>2385778.1798449298</v>
      </c>
      <c r="D36" s="156">
        <v>4523</v>
      </c>
      <c r="E36" s="156">
        <v>845784.2988341999</v>
      </c>
      <c r="F36" s="156">
        <v>1447</v>
      </c>
      <c r="G36" s="156">
        <v>505655.57095947285</v>
      </c>
      <c r="H36" s="156">
        <v>1029</v>
      </c>
      <c r="I36" s="156">
        <v>142414.17961789999</v>
      </c>
      <c r="J36" s="156">
        <v>239</v>
      </c>
      <c r="K36" s="156">
        <v>136462.58147999999</v>
      </c>
      <c r="L36" s="156">
        <v>149</v>
      </c>
      <c r="M36" s="156">
        <v>40492.42</v>
      </c>
      <c r="N36" s="156">
        <v>103</v>
      </c>
      <c r="O36" s="156">
        <v>18548.151312300004</v>
      </c>
      <c r="P36" s="156">
        <v>37</v>
      </c>
      <c r="Q36" s="156">
        <v>44643.997723200002</v>
      </c>
      <c r="R36" s="156">
        <v>7</v>
      </c>
      <c r="S36" s="150">
        <v>4119779.3797720019</v>
      </c>
      <c r="T36" s="150">
        <v>4119779.3796952032</v>
      </c>
      <c r="U36" s="156">
        <v>2509001.4648680305</v>
      </c>
      <c r="V36" s="156">
        <v>4631</v>
      </c>
      <c r="W36" s="156">
        <v>823276.05415159999</v>
      </c>
      <c r="X36" s="156">
        <v>1384</v>
      </c>
      <c r="Y36" s="156">
        <v>416410.30435577291</v>
      </c>
      <c r="Z36" s="156">
        <v>1017</v>
      </c>
      <c r="AA36" s="156">
        <v>131953.93228430001</v>
      </c>
      <c r="AB36" s="156">
        <v>208</v>
      </c>
      <c r="AC36" s="156">
        <v>239137.6240354999</v>
      </c>
      <c r="AD36" s="156">
        <v>292</v>
      </c>
      <c r="AE36" s="150">
        <v>1355553.4957860732</v>
      </c>
      <c r="AF36" s="156">
        <v>1142225.8141105522</v>
      </c>
      <c r="AG36" s="156">
        <v>190992.83769845401</v>
      </c>
      <c r="AH36" s="156">
        <v>6989.0966369400794</v>
      </c>
      <c r="AI36" s="156">
        <v>2808.4423424076372</v>
      </c>
      <c r="AJ36" s="156">
        <v>6983.4242483383414</v>
      </c>
      <c r="AK36" s="156">
        <v>4027.876084962912</v>
      </c>
      <c r="AL36" s="156">
        <v>1526.0046644180395</v>
      </c>
      <c r="AM36" s="156">
        <v>187945.22821747101</v>
      </c>
      <c r="AN36" s="156">
        <v>413.8876910854683</v>
      </c>
    </row>
    <row r="37" spans="1:40" ht="15.75" customHeight="1">
      <c r="A37" s="143" t="s">
        <v>46</v>
      </c>
      <c r="B37" s="158">
        <v>1715643276.4709051</v>
      </c>
      <c r="C37" s="157">
        <v>271311236.83067155</v>
      </c>
      <c r="D37" s="157">
        <v>232577</v>
      </c>
      <c r="E37" s="157">
        <v>261761764.39457572</v>
      </c>
      <c r="F37" s="157">
        <v>74929</v>
      </c>
      <c r="G37" s="157">
        <v>116624397.01181968</v>
      </c>
      <c r="H37" s="157">
        <v>41594</v>
      </c>
      <c r="I37" s="157">
        <v>103806690.56610644</v>
      </c>
      <c r="J37" s="157">
        <v>8374</v>
      </c>
      <c r="K37" s="157">
        <v>60706343.919413805</v>
      </c>
      <c r="L37" s="157">
        <v>4081</v>
      </c>
      <c r="M37" s="157">
        <v>51813295.306545533</v>
      </c>
      <c r="N37" s="157">
        <v>1633</v>
      </c>
      <c r="O37" s="157">
        <v>36812806.123059615</v>
      </c>
      <c r="P37" s="157">
        <v>854</v>
      </c>
      <c r="Q37" s="157">
        <v>65430859.168143556</v>
      </c>
      <c r="R37" s="157">
        <v>1139</v>
      </c>
      <c r="S37" s="158">
        <v>968267393.32033587</v>
      </c>
      <c r="T37" s="158">
        <v>968267393.32025731</v>
      </c>
      <c r="U37" s="157">
        <v>492723139.93695295</v>
      </c>
      <c r="V37" s="157">
        <v>241880</v>
      </c>
      <c r="W37" s="157">
        <v>252008797.66496468</v>
      </c>
      <c r="X37" s="157">
        <v>71476</v>
      </c>
      <c r="Y37" s="157">
        <v>97721093.252655759</v>
      </c>
      <c r="Z37" s="157">
        <v>38604</v>
      </c>
      <c r="AA37" s="157">
        <v>40718940.762994774</v>
      </c>
      <c r="AB37" s="157">
        <v>5473</v>
      </c>
      <c r="AC37" s="157">
        <v>85095421.702689096</v>
      </c>
      <c r="AD37" s="157">
        <v>4726</v>
      </c>
      <c r="AE37" s="158">
        <v>713129045.00232983</v>
      </c>
      <c r="AF37" s="157">
        <v>327324628.49607325</v>
      </c>
      <c r="AG37" s="157">
        <v>152468854.5141924</v>
      </c>
      <c r="AH37" s="157">
        <v>103107923.63989016</v>
      </c>
      <c r="AI37" s="157">
        <v>57735675.943686314</v>
      </c>
      <c r="AJ37" s="157">
        <v>43939605.564458184</v>
      </c>
      <c r="AK37" s="157">
        <v>13796173.393457795</v>
      </c>
      <c r="AL37" s="157">
        <v>14756183.450571574</v>
      </c>
      <c r="AM37" s="157">
        <v>34246838.148239501</v>
      </c>
      <c r="AN37" s="157">
        <v>861005253.5149889</v>
      </c>
    </row>
    <row r="38" spans="1:40" ht="21" customHeight="1">
      <c r="A38" s="232" t="s">
        <v>560</v>
      </c>
      <c r="B38" s="161"/>
      <c r="C38" s="161"/>
      <c r="D38" s="161"/>
      <c r="E38" s="161"/>
      <c r="F38" s="161"/>
      <c r="G38" s="161"/>
      <c r="H38" s="161"/>
      <c r="I38" s="161"/>
      <c r="J38" s="144"/>
      <c r="K38" s="144"/>
      <c r="L38" s="144"/>
      <c r="M38" s="144"/>
      <c r="N38" s="144"/>
      <c r="O38" s="162"/>
      <c r="P38" s="144"/>
      <c r="Q38" s="144"/>
      <c r="R38" s="144"/>
      <c r="S38" s="159" t="s">
        <v>406</v>
      </c>
      <c r="T38" s="163"/>
      <c r="U38" s="163"/>
      <c r="V38" s="163"/>
      <c r="W38" s="163"/>
      <c r="X38" s="315" t="s">
        <v>407</v>
      </c>
      <c r="Y38" s="316"/>
      <c r="Z38" s="317"/>
      <c r="AA38" s="163"/>
      <c r="AB38" s="163"/>
      <c r="AC38" s="145"/>
      <c r="AD38" s="145"/>
      <c r="AE38" s="145"/>
      <c r="AF38" s="145"/>
      <c r="AG38" s="145"/>
      <c r="AH38" s="315" t="s">
        <v>408</v>
      </c>
      <c r="AI38" s="316"/>
      <c r="AJ38" s="317"/>
      <c r="AK38" s="144"/>
      <c r="AL38" s="144"/>
      <c r="AM38" s="144"/>
      <c r="AN38" s="144"/>
    </row>
    <row r="39" spans="1:40" ht="24.75" customHeight="1">
      <c r="A39" s="233"/>
    </row>
  </sheetData>
  <mergeCells count="35">
    <mergeCell ref="AK6:AK7"/>
    <mergeCell ref="AL6:AL7"/>
    <mergeCell ref="X38:Z38"/>
    <mergeCell ref="AH38:AJ38"/>
    <mergeCell ref="Y6:Z6"/>
    <mergeCell ref="AA6:AB6"/>
    <mergeCell ref="AC6:AD6"/>
    <mergeCell ref="AE6:AE7"/>
    <mergeCell ref="AF6:AF7"/>
    <mergeCell ref="AG6:AG7"/>
    <mergeCell ref="W6:X6"/>
    <mergeCell ref="AH6:AH7"/>
    <mergeCell ref="AI6:AI7"/>
    <mergeCell ref="AJ6:AJ7"/>
    <mergeCell ref="O6:P6"/>
    <mergeCell ref="Q6:R6"/>
    <mergeCell ref="S6:S7"/>
    <mergeCell ref="T6:T7"/>
    <mergeCell ref="U6:V6"/>
    <mergeCell ref="M6:N6"/>
    <mergeCell ref="F1:AN1"/>
    <mergeCell ref="A4:A7"/>
    <mergeCell ref="B4:B7"/>
    <mergeCell ref="C4:S4"/>
    <mergeCell ref="T4:AD4"/>
    <mergeCell ref="AE4:AL5"/>
    <mergeCell ref="AM4:AM7"/>
    <mergeCell ref="AN4:AN7"/>
    <mergeCell ref="C5:S5"/>
    <mergeCell ref="T5:AD5"/>
    <mergeCell ref="C6:D6"/>
    <mergeCell ref="E6:F6"/>
    <mergeCell ref="G6:H6"/>
    <mergeCell ref="I6:J6"/>
    <mergeCell ref="K6:L6"/>
  </mergeCells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1" manualBreakCount="1">
    <brk id="22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44"/>
  <sheetViews>
    <sheetView view="pageBreakPreview" zoomScaleNormal="100" zoomScaleSheetLayoutView="100" workbookViewId="0"/>
  </sheetViews>
  <sheetFormatPr defaultColWidth="8" defaultRowHeight="15.75"/>
  <cols>
    <col min="1" max="1" width="64.85546875" style="155" customWidth="1"/>
    <col min="2" max="2" width="18.7109375" style="144" customWidth="1"/>
    <col min="3" max="3" width="20.42578125" style="144" customWidth="1"/>
    <col min="4" max="4" width="18.42578125" style="144" customWidth="1"/>
    <col min="5" max="5" width="21.7109375" style="144" customWidth="1"/>
    <col min="6" max="6" width="22.7109375" style="144" customWidth="1"/>
    <col min="7" max="7" width="23.5703125" style="144" customWidth="1"/>
    <col min="8" max="10" width="14.7109375" style="144" customWidth="1"/>
    <col min="11" max="11" width="15" style="144" customWidth="1"/>
    <col min="12" max="12" width="18.7109375" style="144" customWidth="1"/>
    <col min="13" max="13" width="21.5703125" style="144" customWidth="1"/>
    <col min="14" max="14" width="17" style="144" customWidth="1"/>
    <col min="15" max="15" width="20.85546875" style="144" customWidth="1"/>
    <col min="16" max="16" width="14.7109375" style="154" customWidth="1"/>
    <col min="17" max="20" width="16.85546875" style="144" customWidth="1"/>
    <col min="21" max="21" width="14.7109375" style="144" customWidth="1"/>
    <col min="22" max="24" width="16.85546875" style="144" customWidth="1"/>
    <col min="25" max="256" width="8" style="144"/>
    <col min="257" max="257" width="64.85546875" style="144" customWidth="1"/>
    <col min="258" max="258" width="18.7109375" style="144" customWidth="1"/>
    <col min="259" max="259" width="20.42578125" style="144" customWidth="1"/>
    <col min="260" max="260" width="18.42578125" style="144" customWidth="1"/>
    <col min="261" max="261" width="21.7109375" style="144" customWidth="1"/>
    <col min="262" max="262" width="22.7109375" style="144" customWidth="1"/>
    <col min="263" max="263" width="23.5703125" style="144" customWidth="1"/>
    <col min="264" max="266" width="14.7109375" style="144" customWidth="1"/>
    <col min="267" max="267" width="15" style="144" customWidth="1"/>
    <col min="268" max="268" width="18.7109375" style="144" customWidth="1"/>
    <col min="269" max="269" width="21.5703125" style="144" customWidth="1"/>
    <col min="270" max="270" width="14.7109375" style="144" customWidth="1"/>
    <col min="271" max="271" width="20.85546875" style="144" customWidth="1"/>
    <col min="272" max="272" width="14.7109375" style="144" customWidth="1"/>
    <col min="273" max="276" width="16.85546875" style="144" customWidth="1"/>
    <col min="277" max="277" width="14.7109375" style="144" customWidth="1"/>
    <col min="278" max="280" width="16.85546875" style="144" customWidth="1"/>
    <col min="281" max="512" width="8" style="144"/>
    <col min="513" max="513" width="64.85546875" style="144" customWidth="1"/>
    <col min="514" max="514" width="18.7109375" style="144" customWidth="1"/>
    <col min="515" max="515" width="20.42578125" style="144" customWidth="1"/>
    <col min="516" max="516" width="18.42578125" style="144" customWidth="1"/>
    <col min="517" max="517" width="21.7109375" style="144" customWidth="1"/>
    <col min="518" max="518" width="22.7109375" style="144" customWidth="1"/>
    <col min="519" max="519" width="23.5703125" style="144" customWidth="1"/>
    <col min="520" max="522" width="14.7109375" style="144" customWidth="1"/>
    <col min="523" max="523" width="15" style="144" customWidth="1"/>
    <col min="524" max="524" width="18.7109375" style="144" customWidth="1"/>
    <col min="525" max="525" width="21.5703125" style="144" customWidth="1"/>
    <col min="526" max="526" width="14.7109375" style="144" customWidth="1"/>
    <col min="527" max="527" width="20.85546875" style="144" customWidth="1"/>
    <col min="528" max="528" width="14.7109375" style="144" customWidth="1"/>
    <col min="529" max="532" width="16.85546875" style="144" customWidth="1"/>
    <col min="533" max="533" width="14.7109375" style="144" customWidth="1"/>
    <col min="534" max="536" width="16.85546875" style="144" customWidth="1"/>
    <col min="537" max="768" width="8" style="144"/>
    <col min="769" max="769" width="64.85546875" style="144" customWidth="1"/>
    <col min="770" max="770" width="18.7109375" style="144" customWidth="1"/>
    <col min="771" max="771" width="20.42578125" style="144" customWidth="1"/>
    <col min="772" max="772" width="18.42578125" style="144" customWidth="1"/>
    <col min="773" max="773" width="21.7109375" style="144" customWidth="1"/>
    <col min="774" max="774" width="22.7109375" style="144" customWidth="1"/>
    <col min="775" max="775" width="23.5703125" style="144" customWidth="1"/>
    <col min="776" max="778" width="14.7109375" style="144" customWidth="1"/>
    <col min="779" max="779" width="15" style="144" customWidth="1"/>
    <col min="780" max="780" width="18.7109375" style="144" customWidth="1"/>
    <col min="781" max="781" width="21.5703125" style="144" customWidth="1"/>
    <col min="782" max="782" width="14.7109375" style="144" customWidth="1"/>
    <col min="783" max="783" width="20.85546875" style="144" customWidth="1"/>
    <col min="784" max="784" width="14.7109375" style="144" customWidth="1"/>
    <col min="785" max="788" width="16.85546875" style="144" customWidth="1"/>
    <col min="789" max="789" width="14.7109375" style="144" customWidth="1"/>
    <col min="790" max="792" width="16.85546875" style="144" customWidth="1"/>
    <col min="793" max="1024" width="8" style="144"/>
    <col min="1025" max="1025" width="64.85546875" style="144" customWidth="1"/>
    <col min="1026" max="1026" width="18.7109375" style="144" customWidth="1"/>
    <col min="1027" max="1027" width="20.42578125" style="144" customWidth="1"/>
    <col min="1028" max="1028" width="18.42578125" style="144" customWidth="1"/>
    <col min="1029" max="1029" width="21.7109375" style="144" customWidth="1"/>
    <col min="1030" max="1030" width="22.7109375" style="144" customWidth="1"/>
    <col min="1031" max="1031" width="23.5703125" style="144" customWidth="1"/>
    <col min="1032" max="1034" width="14.7109375" style="144" customWidth="1"/>
    <col min="1035" max="1035" width="15" style="144" customWidth="1"/>
    <col min="1036" max="1036" width="18.7109375" style="144" customWidth="1"/>
    <col min="1037" max="1037" width="21.5703125" style="144" customWidth="1"/>
    <col min="1038" max="1038" width="14.7109375" style="144" customWidth="1"/>
    <col min="1039" max="1039" width="20.85546875" style="144" customWidth="1"/>
    <col min="1040" max="1040" width="14.7109375" style="144" customWidth="1"/>
    <col min="1041" max="1044" width="16.85546875" style="144" customWidth="1"/>
    <col min="1045" max="1045" width="14.7109375" style="144" customWidth="1"/>
    <col min="1046" max="1048" width="16.85546875" style="144" customWidth="1"/>
    <col min="1049" max="1280" width="8" style="144"/>
    <col min="1281" max="1281" width="64.85546875" style="144" customWidth="1"/>
    <col min="1282" max="1282" width="18.7109375" style="144" customWidth="1"/>
    <col min="1283" max="1283" width="20.42578125" style="144" customWidth="1"/>
    <col min="1284" max="1284" width="18.42578125" style="144" customWidth="1"/>
    <col min="1285" max="1285" width="21.7109375" style="144" customWidth="1"/>
    <col min="1286" max="1286" width="22.7109375" style="144" customWidth="1"/>
    <col min="1287" max="1287" width="23.5703125" style="144" customWidth="1"/>
    <col min="1288" max="1290" width="14.7109375" style="144" customWidth="1"/>
    <col min="1291" max="1291" width="15" style="144" customWidth="1"/>
    <col min="1292" max="1292" width="18.7109375" style="144" customWidth="1"/>
    <col min="1293" max="1293" width="21.5703125" style="144" customWidth="1"/>
    <col min="1294" max="1294" width="14.7109375" style="144" customWidth="1"/>
    <col min="1295" max="1295" width="20.85546875" style="144" customWidth="1"/>
    <col min="1296" max="1296" width="14.7109375" style="144" customWidth="1"/>
    <col min="1297" max="1300" width="16.85546875" style="144" customWidth="1"/>
    <col min="1301" max="1301" width="14.7109375" style="144" customWidth="1"/>
    <col min="1302" max="1304" width="16.85546875" style="144" customWidth="1"/>
    <col min="1305" max="1536" width="8" style="144"/>
    <col min="1537" max="1537" width="64.85546875" style="144" customWidth="1"/>
    <col min="1538" max="1538" width="18.7109375" style="144" customWidth="1"/>
    <col min="1539" max="1539" width="20.42578125" style="144" customWidth="1"/>
    <col min="1540" max="1540" width="18.42578125" style="144" customWidth="1"/>
    <col min="1541" max="1541" width="21.7109375" style="144" customWidth="1"/>
    <col min="1542" max="1542" width="22.7109375" style="144" customWidth="1"/>
    <col min="1543" max="1543" width="23.5703125" style="144" customWidth="1"/>
    <col min="1544" max="1546" width="14.7109375" style="144" customWidth="1"/>
    <col min="1547" max="1547" width="15" style="144" customWidth="1"/>
    <col min="1548" max="1548" width="18.7109375" style="144" customWidth="1"/>
    <col min="1549" max="1549" width="21.5703125" style="144" customWidth="1"/>
    <col min="1550" max="1550" width="14.7109375" style="144" customWidth="1"/>
    <col min="1551" max="1551" width="20.85546875" style="144" customWidth="1"/>
    <col min="1552" max="1552" width="14.7109375" style="144" customWidth="1"/>
    <col min="1553" max="1556" width="16.85546875" style="144" customWidth="1"/>
    <col min="1557" max="1557" width="14.7109375" style="144" customWidth="1"/>
    <col min="1558" max="1560" width="16.85546875" style="144" customWidth="1"/>
    <col min="1561" max="1792" width="8" style="144"/>
    <col min="1793" max="1793" width="64.85546875" style="144" customWidth="1"/>
    <col min="1794" max="1794" width="18.7109375" style="144" customWidth="1"/>
    <col min="1795" max="1795" width="20.42578125" style="144" customWidth="1"/>
    <col min="1796" max="1796" width="18.42578125" style="144" customWidth="1"/>
    <col min="1797" max="1797" width="21.7109375" style="144" customWidth="1"/>
    <col min="1798" max="1798" width="22.7109375" style="144" customWidth="1"/>
    <col min="1799" max="1799" width="23.5703125" style="144" customWidth="1"/>
    <col min="1800" max="1802" width="14.7109375" style="144" customWidth="1"/>
    <col min="1803" max="1803" width="15" style="144" customWidth="1"/>
    <col min="1804" max="1804" width="18.7109375" style="144" customWidth="1"/>
    <col min="1805" max="1805" width="21.5703125" style="144" customWidth="1"/>
    <col min="1806" max="1806" width="14.7109375" style="144" customWidth="1"/>
    <col min="1807" max="1807" width="20.85546875" style="144" customWidth="1"/>
    <col min="1808" max="1808" width="14.7109375" style="144" customWidth="1"/>
    <col min="1809" max="1812" width="16.85546875" style="144" customWidth="1"/>
    <col min="1813" max="1813" width="14.7109375" style="144" customWidth="1"/>
    <col min="1814" max="1816" width="16.85546875" style="144" customWidth="1"/>
    <col min="1817" max="2048" width="8" style="144"/>
    <col min="2049" max="2049" width="64.85546875" style="144" customWidth="1"/>
    <col min="2050" max="2050" width="18.7109375" style="144" customWidth="1"/>
    <col min="2051" max="2051" width="20.42578125" style="144" customWidth="1"/>
    <col min="2052" max="2052" width="18.42578125" style="144" customWidth="1"/>
    <col min="2053" max="2053" width="21.7109375" style="144" customWidth="1"/>
    <col min="2054" max="2054" width="22.7109375" style="144" customWidth="1"/>
    <col min="2055" max="2055" width="23.5703125" style="144" customWidth="1"/>
    <col min="2056" max="2058" width="14.7109375" style="144" customWidth="1"/>
    <col min="2059" max="2059" width="15" style="144" customWidth="1"/>
    <col min="2060" max="2060" width="18.7109375" style="144" customWidth="1"/>
    <col min="2061" max="2061" width="21.5703125" style="144" customWidth="1"/>
    <col min="2062" max="2062" width="14.7109375" style="144" customWidth="1"/>
    <col min="2063" max="2063" width="20.85546875" style="144" customWidth="1"/>
    <col min="2064" max="2064" width="14.7109375" style="144" customWidth="1"/>
    <col min="2065" max="2068" width="16.85546875" style="144" customWidth="1"/>
    <col min="2069" max="2069" width="14.7109375" style="144" customWidth="1"/>
    <col min="2070" max="2072" width="16.85546875" style="144" customWidth="1"/>
    <col min="2073" max="2304" width="8" style="144"/>
    <col min="2305" max="2305" width="64.85546875" style="144" customWidth="1"/>
    <col min="2306" max="2306" width="18.7109375" style="144" customWidth="1"/>
    <col min="2307" max="2307" width="20.42578125" style="144" customWidth="1"/>
    <col min="2308" max="2308" width="18.42578125" style="144" customWidth="1"/>
    <col min="2309" max="2309" width="21.7109375" style="144" customWidth="1"/>
    <col min="2310" max="2310" width="22.7109375" style="144" customWidth="1"/>
    <col min="2311" max="2311" width="23.5703125" style="144" customWidth="1"/>
    <col min="2312" max="2314" width="14.7109375" style="144" customWidth="1"/>
    <col min="2315" max="2315" width="15" style="144" customWidth="1"/>
    <col min="2316" max="2316" width="18.7109375" style="144" customWidth="1"/>
    <col min="2317" max="2317" width="21.5703125" style="144" customWidth="1"/>
    <col min="2318" max="2318" width="14.7109375" style="144" customWidth="1"/>
    <col min="2319" max="2319" width="20.85546875" style="144" customWidth="1"/>
    <col min="2320" max="2320" width="14.7109375" style="144" customWidth="1"/>
    <col min="2321" max="2324" width="16.85546875" style="144" customWidth="1"/>
    <col min="2325" max="2325" width="14.7109375" style="144" customWidth="1"/>
    <col min="2326" max="2328" width="16.85546875" style="144" customWidth="1"/>
    <col min="2329" max="2560" width="8" style="144"/>
    <col min="2561" max="2561" width="64.85546875" style="144" customWidth="1"/>
    <col min="2562" max="2562" width="18.7109375" style="144" customWidth="1"/>
    <col min="2563" max="2563" width="20.42578125" style="144" customWidth="1"/>
    <col min="2564" max="2564" width="18.42578125" style="144" customWidth="1"/>
    <col min="2565" max="2565" width="21.7109375" style="144" customWidth="1"/>
    <col min="2566" max="2566" width="22.7109375" style="144" customWidth="1"/>
    <col min="2567" max="2567" width="23.5703125" style="144" customWidth="1"/>
    <col min="2568" max="2570" width="14.7109375" style="144" customWidth="1"/>
    <col min="2571" max="2571" width="15" style="144" customWidth="1"/>
    <col min="2572" max="2572" width="18.7109375" style="144" customWidth="1"/>
    <col min="2573" max="2573" width="21.5703125" style="144" customWidth="1"/>
    <col min="2574" max="2574" width="14.7109375" style="144" customWidth="1"/>
    <col min="2575" max="2575" width="20.85546875" style="144" customWidth="1"/>
    <col min="2576" max="2576" width="14.7109375" style="144" customWidth="1"/>
    <col min="2577" max="2580" width="16.85546875" style="144" customWidth="1"/>
    <col min="2581" max="2581" width="14.7109375" style="144" customWidth="1"/>
    <col min="2582" max="2584" width="16.85546875" style="144" customWidth="1"/>
    <col min="2585" max="2816" width="8" style="144"/>
    <col min="2817" max="2817" width="64.85546875" style="144" customWidth="1"/>
    <col min="2818" max="2818" width="18.7109375" style="144" customWidth="1"/>
    <col min="2819" max="2819" width="20.42578125" style="144" customWidth="1"/>
    <col min="2820" max="2820" width="18.42578125" style="144" customWidth="1"/>
    <col min="2821" max="2821" width="21.7109375" style="144" customWidth="1"/>
    <col min="2822" max="2822" width="22.7109375" style="144" customWidth="1"/>
    <col min="2823" max="2823" width="23.5703125" style="144" customWidth="1"/>
    <col min="2824" max="2826" width="14.7109375" style="144" customWidth="1"/>
    <col min="2827" max="2827" width="15" style="144" customWidth="1"/>
    <col min="2828" max="2828" width="18.7109375" style="144" customWidth="1"/>
    <col min="2829" max="2829" width="21.5703125" style="144" customWidth="1"/>
    <col min="2830" max="2830" width="14.7109375" style="144" customWidth="1"/>
    <col min="2831" max="2831" width="20.85546875" style="144" customWidth="1"/>
    <col min="2832" max="2832" width="14.7109375" style="144" customWidth="1"/>
    <col min="2833" max="2836" width="16.85546875" style="144" customWidth="1"/>
    <col min="2837" max="2837" width="14.7109375" style="144" customWidth="1"/>
    <col min="2838" max="2840" width="16.85546875" style="144" customWidth="1"/>
    <col min="2841" max="3072" width="8" style="144"/>
    <col min="3073" max="3073" width="64.85546875" style="144" customWidth="1"/>
    <col min="3074" max="3074" width="18.7109375" style="144" customWidth="1"/>
    <col min="3075" max="3075" width="20.42578125" style="144" customWidth="1"/>
    <col min="3076" max="3076" width="18.42578125" style="144" customWidth="1"/>
    <col min="3077" max="3077" width="21.7109375" style="144" customWidth="1"/>
    <col min="3078" max="3078" width="22.7109375" style="144" customWidth="1"/>
    <col min="3079" max="3079" width="23.5703125" style="144" customWidth="1"/>
    <col min="3080" max="3082" width="14.7109375" style="144" customWidth="1"/>
    <col min="3083" max="3083" width="15" style="144" customWidth="1"/>
    <col min="3084" max="3084" width="18.7109375" style="144" customWidth="1"/>
    <col min="3085" max="3085" width="21.5703125" style="144" customWidth="1"/>
    <col min="3086" max="3086" width="14.7109375" style="144" customWidth="1"/>
    <col min="3087" max="3087" width="20.85546875" style="144" customWidth="1"/>
    <col min="3088" max="3088" width="14.7109375" style="144" customWidth="1"/>
    <col min="3089" max="3092" width="16.85546875" style="144" customWidth="1"/>
    <col min="3093" max="3093" width="14.7109375" style="144" customWidth="1"/>
    <col min="3094" max="3096" width="16.85546875" style="144" customWidth="1"/>
    <col min="3097" max="3328" width="8" style="144"/>
    <col min="3329" max="3329" width="64.85546875" style="144" customWidth="1"/>
    <col min="3330" max="3330" width="18.7109375" style="144" customWidth="1"/>
    <col min="3331" max="3331" width="20.42578125" style="144" customWidth="1"/>
    <col min="3332" max="3332" width="18.42578125" style="144" customWidth="1"/>
    <col min="3333" max="3333" width="21.7109375" style="144" customWidth="1"/>
    <col min="3334" max="3334" width="22.7109375" style="144" customWidth="1"/>
    <col min="3335" max="3335" width="23.5703125" style="144" customWidth="1"/>
    <col min="3336" max="3338" width="14.7109375" style="144" customWidth="1"/>
    <col min="3339" max="3339" width="15" style="144" customWidth="1"/>
    <col min="3340" max="3340" width="18.7109375" style="144" customWidth="1"/>
    <col min="3341" max="3341" width="21.5703125" style="144" customWidth="1"/>
    <col min="3342" max="3342" width="14.7109375" style="144" customWidth="1"/>
    <col min="3343" max="3343" width="20.85546875" style="144" customWidth="1"/>
    <col min="3344" max="3344" width="14.7109375" style="144" customWidth="1"/>
    <col min="3345" max="3348" width="16.85546875" style="144" customWidth="1"/>
    <col min="3349" max="3349" width="14.7109375" style="144" customWidth="1"/>
    <col min="3350" max="3352" width="16.85546875" style="144" customWidth="1"/>
    <col min="3353" max="3584" width="8" style="144"/>
    <col min="3585" max="3585" width="64.85546875" style="144" customWidth="1"/>
    <col min="3586" max="3586" width="18.7109375" style="144" customWidth="1"/>
    <col min="3587" max="3587" width="20.42578125" style="144" customWidth="1"/>
    <col min="3588" max="3588" width="18.42578125" style="144" customWidth="1"/>
    <col min="3589" max="3589" width="21.7109375" style="144" customWidth="1"/>
    <col min="3590" max="3590" width="22.7109375" style="144" customWidth="1"/>
    <col min="3591" max="3591" width="23.5703125" style="144" customWidth="1"/>
    <col min="3592" max="3594" width="14.7109375" style="144" customWidth="1"/>
    <col min="3595" max="3595" width="15" style="144" customWidth="1"/>
    <col min="3596" max="3596" width="18.7109375" style="144" customWidth="1"/>
    <col min="3597" max="3597" width="21.5703125" style="144" customWidth="1"/>
    <col min="3598" max="3598" width="14.7109375" style="144" customWidth="1"/>
    <col min="3599" max="3599" width="20.85546875" style="144" customWidth="1"/>
    <col min="3600" max="3600" width="14.7109375" style="144" customWidth="1"/>
    <col min="3601" max="3604" width="16.85546875" style="144" customWidth="1"/>
    <col min="3605" max="3605" width="14.7109375" style="144" customWidth="1"/>
    <col min="3606" max="3608" width="16.85546875" style="144" customWidth="1"/>
    <col min="3609" max="3840" width="8" style="144"/>
    <col min="3841" max="3841" width="64.85546875" style="144" customWidth="1"/>
    <col min="3842" max="3842" width="18.7109375" style="144" customWidth="1"/>
    <col min="3843" max="3843" width="20.42578125" style="144" customWidth="1"/>
    <col min="3844" max="3844" width="18.42578125" style="144" customWidth="1"/>
    <col min="3845" max="3845" width="21.7109375" style="144" customWidth="1"/>
    <col min="3846" max="3846" width="22.7109375" style="144" customWidth="1"/>
    <col min="3847" max="3847" width="23.5703125" style="144" customWidth="1"/>
    <col min="3848" max="3850" width="14.7109375" style="144" customWidth="1"/>
    <col min="3851" max="3851" width="15" style="144" customWidth="1"/>
    <col min="3852" max="3852" width="18.7109375" style="144" customWidth="1"/>
    <col min="3853" max="3853" width="21.5703125" style="144" customWidth="1"/>
    <col min="3854" max="3854" width="14.7109375" style="144" customWidth="1"/>
    <col min="3855" max="3855" width="20.85546875" style="144" customWidth="1"/>
    <col min="3856" max="3856" width="14.7109375" style="144" customWidth="1"/>
    <col min="3857" max="3860" width="16.85546875" style="144" customWidth="1"/>
    <col min="3861" max="3861" width="14.7109375" style="144" customWidth="1"/>
    <col min="3862" max="3864" width="16.85546875" style="144" customWidth="1"/>
    <col min="3865" max="4096" width="8" style="144"/>
    <col min="4097" max="4097" width="64.85546875" style="144" customWidth="1"/>
    <col min="4098" max="4098" width="18.7109375" style="144" customWidth="1"/>
    <col min="4099" max="4099" width="20.42578125" style="144" customWidth="1"/>
    <col min="4100" max="4100" width="18.42578125" style="144" customWidth="1"/>
    <col min="4101" max="4101" width="21.7109375" style="144" customWidth="1"/>
    <col min="4102" max="4102" width="22.7109375" style="144" customWidth="1"/>
    <col min="4103" max="4103" width="23.5703125" style="144" customWidth="1"/>
    <col min="4104" max="4106" width="14.7109375" style="144" customWidth="1"/>
    <col min="4107" max="4107" width="15" style="144" customWidth="1"/>
    <col min="4108" max="4108" width="18.7109375" style="144" customWidth="1"/>
    <col min="4109" max="4109" width="21.5703125" style="144" customWidth="1"/>
    <col min="4110" max="4110" width="14.7109375" style="144" customWidth="1"/>
    <col min="4111" max="4111" width="20.85546875" style="144" customWidth="1"/>
    <col min="4112" max="4112" width="14.7109375" style="144" customWidth="1"/>
    <col min="4113" max="4116" width="16.85546875" style="144" customWidth="1"/>
    <col min="4117" max="4117" width="14.7109375" style="144" customWidth="1"/>
    <col min="4118" max="4120" width="16.85546875" style="144" customWidth="1"/>
    <col min="4121" max="4352" width="8" style="144"/>
    <col min="4353" max="4353" width="64.85546875" style="144" customWidth="1"/>
    <col min="4354" max="4354" width="18.7109375" style="144" customWidth="1"/>
    <col min="4355" max="4355" width="20.42578125" style="144" customWidth="1"/>
    <col min="4356" max="4356" width="18.42578125" style="144" customWidth="1"/>
    <col min="4357" max="4357" width="21.7109375" style="144" customWidth="1"/>
    <col min="4358" max="4358" width="22.7109375" style="144" customWidth="1"/>
    <col min="4359" max="4359" width="23.5703125" style="144" customWidth="1"/>
    <col min="4360" max="4362" width="14.7109375" style="144" customWidth="1"/>
    <col min="4363" max="4363" width="15" style="144" customWidth="1"/>
    <col min="4364" max="4364" width="18.7109375" style="144" customWidth="1"/>
    <col min="4365" max="4365" width="21.5703125" style="144" customWidth="1"/>
    <col min="4366" max="4366" width="14.7109375" style="144" customWidth="1"/>
    <col min="4367" max="4367" width="20.85546875" style="144" customWidth="1"/>
    <col min="4368" max="4368" width="14.7109375" style="144" customWidth="1"/>
    <col min="4369" max="4372" width="16.85546875" style="144" customWidth="1"/>
    <col min="4373" max="4373" width="14.7109375" style="144" customWidth="1"/>
    <col min="4374" max="4376" width="16.85546875" style="144" customWidth="1"/>
    <col min="4377" max="4608" width="8" style="144"/>
    <col min="4609" max="4609" width="64.85546875" style="144" customWidth="1"/>
    <col min="4610" max="4610" width="18.7109375" style="144" customWidth="1"/>
    <col min="4611" max="4611" width="20.42578125" style="144" customWidth="1"/>
    <col min="4612" max="4612" width="18.42578125" style="144" customWidth="1"/>
    <col min="4613" max="4613" width="21.7109375" style="144" customWidth="1"/>
    <col min="4614" max="4614" width="22.7109375" style="144" customWidth="1"/>
    <col min="4615" max="4615" width="23.5703125" style="144" customWidth="1"/>
    <col min="4616" max="4618" width="14.7109375" style="144" customWidth="1"/>
    <col min="4619" max="4619" width="15" style="144" customWidth="1"/>
    <col min="4620" max="4620" width="18.7109375" style="144" customWidth="1"/>
    <col min="4621" max="4621" width="21.5703125" style="144" customWidth="1"/>
    <col min="4622" max="4622" width="14.7109375" style="144" customWidth="1"/>
    <col min="4623" max="4623" width="20.85546875" style="144" customWidth="1"/>
    <col min="4624" max="4624" width="14.7109375" style="144" customWidth="1"/>
    <col min="4625" max="4628" width="16.85546875" style="144" customWidth="1"/>
    <col min="4629" max="4629" width="14.7109375" style="144" customWidth="1"/>
    <col min="4630" max="4632" width="16.85546875" style="144" customWidth="1"/>
    <col min="4633" max="4864" width="8" style="144"/>
    <col min="4865" max="4865" width="64.85546875" style="144" customWidth="1"/>
    <col min="4866" max="4866" width="18.7109375" style="144" customWidth="1"/>
    <col min="4867" max="4867" width="20.42578125" style="144" customWidth="1"/>
    <col min="4868" max="4868" width="18.42578125" style="144" customWidth="1"/>
    <col min="4869" max="4869" width="21.7109375" style="144" customWidth="1"/>
    <col min="4870" max="4870" width="22.7109375" style="144" customWidth="1"/>
    <col min="4871" max="4871" width="23.5703125" style="144" customWidth="1"/>
    <col min="4872" max="4874" width="14.7109375" style="144" customWidth="1"/>
    <col min="4875" max="4875" width="15" style="144" customWidth="1"/>
    <col min="4876" max="4876" width="18.7109375" style="144" customWidth="1"/>
    <col min="4877" max="4877" width="21.5703125" style="144" customWidth="1"/>
    <col min="4878" max="4878" width="14.7109375" style="144" customWidth="1"/>
    <col min="4879" max="4879" width="20.85546875" style="144" customWidth="1"/>
    <col min="4880" max="4880" width="14.7109375" style="144" customWidth="1"/>
    <col min="4881" max="4884" width="16.85546875" style="144" customWidth="1"/>
    <col min="4885" max="4885" width="14.7109375" style="144" customWidth="1"/>
    <col min="4886" max="4888" width="16.85546875" style="144" customWidth="1"/>
    <col min="4889" max="5120" width="8" style="144"/>
    <col min="5121" max="5121" width="64.85546875" style="144" customWidth="1"/>
    <col min="5122" max="5122" width="18.7109375" style="144" customWidth="1"/>
    <col min="5123" max="5123" width="20.42578125" style="144" customWidth="1"/>
    <col min="5124" max="5124" width="18.42578125" style="144" customWidth="1"/>
    <col min="5125" max="5125" width="21.7109375" style="144" customWidth="1"/>
    <col min="5126" max="5126" width="22.7109375" style="144" customWidth="1"/>
    <col min="5127" max="5127" width="23.5703125" style="144" customWidth="1"/>
    <col min="5128" max="5130" width="14.7109375" style="144" customWidth="1"/>
    <col min="5131" max="5131" width="15" style="144" customWidth="1"/>
    <col min="5132" max="5132" width="18.7109375" style="144" customWidth="1"/>
    <col min="5133" max="5133" width="21.5703125" style="144" customWidth="1"/>
    <col min="5134" max="5134" width="14.7109375" style="144" customWidth="1"/>
    <col min="5135" max="5135" width="20.85546875" style="144" customWidth="1"/>
    <col min="5136" max="5136" width="14.7109375" style="144" customWidth="1"/>
    <col min="5137" max="5140" width="16.85546875" style="144" customWidth="1"/>
    <col min="5141" max="5141" width="14.7109375" style="144" customWidth="1"/>
    <col min="5142" max="5144" width="16.85546875" style="144" customWidth="1"/>
    <col min="5145" max="5376" width="8" style="144"/>
    <col min="5377" max="5377" width="64.85546875" style="144" customWidth="1"/>
    <col min="5378" max="5378" width="18.7109375" style="144" customWidth="1"/>
    <col min="5379" max="5379" width="20.42578125" style="144" customWidth="1"/>
    <col min="5380" max="5380" width="18.42578125" style="144" customWidth="1"/>
    <col min="5381" max="5381" width="21.7109375" style="144" customWidth="1"/>
    <col min="5382" max="5382" width="22.7109375" style="144" customWidth="1"/>
    <col min="5383" max="5383" width="23.5703125" style="144" customWidth="1"/>
    <col min="5384" max="5386" width="14.7109375" style="144" customWidth="1"/>
    <col min="5387" max="5387" width="15" style="144" customWidth="1"/>
    <col min="5388" max="5388" width="18.7109375" style="144" customWidth="1"/>
    <col min="5389" max="5389" width="21.5703125" style="144" customWidth="1"/>
    <col min="5390" max="5390" width="14.7109375" style="144" customWidth="1"/>
    <col min="5391" max="5391" width="20.85546875" style="144" customWidth="1"/>
    <col min="5392" max="5392" width="14.7109375" style="144" customWidth="1"/>
    <col min="5393" max="5396" width="16.85546875" style="144" customWidth="1"/>
    <col min="5397" max="5397" width="14.7109375" style="144" customWidth="1"/>
    <col min="5398" max="5400" width="16.85546875" style="144" customWidth="1"/>
    <col min="5401" max="5632" width="8" style="144"/>
    <col min="5633" max="5633" width="64.85546875" style="144" customWidth="1"/>
    <col min="5634" max="5634" width="18.7109375" style="144" customWidth="1"/>
    <col min="5635" max="5635" width="20.42578125" style="144" customWidth="1"/>
    <col min="5636" max="5636" width="18.42578125" style="144" customWidth="1"/>
    <col min="5637" max="5637" width="21.7109375" style="144" customWidth="1"/>
    <col min="5638" max="5638" width="22.7109375" style="144" customWidth="1"/>
    <col min="5639" max="5639" width="23.5703125" style="144" customWidth="1"/>
    <col min="5640" max="5642" width="14.7109375" style="144" customWidth="1"/>
    <col min="5643" max="5643" width="15" style="144" customWidth="1"/>
    <col min="5644" max="5644" width="18.7109375" style="144" customWidth="1"/>
    <col min="5645" max="5645" width="21.5703125" style="144" customWidth="1"/>
    <col min="5646" max="5646" width="14.7109375" style="144" customWidth="1"/>
    <col min="5647" max="5647" width="20.85546875" style="144" customWidth="1"/>
    <col min="5648" max="5648" width="14.7109375" style="144" customWidth="1"/>
    <col min="5649" max="5652" width="16.85546875" style="144" customWidth="1"/>
    <col min="5653" max="5653" width="14.7109375" style="144" customWidth="1"/>
    <col min="5654" max="5656" width="16.85546875" style="144" customWidth="1"/>
    <col min="5657" max="5888" width="8" style="144"/>
    <col min="5889" max="5889" width="64.85546875" style="144" customWidth="1"/>
    <col min="5890" max="5890" width="18.7109375" style="144" customWidth="1"/>
    <col min="5891" max="5891" width="20.42578125" style="144" customWidth="1"/>
    <col min="5892" max="5892" width="18.42578125" style="144" customWidth="1"/>
    <col min="5893" max="5893" width="21.7109375" style="144" customWidth="1"/>
    <col min="5894" max="5894" width="22.7109375" style="144" customWidth="1"/>
    <col min="5895" max="5895" width="23.5703125" style="144" customWidth="1"/>
    <col min="5896" max="5898" width="14.7109375" style="144" customWidth="1"/>
    <col min="5899" max="5899" width="15" style="144" customWidth="1"/>
    <col min="5900" max="5900" width="18.7109375" style="144" customWidth="1"/>
    <col min="5901" max="5901" width="21.5703125" style="144" customWidth="1"/>
    <col min="5902" max="5902" width="14.7109375" style="144" customWidth="1"/>
    <col min="5903" max="5903" width="20.85546875" style="144" customWidth="1"/>
    <col min="5904" max="5904" width="14.7109375" style="144" customWidth="1"/>
    <col min="5905" max="5908" width="16.85546875" style="144" customWidth="1"/>
    <col min="5909" max="5909" width="14.7109375" style="144" customWidth="1"/>
    <col min="5910" max="5912" width="16.85546875" style="144" customWidth="1"/>
    <col min="5913" max="6144" width="8" style="144"/>
    <col min="6145" max="6145" width="64.85546875" style="144" customWidth="1"/>
    <col min="6146" max="6146" width="18.7109375" style="144" customWidth="1"/>
    <col min="6147" max="6147" width="20.42578125" style="144" customWidth="1"/>
    <col min="6148" max="6148" width="18.42578125" style="144" customWidth="1"/>
    <col min="6149" max="6149" width="21.7109375" style="144" customWidth="1"/>
    <col min="6150" max="6150" width="22.7109375" style="144" customWidth="1"/>
    <col min="6151" max="6151" width="23.5703125" style="144" customWidth="1"/>
    <col min="6152" max="6154" width="14.7109375" style="144" customWidth="1"/>
    <col min="6155" max="6155" width="15" style="144" customWidth="1"/>
    <col min="6156" max="6156" width="18.7109375" style="144" customWidth="1"/>
    <col min="6157" max="6157" width="21.5703125" style="144" customWidth="1"/>
    <col min="6158" max="6158" width="14.7109375" style="144" customWidth="1"/>
    <col min="6159" max="6159" width="20.85546875" style="144" customWidth="1"/>
    <col min="6160" max="6160" width="14.7109375" style="144" customWidth="1"/>
    <col min="6161" max="6164" width="16.85546875" style="144" customWidth="1"/>
    <col min="6165" max="6165" width="14.7109375" style="144" customWidth="1"/>
    <col min="6166" max="6168" width="16.85546875" style="144" customWidth="1"/>
    <col min="6169" max="6400" width="8" style="144"/>
    <col min="6401" max="6401" width="64.85546875" style="144" customWidth="1"/>
    <col min="6402" max="6402" width="18.7109375" style="144" customWidth="1"/>
    <col min="6403" max="6403" width="20.42578125" style="144" customWidth="1"/>
    <col min="6404" max="6404" width="18.42578125" style="144" customWidth="1"/>
    <col min="6405" max="6405" width="21.7109375" style="144" customWidth="1"/>
    <col min="6406" max="6406" width="22.7109375" style="144" customWidth="1"/>
    <col min="6407" max="6407" width="23.5703125" style="144" customWidth="1"/>
    <col min="6408" max="6410" width="14.7109375" style="144" customWidth="1"/>
    <col min="6411" max="6411" width="15" style="144" customWidth="1"/>
    <col min="6412" max="6412" width="18.7109375" style="144" customWidth="1"/>
    <col min="6413" max="6413" width="21.5703125" style="144" customWidth="1"/>
    <col min="6414" max="6414" width="14.7109375" style="144" customWidth="1"/>
    <col min="6415" max="6415" width="20.85546875" style="144" customWidth="1"/>
    <col min="6416" max="6416" width="14.7109375" style="144" customWidth="1"/>
    <col min="6417" max="6420" width="16.85546875" style="144" customWidth="1"/>
    <col min="6421" max="6421" width="14.7109375" style="144" customWidth="1"/>
    <col min="6422" max="6424" width="16.85546875" style="144" customWidth="1"/>
    <col min="6425" max="6656" width="8" style="144"/>
    <col min="6657" max="6657" width="64.85546875" style="144" customWidth="1"/>
    <col min="6658" max="6658" width="18.7109375" style="144" customWidth="1"/>
    <col min="6659" max="6659" width="20.42578125" style="144" customWidth="1"/>
    <col min="6660" max="6660" width="18.42578125" style="144" customWidth="1"/>
    <col min="6661" max="6661" width="21.7109375" style="144" customWidth="1"/>
    <col min="6662" max="6662" width="22.7109375" style="144" customWidth="1"/>
    <col min="6663" max="6663" width="23.5703125" style="144" customWidth="1"/>
    <col min="6664" max="6666" width="14.7109375" style="144" customWidth="1"/>
    <col min="6667" max="6667" width="15" style="144" customWidth="1"/>
    <col min="6668" max="6668" width="18.7109375" style="144" customWidth="1"/>
    <col min="6669" max="6669" width="21.5703125" style="144" customWidth="1"/>
    <col min="6670" max="6670" width="14.7109375" style="144" customWidth="1"/>
    <col min="6671" max="6671" width="20.85546875" style="144" customWidth="1"/>
    <col min="6672" max="6672" width="14.7109375" style="144" customWidth="1"/>
    <col min="6673" max="6676" width="16.85546875" style="144" customWidth="1"/>
    <col min="6677" max="6677" width="14.7109375" style="144" customWidth="1"/>
    <col min="6678" max="6680" width="16.85546875" style="144" customWidth="1"/>
    <col min="6681" max="6912" width="8" style="144"/>
    <col min="6913" max="6913" width="64.85546875" style="144" customWidth="1"/>
    <col min="6914" max="6914" width="18.7109375" style="144" customWidth="1"/>
    <col min="6915" max="6915" width="20.42578125" style="144" customWidth="1"/>
    <col min="6916" max="6916" width="18.42578125" style="144" customWidth="1"/>
    <col min="6917" max="6917" width="21.7109375" style="144" customWidth="1"/>
    <col min="6918" max="6918" width="22.7109375" style="144" customWidth="1"/>
    <col min="6919" max="6919" width="23.5703125" style="144" customWidth="1"/>
    <col min="6920" max="6922" width="14.7109375" style="144" customWidth="1"/>
    <col min="6923" max="6923" width="15" style="144" customWidth="1"/>
    <col min="6924" max="6924" width="18.7109375" style="144" customWidth="1"/>
    <col min="6925" max="6925" width="21.5703125" style="144" customWidth="1"/>
    <col min="6926" max="6926" width="14.7109375" style="144" customWidth="1"/>
    <col min="6927" max="6927" width="20.85546875" style="144" customWidth="1"/>
    <col min="6928" max="6928" width="14.7109375" style="144" customWidth="1"/>
    <col min="6929" max="6932" width="16.85546875" style="144" customWidth="1"/>
    <col min="6933" max="6933" width="14.7109375" style="144" customWidth="1"/>
    <col min="6934" max="6936" width="16.85546875" style="144" customWidth="1"/>
    <col min="6937" max="7168" width="8" style="144"/>
    <col min="7169" max="7169" width="64.85546875" style="144" customWidth="1"/>
    <col min="7170" max="7170" width="18.7109375" style="144" customWidth="1"/>
    <col min="7171" max="7171" width="20.42578125" style="144" customWidth="1"/>
    <col min="7172" max="7172" width="18.42578125" style="144" customWidth="1"/>
    <col min="7173" max="7173" width="21.7109375" style="144" customWidth="1"/>
    <col min="7174" max="7174" width="22.7109375" style="144" customWidth="1"/>
    <col min="7175" max="7175" width="23.5703125" style="144" customWidth="1"/>
    <col min="7176" max="7178" width="14.7109375" style="144" customWidth="1"/>
    <col min="7179" max="7179" width="15" style="144" customWidth="1"/>
    <col min="7180" max="7180" width="18.7109375" style="144" customWidth="1"/>
    <col min="7181" max="7181" width="21.5703125" style="144" customWidth="1"/>
    <col min="7182" max="7182" width="14.7109375" style="144" customWidth="1"/>
    <col min="7183" max="7183" width="20.85546875" style="144" customWidth="1"/>
    <col min="7184" max="7184" width="14.7109375" style="144" customWidth="1"/>
    <col min="7185" max="7188" width="16.85546875" style="144" customWidth="1"/>
    <col min="7189" max="7189" width="14.7109375" style="144" customWidth="1"/>
    <col min="7190" max="7192" width="16.85546875" style="144" customWidth="1"/>
    <col min="7193" max="7424" width="8" style="144"/>
    <col min="7425" max="7425" width="64.85546875" style="144" customWidth="1"/>
    <col min="7426" max="7426" width="18.7109375" style="144" customWidth="1"/>
    <col min="7427" max="7427" width="20.42578125" style="144" customWidth="1"/>
    <col min="7428" max="7428" width="18.42578125" style="144" customWidth="1"/>
    <col min="7429" max="7429" width="21.7109375" style="144" customWidth="1"/>
    <col min="7430" max="7430" width="22.7109375" style="144" customWidth="1"/>
    <col min="7431" max="7431" width="23.5703125" style="144" customWidth="1"/>
    <col min="7432" max="7434" width="14.7109375" style="144" customWidth="1"/>
    <col min="7435" max="7435" width="15" style="144" customWidth="1"/>
    <col min="7436" max="7436" width="18.7109375" style="144" customWidth="1"/>
    <col min="7437" max="7437" width="21.5703125" style="144" customWidth="1"/>
    <col min="7438" max="7438" width="14.7109375" style="144" customWidth="1"/>
    <col min="7439" max="7439" width="20.85546875" style="144" customWidth="1"/>
    <col min="7440" max="7440" width="14.7109375" style="144" customWidth="1"/>
    <col min="7441" max="7444" width="16.85546875" style="144" customWidth="1"/>
    <col min="7445" max="7445" width="14.7109375" style="144" customWidth="1"/>
    <col min="7446" max="7448" width="16.85546875" style="144" customWidth="1"/>
    <col min="7449" max="7680" width="8" style="144"/>
    <col min="7681" max="7681" width="64.85546875" style="144" customWidth="1"/>
    <col min="7682" max="7682" width="18.7109375" style="144" customWidth="1"/>
    <col min="7683" max="7683" width="20.42578125" style="144" customWidth="1"/>
    <col min="7684" max="7684" width="18.42578125" style="144" customWidth="1"/>
    <col min="7685" max="7685" width="21.7109375" style="144" customWidth="1"/>
    <col min="7686" max="7686" width="22.7109375" style="144" customWidth="1"/>
    <col min="7687" max="7687" width="23.5703125" style="144" customWidth="1"/>
    <col min="7688" max="7690" width="14.7109375" style="144" customWidth="1"/>
    <col min="7691" max="7691" width="15" style="144" customWidth="1"/>
    <col min="7692" max="7692" width="18.7109375" style="144" customWidth="1"/>
    <col min="7693" max="7693" width="21.5703125" style="144" customWidth="1"/>
    <col min="7694" max="7694" width="14.7109375" style="144" customWidth="1"/>
    <col min="7695" max="7695" width="20.85546875" style="144" customWidth="1"/>
    <col min="7696" max="7696" width="14.7109375" style="144" customWidth="1"/>
    <col min="7697" max="7700" width="16.85546875" style="144" customWidth="1"/>
    <col min="7701" max="7701" width="14.7109375" style="144" customWidth="1"/>
    <col min="7702" max="7704" width="16.85546875" style="144" customWidth="1"/>
    <col min="7705" max="7936" width="8" style="144"/>
    <col min="7937" max="7937" width="64.85546875" style="144" customWidth="1"/>
    <col min="7938" max="7938" width="18.7109375" style="144" customWidth="1"/>
    <col min="7939" max="7939" width="20.42578125" style="144" customWidth="1"/>
    <col min="7940" max="7940" width="18.42578125" style="144" customWidth="1"/>
    <col min="7941" max="7941" width="21.7109375" style="144" customWidth="1"/>
    <col min="7942" max="7942" width="22.7109375" style="144" customWidth="1"/>
    <col min="7943" max="7943" width="23.5703125" style="144" customWidth="1"/>
    <col min="7944" max="7946" width="14.7109375" style="144" customWidth="1"/>
    <col min="7947" max="7947" width="15" style="144" customWidth="1"/>
    <col min="7948" max="7948" width="18.7109375" style="144" customWidth="1"/>
    <col min="7949" max="7949" width="21.5703125" style="144" customWidth="1"/>
    <col min="7950" max="7950" width="14.7109375" style="144" customWidth="1"/>
    <col min="7951" max="7951" width="20.85546875" style="144" customWidth="1"/>
    <col min="7952" max="7952" width="14.7109375" style="144" customWidth="1"/>
    <col min="7953" max="7956" width="16.85546875" style="144" customWidth="1"/>
    <col min="7957" max="7957" width="14.7109375" style="144" customWidth="1"/>
    <col min="7958" max="7960" width="16.85546875" style="144" customWidth="1"/>
    <col min="7961" max="8192" width="8" style="144"/>
    <col min="8193" max="8193" width="64.85546875" style="144" customWidth="1"/>
    <col min="8194" max="8194" width="18.7109375" style="144" customWidth="1"/>
    <col min="8195" max="8195" width="20.42578125" style="144" customWidth="1"/>
    <col min="8196" max="8196" width="18.42578125" style="144" customWidth="1"/>
    <col min="8197" max="8197" width="21.7109375" style="144" customWidth="1"/>
    <col min="8198" max="8198" width="22.7109375" style="144" customWidth="1"/>
    <col min="8199" max="8199" width="23.5703125" style="144" customWidth="1"/>
    <col min="8200" max="8202" width="14.7109375" style="144" customWidth="1"/>
    <col min="8203" max="8203" width="15" style="144" customWidth="1"/>
    <col min="8204" max="8204" width="18.7109375" style="144" customWidth="1"/>
    <col min="8205" max="8205" width="21.5703125" style="144" customWidth="1"/>
    <col min="8206" max="8206" width="14.7109375" style="144" customWidth="1"/>
    <col min="8207" max="8207" width="20.85546875" style="144" customWidth="1"/>
    <col min="8208" max="8208" width="14.7109375" style="144" customWidth="1"/>
    <col min="8209" max="8212" width="16.85546875" style="144" customWidth="1"/>
    <col min="8213" max="8213" width="14.7109375" style="144" customWidth="1"/>
    <col min="8214" max="8216" width="16.85546875" style="144" customWidth="1"/>
    <col min="8217" max="8448" width="8" style="144"/>
    <col min="8449" max="8449" width="64.85546875" style="144" customWidth="1"/>
    <col min="8450" max="8450" width="18.7109375" style="144" customWidth="1"/>
    <col min="8451" max="8451" width="20.42578125" style="144" customWidth="1"/>
    <col min="8452" max="8452" width="18.42578125" style="144" customWidth="1"/>
    <col min="8453" max="8453" width="21.7109375" style="144" customWidth="1"/>
    <col min="8454" max="8454" width="22.7109375" style="144" customWidth="1"/>
    <col min="8455" max="8455" width="23.5703125" style="144" customWidth="1"/>
    <col min="8456" max="8458" width="14.7109375" style="144" customWidth="1"/>
    <col min="8459" max="8459" width="15" style="144" customWidth="1"/>
    <col min="8460" max="8460" width="18.7109375" style="144" customWidth="1"/>
    <col min="8461" max="8461" width="21.5703125" style="144" customWidth="1"/>
    <col min="8462" max="8462" width="14.7109375" style="144" customWidth="1"/>
    <col min="8463" max="8463" width="20.85546875" style="144" customWidth="1"/>
    <col min="8464" max="8464" width="14.7109375" style="144" customWidth="1"/>
    <col min="8465" max="8468" width="16.85546875" style="144" customWidth="1"/>
    <col min="8469" max="8469" width="14.7109375" style="144" customWidth="1"/>
    <col min="8470" max="8472" width="16.85546875" style="144" customWidth="1"/>
    <col min="8473" max="8704" width="8" style="144"/>
    <col min="8705" max="8705" width="64.85546875" style="144" customWidth="1"/>
    <col min="8706" max="8706" width="18.7109375" style="144" customWidth="1"/>
    <col min="8707" max="8707" width="20.42578125" style="144" customWidth="1"/>
    <col min="8708" max="8708" width="18.42578125" style="144" customWidth="1"/>
    <col min="8709" max="8709" width="21.7109375" style="144" customWidth="1"/>
    <col min="8710" max="8710" width="22.7109375" style="144" customWidth="1"/>
    <col min="8711" max="8711" width="23.5703125" style="144" customWidth="1"/>
    <col min="8712" max="8714" width="14.7109375" style="144" customWidth="1"/>
    <col min="8715" max="8715" width="15" style="144" customWidth="1"/>
    <col min="8716" max="8716" width="18.7109375" style="144" customWidth="1"/>
    <col min="8717" max="8717" width="21.5703125" style="144" customWidth="1"/>
    <col min="8718" max="8718" width="14.7109375" style="144" customWidth="1"/>
    <col min="8719" max="8719" width="20.85546875" style="144" customWidth="1"/>
    <col min="8720" max="8720" width="14.7109375" style="144" customWidth="1"/>
    <col min="8721" max="8724" width="16.85546875" style="144" customWidth="1"/>
    <col min="8725" max="8725" width="14.7109375" style="144" customWidth="1"/>
    <col min="8726" max="8728" width="16.85546875" style="144" customWidth="1"/>
    <col min="8729" max="8960" width="8" style="144"/>
    <col min="8961" max="8961" width="64.85546875" style="144" customWidth="1"/>
    <col min="8962" max="8962" width="18.7109375" style="144" customWidth="1"/>
    <col min="8963" max="8963" width="20.42578125" style="144" customWidth="1"/>
    <col min="8964" max="8964" width="18.42578125" style="144" customWidth="1"/>
    <col min="8965" max="8965" width="21.7109375" style="144" customWidth="1"/>
    <col min="8966" max="8966" width="22.7109375" style="144" customWidth="1"/>
    <col min="8967" max="8967" width="23.5703125" style="144" customWidth="1"/>
    <col min="8968" max="8970" width="14.7109375" style="144" customWidth="1"/>
    <col min="8971" max="8971" width="15" style="144" customWidth="1"/>
    <col min="8972" max="8972" width="18.7109375" style="144" customWidth="1"/>
    <col min="8973" max="8973" width="21.5703125" style="144" customWidth="1"/>
    <col min="8974" max="8974" width="14.7109375" style="144" customWidth="1"/>
    <col min="8975" max="8975" width="20.85546875" style="144" customWidth="1"/>
    <col min="8976" max="8976" width="14.7109375" style="144" customWidth="1"/>
    <col min="8977" max="8980" width="16.85546875" style="144" customWidth="1"/>
    <col min="8981" max="8981" width="14.7109375" style="144" customWidth="1"/>
    <col min="8982" max="8984" width="16.85546875" style="144" customWidth="1"/>
    <col min="8985" max="9216" width="8" style="144"/>
    <col min="9217" max="9217" width="64.85546875" style="144" customWidth="1"/>
    <col min="9218" max="9218" width="18.7109375" style="144" customWidth="1"/>
    <col min="9219" max="9219" width="20.42578125" style="144" customWidth="1"/>
    <col min="9220" max="9220" width="18.42578125" style="144" customWidth="1"/>
    <col min="9221" max="9221" width="21.7109375" style="144" customWidth="1"/>
    <col min="9222" max="9222" width="22.7109375" style="144" customWidth="1"/>
    <col min="9223" max="9223" width="23.5703125" style="144" customWidth="1"/>
    <col min="9224" max="9226" width="14.7109375" style="144" customWidth="1"/>
    <col min="9227" max="9227" width="15" style="144" customWidth="1"/>
    <col min="9228" max="9228" width="18.7109375" style="144" customWidth="1"/>
    <col min="9229" max="9229" width="21.5703125" style="144" customWidth="1"/>
    <col min="9230" max="9230" width="14.7109375" style="144" customWidth="1"/>
    <col min="9231" max="9231" width="20.85546875" style="144" customWidth="1"/>
    <col min="9232" max="9232" width="14.7109375" style="144" customWidth="1"/>
    <col min="9233" max="9236" width="16.85546875" style="144" customWidth="1"/>
    <col min="9237" max="9237" width="14.7109375" style="144" customWidth="1"/>
    <col min="9238" max="9240" width="16.85546875" style="144" customWidth="1"/>
    <col min="9241" max="9472" width="8" style="144"/>
    <col min="9473" max="9473" width="64.85546875" style="144" customWidth="1"/>
    <col min="9474" max="9474" width="18.7109375" style="144" customWidth="1"/>
    <col min="9475" max="9475" width="20.42578125" style="144" customWidth="1"/>
    <col min="9476" max="9476" width="18.42578125" style="144" customWidth="1"/>
    <col min="9477" max="9477" width="21.7109375" style="144" customWidth="1"/>
    <col min="9478" max="9478" width="22.7109375" style="144" customWidth="1"/>
    <col min="9479" max="9479" width="23.5703125" style="144" customWidth="1"/>
    <col min="9480" max="9482" width="14.7109375" style="144" customWidth="1"/>
    <col min="9483" max="9483" width="15" style="144" customWidth="1"/>
    <col min="9484" max="9484" width="18.7109375" style="144" customWidth="1"/>
    <col min="9485" max="9485" width="21.5703125" style="144" customWidth="1"/>
    <col min="9486" max="9486" width="14.7109375" style="144" customWidth="1"/>
    <col min="9487" max="9487" width="20.85546875" style="144" customWidth="1"/>
    <col min="9488" max="9488" width="14.7109375" style="144" customWidth="1"/>
    <col min="9489" max="9492" width="16.85546875" style="144" customWidth="1"/>
    <col min="9493" max="9493" width="14.7109375" style="144" customWidth="1"/>
    <col min="9494" max="9496" width="16.85546875" style="144" customWidth="1"/>
    <col min="9497" max="9728" width="8" style="144"/>
    <col min="9729" max="9729" width="64.85546875" style="144" customWidth="1"/>
    <col min="9730" max="9730" width="18.7109375" style="144" customWidth="1"/>
    <col min="9731" max="9731" width="20.42578125" style="144" customWidth="1"/>
    <col min="9732" max="9732" width="18.42578125" style="144" customWidth="1"/>
    <col min="9733" max="9733" width="21.7109375" style="144" customWidth="1"/>
    <col min="9734" max="9734" width="22.7109375" style="144" customWidth="1"/>
    <col min="9735" max="9735" width="23.5703125" style="144" customWidth="1"/>
    <col min="9736" max="9738" width="14.7109375" style="144" customWidth="1"/>
    <col min="9739" max="9739" width="15" style="144" customWidth="1"/>
    <col min="9740" max="9740" width="18.7109375" style="144" customWidth="1"/>
    <col min="9741" max="9741" width="21.5703125" style="144" customWidth="1"/>
    <col min="9742" max="9742" width="14.7109375" style="144" customWidth="1"/>
    <col min="9743" max="9743" width="20.85546875" style="144" customWidth="1"/>
    <col min="9744" max="9744" width="14.7109375" style="144" customWidth="1"/>
    <col min="9745" max="9748" width="16.85546875" style="144" customWidth="1"/>
    <col min="9749" max="9749" width="14.7109375" style="144" customWidth="1"/>
    <col min="9750" max="9752" width="16.85546875" style="144" customWidth="1"/>
    <col min="9753" max="9984" width="8" style="144"/>
    <col min="9985" max="9985" width="64.85546875" style="144" customWidth="1"/>
    <col min="9986" max="9986" width="18.7109375" style="144" customWidth="1"/>
    <col min="9987" max="9987" width="20.42578125" style="144" customWidth="1"/>
    <col min="9988" max="9988" width="18.42578125" style="144" customWidth="1"/>
    <col min="9989" max="9989" width="21.7109375" style="144" customWidth="1"/>
    <col min="9990" max="9990" width="22.7109375" style="144" customWidth="1"/>
    <col min="9991" max="9991" width="23.5703125" style="144" customWidth="1"/>
    <col min="9992" max="9994" width="14.7109375" style="144" customWidth="1"/>
    <col min="9995" max="9995" width="15" style="144" customWidth="1"/>
    <col min="9996" max="9996" width="18.7109375" style="144" customWidth="1"/>
    <col min="9997" max="9997" width="21.5703125" style="144" customWidth="1"/>
    <col min="9998" max="9998" width="14.7109375" style="144" customWidth="1"/>
    <col min="9999" max="9999" width="20.85546875" style="144" customWidth="1"/>
    <col min="10000" max="10000" width="14.7109375" style="144" customWidth="1"/>
    <col min="10001" max="10004" width="16.85546875" style="144" customWidth="1"/>
    <col min="10005" max="10005" width="14.7109375" style="144" customWidth="1"/>
    <col min="10006" max="10008" width="16.85546875" style="144" customWidth="1"/>
    <col min="10009" max="10240" width="8" style="144"/>
    <col min="10241" max="10241" width="64.85546875" style="144" customWidth="1"/>
    <col min="10242" max="10242" width="18.7109375" style="144" customWidth="1"/>
    <col min="10243" max="10243" width="20.42578125" style="144" customWidth="1"/>
    <col min="10244" max="10244" width="18.42578125" style="144" customWidth="1"/>
    <col min="10245" max="10245" width="21.7109375" style="144" customWidth="1"/>
    <col min="10246" max="10246" width="22.7109375" style="144" customWidth="1"/>
    <col min="10247" max="10247" width="23.5703125" style="144" customWidth="1"/>
    <col min="10248" max="10250" width="14.7109375" style="144" customWidth="1"/>
    <col min="10251" max="10251" width="15" style="144" customWidth="1"/>
    <col min="10252" max="10252" width="18.7109375" style="144" customWidth="1"/>
    <col min="10253" max="10253" width="21.5703125" style="144" customWidth="1"/>
    <col min="10254" max="10254" width="14.7109375" style="144" customWidth="1"/>
    <col min="10255" max="10255" width="20.85546875" style="144" customWidth="1"/>
    <col min="10256" max="10256" width="14.7109375" style="144" customWidth="1"/>
    <col min="10257" max="10260" width="16.85546875" style="144" customWidth="1"/>
    <col min="10261" max="10261" width="14.7109375" style="144" customWidth="1"/>
    <col min="10262" max="10264" width="16.85546875" style="144" customWidth="1"/>
    <col min="10265" max="10496" width="8" style="144"/>
    <col min="10497" max="10497" width="64.85546875" style="144" customWidth="1"/>
    <col min="10498" max="10498" width="18.7109375" style="144" customWidth="1"/>
    <col min="10499" max="10499" width="20.42578125" style="144" customWidth="1"/>
    <col min="10500" max="10500" width="18.42578125" style="144" customWidth="1"/>
    <col min="10501" max="10501" width="21.7109375" style="144" customWidth="1"/>
    <col min="10502" max="10502" width="22.7109375" style="144" customWidth="1"/>
    <col min="10503" max="10503" width="23.5703125" style="144" customWidth="1"/>
    <col min="10504" max="10506" width="14.7109375" style="144" customWidth="1"/>
    <col min="10507" max="10507" width="15" style="144" customWidth="1"/>
    <col min="10508" max="10508" width="18.7109375" style="144" customWidth="1"/>
    <col min="10509" max="10509" width="21.5703125" style="144" customWidth="1"/>
    <col min="10510" max="10510" width="14.7109375" style="144" customWidth="1"/>
    <col min="10511" max="10511" width="20.85546875" style="144" customWidth="1"/>
    <col min="10512" max="10512" width="14.7109375" style="144" customWidth="1"/>
    <col min="10513" max="10516" width="16.85546875" style="144" customWidth="1"/>
    <col min="10517" max="10517" width="14.7109375" style="144" customWidth="1"/>
    <col min="10518" max="10520" width="16.85546875" style="144" customWidth="1"/>
    <col min="10521" max="10752" width="8" style="144"/>
    <col min="10753" max="10753" width="64.85546875" style="144" customWidth="1"/>
    <col min="10754" max="10754" width="18.7109375" style="144" customWidth="1"/>
    <col min="10755" max="10755" width="20.42578125" style="144" customWidth="1"/>
    <col min="10756" max="10756" width="18.42578125" style="144" customWidth="1"/>
    <col min="10757" max="10757" width="21.7109375" style="144" customWidth="1"/>
    <col min="10758" max="10758" width="22.7109375" style="144" customWidth="1"/>
    <col min="10759" max="10759" width="23.5703125" style="144" customWidth="1"/>
    <col min="10760" max="10762" width="14.7109375" style="144" customWidth="1"/>
    <col min="10763" max="10763" width="15" style="144" customWidth="1"/>
    <col min="10764" max="10764" width="18.7109375" style="144" customWidth="1"/>
    <col min="10765" max="10765" width="21.5703125" style="144" customWidth="1"/>
    <col min="10766" max="10766" width="14.7109375" style="144" customWidth="1"/>
    <col min="10767" max="10767" width="20.85546875" style="144" customWidth="1"/>
    <col min="10768" max="10768" width="14.7109375" style="144" customWidth="1"/>
    <col min="10769" max="10772" width="16.85546875" style="144" customWidth="1"/>
    <col min="10773" max="10773" width="14.7109375" style="144" customWidth="1"/>
    <col min="10774" max="10776" width="16.85546875" style="144" customWidth="1"/>
    <col min="10777" max="11008" width="8" style="144"/>
    <col min="11009" max="11009" width="64.85546875" style="144" customWidth="1"/>
    <col min="11010" max="11010" width="18.7109375" style="144" customWidth="1"/>
    <col min="11011" max="11011" width="20.42578125" style="144" customWidth="1"/>
    <col min="11012" max="11012" width="18.42578125" style="144" customWidth="1"/>
    <col min="11013" max="11013" width="21.7109375" style="144" customWidth="1"/>
    <col min="11014" max="11014" width="22.7109375" style="144" customWidth="1"/>
    <col min="11015" max="11015" width="23.5703125" style="144" customWidth="1"/>
    <col min="11016" max="11018" width="14.7109375" style="144" customWidth="1"/>
    <col min="11019" max="11019" width="15" style="144" customWidth="1"/>
    <col min="11020" max="11020" width="18.7109375" style="144" customWidth="1"/>
    <col min="11021" max="11021" width="21.5703125" style="144" customWidth="1"/>
    <col min="11022" max="11022" width="14.7109375" style="144" customWidth="1"/>
    <col min="11023" max="11023" width="20.85546875" style="144" customWidth="1"/>
    <col min="11024" max="11024" width="14.7109375" style="144" customWidth="1"/>
    <col min="11025" max="11028" width="16.85546875" style="144" customWidth="1"/>
    <col min="11029" max="11029" width="14.7109375" style="144" customWidth="1"/>
    <col min="11030" max="11032" width="16.85546875" style="144" customWidth="1"/>
    <col min="11033" max="11264" width="8" style="144"/>
    <col min="11265" max="11265" width="64.85546875" style="144" customWidth="1"/>
    <col min="11266" max="11266" width="18.7109375" style="144" customWidth="1"/>
    <col min="11267" max="11267" width="20.42578125" style="144" customWidth="1"/>
    <col min="11268" max="11268" width="18.42578125" style="144" customWidth="1"/>
    <col min="11269" max="11269" width="21.7109375" style="144" customWidth="1"/>
    <col min="11270" max="11270" width="22.7109375" style="144" customWidth="1"/>
    <col min="11271" max="11271" width="23.5703125" style="144" customWidth="1"/>
    <col min="11272" max="11274" width="14.7109375" style="144" customWidth="1"/>
    <col min="11275" max="11275" width="15" style="144" customWidth="1"/>
    <col min="11276" max="11276" width="18.7109375" style="144" customWidth="1"/>
    <col min="11277" max="11277" width="21.5703125" style="144" customWidth="1"/>
    <col min="11278" max="11278" width="14.7109375" style="144" customWidth="1"/>
    <col min="11279" max="11279" width="20.85546875" style="144" customWidth="1"/>
    <col min="11280" max="11280" width="14.7109375" style="144" customWidth="1"/>
    <col min="11281" max="11284" width="16.85546875" style="144" customWidth="1"/>
    <col min="11285" max="11285" width="14.7109375" style="144" customWidth="1"/>
    <col min="11286" max="11288" width="16.85546875" style="144" customWidth="1"/>
    <col min="11289" max="11520" width="8" style="144"/>
    <col min="11521" max="11521" width="64.85546875" style="144" customWidth="1"/>
    <col min="11522" max="11522" width="18.7109375" style="144" customWidth="1"/>
    <col min="11523" max="11523" width="20.42578125" style="144" customWidth="1"/>
    <col min="11524" max="11524" width="18.42578125" style="144" customWidth="1"/>
    <col min="11525" max="11525" width="21.7109375" style="144" customWidth="1"/>
    <col min="11526" max="11526" width="22.7109375" style="144" customWidth="1"/>
    <col min="11527" max="11527" width="23.5703125" style="144" customWidth="1"/>
    <col min="11528" max="11530" width="14.7109375" style="144" customWidth="1"/>
    <col min="11531" max="11531" width="15" style="144" customWidth="1"/>
    <col min="11532" max="11532" width="18.7109375" style="144" customWidth="1"/>
    <col min="11533" max="11533" width="21.5703125" style="144" customWidth="1"/>
    <col min="11534" max="11534" width="14.7109375" style="144" customWidth="1"/>
    <col min="11535" max="11535" width="20.85546875" style="144" customWidth="1"/>
    <col min="11536" max="11536" width="14.7109375" style="144" customWidth="1"/>
    <col min="11537" max="11540" width="16.85546875" style="144" customWidth="1"/>
    <col min="11541" max="11541" width="14.7109375" style="144" customWidth="1"/>
    <col min="11542" max="11544" width="16.85546875" style="144" customWidth="1"/>
    <col min="11545" max="11776" width="8" style="144"/>
    <col min="11777" max="11777" width="64.85546875" style="144" customWidth="1"/>
    <col min="11778" max="11778" width="18.7109375" style="144" customWidth="1"/>
    <col min="11779" max="11779" width="20.42578125" style="144" customWidth="1"/>
    <col min="11780" max="11780" width="18.42578125" style="144" customWidth="1"/>
    <col min="11781" max="11781" width="21.7109375" style="144" customWidth="1"/>
    <col min="11782" max="11782" width="22.7109375" style="144" customWidth="1"/>
    <col min="11783" max="11783" width="23.5703125" style="144" customWidth="1"/>
    <col min="11784" max="11786" width="14.7109375" style="144" customWidth="1"/>
    <col min="11787" max="11787" width="15" style="144" customWidth="1"/>
    <col min="11788" max="11788" width="18.7109375" style="144" customWidth="1"/>
    <col min="11789" max="11789" width="21.5703125" style="144" customWidth="1"/>
    <col min="11790" max="11790" width="14.7109375" style="144" customWidth="1"/>
    <col min="11791" max="11791" width="20.85546875" style="144" customWidth="1"/>
    <col min="11792" max="11792" width="14.7109375" style="144" customWidth="1"/>
    <col min="11793" max="11796" width="16.85546875" style="144" customWidth="1"/>
    <col min="11797" max="11797" width="14.7109375" style="144" customWidth="1"/>
    <col min="11798" max="11800" width="16.85546875" style="144" customWidth="1"/>
    <col min="11801" max="12032" width="8" style="144"/>
    <col min="12033" max="12033" width="64.85546875" style="144" customWidth="1"/>
    <col min="12034" max="12034" width="18.7109375" style="144" customWidth="1"/>
    <col min="12035" max="12035" width="20.42578125" style="144" customWidth="1"/>
    <col min="12036" max="12036" width="18.42578125" style="144" customWidth="1"/>
    <col min="12037" max="12037" width="21.7109375" style="144" customWidth="1"/>
    <col min="12038" max="12038" width="22.7109375" style="144" customWidth="1"/>
    <col min="12039" max="12039" width="23.5703125" style="144" customWidth="1"/>
    <col min="12040" max="12042" width="14.7109375" style="144" customWidth="1"/>
    <col min="12043" max="12043" width="15" style="144" customWidth="1"/>
    <col min="12044" max="12044" width="18.7109375" style="144" customWidth="1"/>
    <col min="12045" max="12045" width="21.5703125" style="144" customWidth="1"/>
    <col min="12046" max="12046" width="14.7109375" style="144" customWidth="1"/>
    <col min="12047" max="12047" width="20.85546875" style="144" customWidth="1"/>
    <col min="12048" max="12048" width="14.7109375" style="144" customWidth="1"/>
    <col min="12049" max="12052" width="16.85546875" style="144" customWidth="1"/>
    <col min="12053" max="12053" width="14.7109375" style="144" customWidth="1"/>
    <col min="12054" max="12056" width="16.85546875" style="144" customWidth="1"/>
    <col min="12057" max="12288" width="8" style="144"/>
    <col min="12289" max="12289" width="64.85546875" style="144" customWidth="1"/>
    <col min="12290" max="12290" width="18.7109375" style="144" customWidth="1"/>
    <col min="12291" max="12291" width="20.42578125" style="144" customWidth="1"/>
    <col min="12292" max="12292" width="18.42578125" style="144" customWidth="1"/>
    <col min="12293" max="12293" width="21.7109375" style="144" customWidth="1"/>
    <col min="12294" max="12294" width="22.7109375" style="144" customWidth="1"/>
    <col min="12295" max="12295" width="23.5703125" style="144" customWidth="1"/>
    <col min="12296" max="12298" width="14.7109375" style="144" customWidth="1"/>
    <col min="12299" max="12299" width="15" style="144" customWidth="1"/>
    <col min="12300" max="12300" width="18.7109375" style="144" customWidth="1"/>
    <col min="12301" max="12301" width="21.5703125" style="144" customWidth="1"/>
    <col min="12302" max="12302" width="14.7109375" style="144" customWidth="1"/>
    <col min="12303" max="12303" width="20.85546875" style="144" customWidth="1"/>
    <col min="12304" max="12304" width="14.7109375" style="144" customWidth="1"/>
    <col min="12305" max="12308" width="16.85546875" style="144" customWidth="1"/>
    <col min="12309" max="12309" width="14.7109375" style="144" customWidth="1"/>
    <col min="12310" max="12312" width="16.85546875" style="144" customWidth="1"/>
    <col min="12313" max="12544" width="8" style="144"/>
    <col min="12545" max="12545" width="64.85546875" style="144" customWidth="1"/>
    <col min="12546" max="12546" width="18.7109375" style="144" customWidth="1"/>
    <col min="12547" max="12547" width="20.42578125" style="144" customWidth="1"/>
    <col min="12548" max="12548" width="18.42578125" style="144" customWidth="1"/>
    <col min="12549" max="12549" width="21.7109375" style="144" customWidth="1"/>
    <col min="12550" max="12550" width="22.7109375" style="144" customWidth="1"/>
    <col min="12551" max="12551" width="23.5703125" style="144" customWidth="1"/>
    <col min="12552" max="12554" width="14.7109375" style="144" customWidth="1"/>
    <col min="12555" max="12555" width="15" style="144" customWidth="1"/>
    <col min="12556" max="12556" width="18.7109375" style="144" customWidth="1"/>
    <col min="12557" max="12557" width="21.5703125" style="144" customWidth="1"/>
    <col min="12558" max="12558" width="14.7109375" style="144" customWidth="1"/>
    <col min="12559" max="12559" width="20.85546875" style="144" customWidth="1"/>
    <col min="12560" max="12560" width="14.7109375" style="144" customWidth="1"/>
    <col min="12561" max="12564" width="16.85546875" style="144" customWidth="1"/>
    <col min="12565" max="12565" width="14.7109375" style="144" customWidth="1"/>
    <col min="12566" max="12568" width="16.85546875" style="144" customWidth="1"/>
    <col min="12569" max="12800" width="8" style="144"/>
    <col min="12801" max="12801" width="64.85546875" style="144" customWidth="1"/>
    <col min="12802" max="12802" width="18.7109375" style="144" customWidth="1"/>
    <col min="12803" max="12803" width="20.42578125" style="144" customWidth="1"/>
    <col min="12804" max="12804" width="18.42578125" style="144" customWidth="1"/>
    <col min="12805" max="12805" width="21.7109375" style="144" customWidth="1"/>
    <col min="12806" max="12806" width="22.7109375" style="144" customWidth="1"/>
    <col min="12807" max="12807" width="23.5703125" style="144" customWidth="1"/>
    <col min="12808" max="12810" width="14.7109375" style="144" customWidth="1"/>
    <col min="12811" max="12811" width="15" style="144" customWidth="1"/>
    <col min="12812" max="12812" width="18.7109375" style="144" customWidth="1"/>
    <col min="12813" max="12813" width="21.5703125" style="144" customWidth="1"/>
    <col min="12814" max="12814" width="14.7109375" style="144" customWidth="1"/>
    <col min="12815" max="12815" width="20.85546875" style="144" customWidth="1"/>
    <col min="12816" max="12816" width="14.7109375" style="144" customWidth="1"/>
    <col min="12817" max="12820" width="16.85546875" style="144" customWidth="1"/>
    <col min="12821" max="12821" width="14.7109375" style="144" customWidth="1"/>
    <col min="12822" max="12824" width="16.85546875" style="144" customWidth="1"/>
    <col min="12825" max="13056" width="8" style="144"/>
    <col min="13057" max="13057" width="64.85546875" style="144" customWidth="1"/>
    <col min="13058" max="13058" width="18.7109375" style="144" customWidth="1"/>
    <col min="13059" max="13059" width="20.42578125" style="144" customWidth="1"/>
    <col min="13060" max="13060" width="18.42578125" style="144" customWidth="1"/>
    <col min="13061" max="13061" width="21.7109375" style="144" customWidth="1"/>
    <col min="13062" max="13062" width="22.7109375" style="144" customWidth="1"/>
    <col min="13063" max="13063" width="23.5703125" style="144" customWidth="1"/>
    <col min="13064" max="13066" width="14.7109375" style="144" customWidth="1"/>
    <col min="13067" max="13067" width="15" style="144" customWidth="1"/>
    <col min="13068" max="13068" width="18.7109375" style="144" customWidth="1"/>
    <col min="13069" max="13069" width="21.5703125" style="144" customWidth="1"/>
    <col min="13070" max="13070" width="14.7109375" style="144" customWidth="1"/>
    <col min="13071" max="13071" width="20.85546875" style="144" customWidth="1"/>
    <col min="13072" max="13072" width="14.7109375" style="144" customWidth="1"/>
    <col min="13073" max="13076" width="16.85546875" style="144" customWidth="1"/>
    <col min="13077" max="13077" width="14.7109375" style="144" customWidth="1"/>
    <col min="13078" max="13080" width="16.85546875" style="144" customWidth="1"/>
    <col min="13081" max="13312" width="8" style="144"/>
    <col min="13313" max="13313" width="64.85546875" style="144" customWidth="1"/>
    <col min="13314" max="13314" width="18.7109375" style="144" customWidth="1"/>
    <col min="13315" max="13315" width="20.42578125" style="144" customWidth="1"/>
    <col min="13316" max="13316" width="18.42578125" style="144" customWidth="1"/>
    <col min="13317" max="13317" width="21.7109375" style="144" customWidth="1"/>
    <col min="13318" max="13318" width="22.7109375" style="144" customWidth="1"/>
    <col min="13319" max="13319" width="23.5703125" style="144" customWidth="1"/>
    <col min="13320" max="13322" width="14.7109375" style="144" customWidth="1"/>
    <col min="13323" max="13323" width="15" style="144" customWidth="1"/>
    <col min="13324" max="13324" width="18.7109375" style="144" customWidth="1"/>
    <col min="13325" max="13325" width="21.5703125" style="144" customWidth="1"/>
    <col min="13326" max="13326" width="14.7109375" style="144" customWidth="1"/>
    <col min="13327" max="13327" width="20.85546875" style="144" customWidth="1"/>
    <col min="13328" max="13328" width="14.7109375" style="144" customWidth="1"/>
    <col min="13329" max="13332" width="16.85546875" style="144" customWidth="1"/>
    <col min="13333" max="13333" width="14.7109375" style="144" customWidth="1"/>
    <col min="13334" max="13336" width="16.85546875" style="144" customWidth="1"/>
    <col min="13337" max="13568" width="8" style="144"/>
    <col min="13569" max="13569" width="64.85546875" style="144" customWidth="1"/>
    <col min="13570" max="13570" width="18.7109375" style="144" customWidth="1"/>
    <col min="13571" max="13571" width="20.42578125" style="144" customWidth="1"/>
    <col min="13572" max="13572" width="18.42578125" style="144" customWidth="1"/>
    <col min="13573" max="13573" width="21.7109375" style="144" customWidth="1"/>
    <col min="13574" max="13574" width="22.7109375" style="144" customWidth="1"/>
    <col min="13575" max="13575" width="23.5703125" style="144" customWidth="1"/>
    <col min="13576" max="13578" width="14.7109375" style="144" customWidth="1"/>
    <col min="13579" max="13579" width="15" style="144" customWidth="1"/>
    <col min="13580" max="13580" width="18.7109375" style="144" customWidth="1"/>
    <col min="13581" max="13581" width="21.5703125" style="144" customWidth="1"/>
    <col min="13582" max="13582" width="14.7109375" style="144" customWidth="1"/>
    <col min="13583" max="13583" width="20.85546875" style="144" customWidth="1"/>
    <col min="13584" max="13584" width="14.7109375" style="144" customWidth="1"/>
    <col min="13585" max="13588" width="16.85546875" style="144" customWidth="1"/>
    <col min="13589" max="13589" width="14.7109375" style="144" customWidth="1"/>
    <col min="13590" max="13592" width="16.85546875" style="144" customWidth="1"/>
    <col min="13593" max="13824" width="8" style="144"/>
    <col min="13825" max="13825" width="64.85546875" style="144" customWidth="1"/>
    <col min="13826" max="13826" width="18.7109375" style="144" customWidth="1"/>
    <col min="13827" max="13827" width="20.42578125" style="144" customWidth="1"/>
    <col min="13828" max="13828" width="18.42578125" style="144" customWidth="1"/>
    <col min="13829" max="13829" width="21.7109375" style="144" customWidth="1"/>
    <col min="13830" max="13830" width="22.7109375" style="144" customWidth="1"/>
    <col min="13831" max="13831" width="23.5703125" style="144" customWidth="1"/>
    <col min="13832" max="13834" width="14.7109375" style="144" customWidth="1"/>
    <col min="13835" max="13835" width="15" style="144" customWidth="1"/>
    <col min="13836" max="13836" width="18.7109375" style="144" customWidth="1"/>
    <col min="13837" max="13837" width="21.5703125" style="144" customWidth="1"/>
    <col min="13838" max="13838" width="14.7109375" style="144" customWidth="1"/>
    <col min="13839" max="13839" width="20.85546875" style="144" customWidth="1"/>
    <col min="13840" max="13840" width="14.7109375" style="144" customWidth="1"/>
    <col min="13841" max="13844" width="16.85546875" style="144" customWidth="1"/>
    <col min="13845" max="13845" width="14.7109375" style="144" customWidth="1"/>
    <col min="13846" max="13848" width="16.85546875" style="144" customWidth="1"/>
    <col min="13849" max="14080" width="8" style="144"/>
    <col min="14081" max="14081" width="64.85546875" style="144" customWidth="1"/>
    <col min="14082" max="14082" width="18.7109375" style="144" customWidth="1"/>
    <col min="14083" max="14083" width="20.42578125" style="144" customWidth="1"/>
    <col min="14084" max="14084" width="18.42578125" style="144" customWidth="1"/>
    <col min="14085" max="14085" width="21.7109375" style="144" customWidth="1"/>
    <col min="14086" max="14086" width="22.7109375" style="144" customWidth="1"/>
    <col min="14087" max="14087" width="23.5703125" style="144" customWidth="1"/>
    <col min="14088" max="14090" width="14.7109375" style="144" customWidth="1"/>
    <col min="14091" max="14091" width="15" style="144" customWidth="1"/>
    <col min="14092" max="14092" width="18.7109375" style="144" customWidth="1"/>
    <col min="14093" max="14093" width="21.5703125" style="144" customWidth="1"/>
    <col min="14094" max="14094" width="14.7109375" style="144" customWidth="1"/>
    <col min="14095" max="14095" width="20.85546875" style="144" customWidth="1"/>
    <col min="14096" max="14096" width="14.7109375" style="144" customWidth="1"/>
    <col min="14097" max="14100" width="16.85546875" style="144" customWidth="1"/>
    <col min="14101" max="14101" width="14.7109375" style="144" customWidth="1"/>
    <col min="14102" max="14104" width="16.85546875" style="144" customWidth="1"/>
    <col min="14105" max="14336" width="8" style="144"/>
    <col min="14337" max="14337" width="64.85546875" style="144" customWidth="1"/>
    <col min="14338" max="14338" width="18.7109375" style="144" customWidth="1"/>
    <col min="14339" max="14339" width="20.42578125" style="144" customWidth="1"/>
    <col min="14340" max="14340" width="18.42578125" style="144" customWidth="1"/>
    <col min="14341" max="14341" width="21.7109375" style="144" customWidth="1"/>
    <col min="14342" max="14342" width="22.7109375" style="144" customWidth="1"/>
    <col min="14343" max="14343" width="23.5703125" style="144" customWidth="1"/>
    <col min="14344" max="14346" width="14.7109375" style="144" customWidth="1"/>
    <col min="14347" max="14347" width="15" style="144" customWidth="1"/>
    <col min="14348" max="14348" width="18.7109375" style="144" customWidth="1"/>
    <col min="14349" max="14349" width="21.5703125" style="144" customWidth="1"/>
    <col min="14350" max="14350" width="14.7109375" style="144" customWidth="1"/>
    <col min="14351" max="14351" width="20.85546875" style="144" customWidth="1"/>
    <col min="14352" max="14352" width="14.7109375" style="144" customWidth="1"/>
    <col min="14353" max="14356" width="16.85546875" style="144" customWidth="1"/>
    <col min="14357" max="14357" width="14.7109375" style="144" customWidth="1"/>
    <col min="14358" max="14360" width="16.85546875" style="144" customWidth="1"/>
    <col min="14361" max="14592" width="8" style="144"/>
    <col min="14593" max="14593" width="64.85546875" style="144" customWidth="1"/>
    <col min="14594" max="14594" width="18.7109375" style="144" customWidth="1"/>
    <col min="14595" max="14595" width="20.42578125" style="144" customWidth="1"/>
    <col min="14596" max="14596" width="18.42578125" style="144" customWidth="1"/>
    <col min="14597" max="14597" width="21.7109375" style="144" customWidth="1"/>
    <col min="14598" max="14598" width="22.7109375" style="144" customWidth="1"/>
    <col min="14599" max="14599" width="23.5703125" style="144" customWidth="1"/>
    <col min="14600" max="14602" width="14.7109375" style="144" customWidth="1"/>
    <col min="14603" max="14603" width="15" style="144" customWidth="1"/>
    <col min="14604" max="14604" width="18.7109375" style="144" customWidth="1"/>
    <col min="14605" max="14605" width="21.5703125" style="144" customWidth="1"/>
    <col min="14606" max="14606" width="14.7109375" style="144" customWidth="1"/>
    <col min="14607" max="14607" width="20.85546875" style="144" customWidth="1"/>
    <col min="14608" max="14608" width="14.7109375" style="144" customWidth="1"/>
    <col min="14609" max="14612" width="16.85546875" style="144" customWidth="1"/>
    <col min="14613" max="14613" width="14.7109375" style="144" customWidth="1"/>
    <col min="14614" max="14616" width="16.85546875" style="144" customWidth="1"/>
    <col min="14617" max="14848" width="8" style="144"/>
    <col min="14849" max="14849" width="64.85546875" style="144" customWidth="1"/>
    <col min="14850" max="14850" width="18.7109375" style="144" customWidth="1"/>
    <col min="14851" max="14851" width="20.42578125" style="144" customWidth="1"/>
    <col min="14852" max="14852" width="18.42578125" style="144" customWidth="1"/>
    <col min="14853" max="14853" width="21.7109375" style="144" customWidth="1"/>
    <col min="14854" max="14854" width="22.7109375" style="144" customWidth="1"/>
    <col min="14855" max="14855" width="23.5703125" style="144" customWidth="1"/>
    <col min="14856" max="14858" width="14.7109375" style="144" customWidth="1"/>
    <col min="14859" max="14859" width="15" style="144" customWidth="1"/>
    <col min="14860" max="14860" width="18.7109375" style="144" customWidth="1"/>
    <col min="14861" max="14861" width="21.5703125" style="144" customWidth="1"/>
    <col min="14862" max="14862" width="14.7109375" style="144" customWidth="1"/>
    <col min="14863" max="14863" width="20.85546875" style="144" customWidth="1"/>
    <col min="14864" max="14864" width="14.7109375" style="144" customWidth="1"/>
    <col min="14865" max="14868" width="16.85546875" style="144" customWidth="1"/>
    <col min="14869" max="14869" width="14.7109375" style="144" customWidth="1"/>
    <col min="14870" max="14872" width="16.85546875" style="144" customWidth="1"/>
    <col min="14873" max="15104" width="8" style="144"/>
    <col min="15105" max="15105" width="64.85546875" style="144" customWidth="1"/>
    <col min="15106" max="15106" width="18.7109375" style="144" customWidth="1"/>
    <col min="15107" max="15107" width="20.42578125" style="144" customWidth="1"/>
    <col min="15108" max="15108" width="18.42578125" style="144" customWidth="1"/>
    <col min="15109" max="15109" width="21.7109375" style="144" customWidth="1"/>
    <col min="15110" max="15110" width="22.7109375" style="144" customWidth="1"/>
    <col min="15111" max="15111" width="23.5703125" style="144" customWidth="1"/>
    <col min="15112" max="15114" width="14.7109375" style="144" customWidth="1"/>
    <col min="15115" max="15115" width="15" style="144" customWidth="1"/>
    <col min="15116" max="15116" width="18.7109375" style="144" customWidth="1"/>
    <col min="15117" max="15117" width="21.5703125" style="144" customWidth="1"/>
    <col min="15118" max="15118" width="14.7109375" style="144" customWidth="1"/>
    <col min="15119" max="15119" width="20.85546875" style="144" customWidth="1"/>
    <col min="15120" max="15120" width="14.7109375" style="144" customWidth="1"/>
    <col min="15121" max="15124" width="16.85546875" style="144" customWidth="1"/>
    <col min="15125" max="15125" width="14.7109375" style="144" customWidth="1"/>
    <col min="15126" max="15128" width="16.85546875" style="144" customWidth="1"/>
    <col min="15129" max="15360" width="8" style="144"/>
    <col min="15361" max="15361" width="64.85546875" style="144" customWidth="1"/>
    <col min="15362" max="15362" width="18.7109375" style="144" customWidth="1"/>
    <col min="15363" max="15363" width="20.42578125" style="144" customWidth="1"/>
    <col min="15364" max="15364" width="18.42578125" style="144" customWidth="1"/>
    <col min="15365" max="15365" width="21.7109375" style="144" customWidth="1"/>
    <col min="15366" max="15366" width="22.7109375" style="144" customWidth="1"/>
    <col min="15367" max="15367" width="23.5703125" style="144" customWidth="1"/>
    <col min="15368" max="15370" width="14.7109375" style="144" customWidth="1"/>
    <col min="15371" max="15371" width="15" style="144" customWidth="1"/>
    <col min="15372" max="15372" width="18.7109375" style="144" customWidth="1"/>
    <col min="15373" max="15373" width="21.5703125" style="144" customWidth="1"/>
    <col min="15374" max="15374" width="14.7109375" style="144" customWidth="1"/>
    <col min="15375" max="15375" width="20.85546875" style="144" customWidth="1"/>
    <col min="15376" max="15376" width="14.7109375" style="144" customWidth="1"/>
    <col min="15377" max="15380" width="16.85546875" style="144" customWidth="1"/>
    <col min="15381" max="15381" width="14.7109375" style="144" customWidth="1"/>
    <col min="15382" max="15384" width="16.85546875" style="144" customWidth="1"/>
    <col min="15385" max="15616" width="8" style="144"/>
    <col min="15617" max="15617" width="64.85546875" style="144" customWidth="1"/>
    <col min="15618" max="15618" width="18.7109375" style="144" customWidth="1"/>
    <col min="15619" max="15619" width="20.42578125" style="144" customWidth="1"/>
    <col min="15620" max="15620" width="18.42578125" style="144" customWidth="1"/>
    <col min="15621" max="15621" width="21.7109375" style="144" customWidth="1"/>
    <col min="15622" max="15622" width="22.7109375" style="144" customWidth="1"/>
    <col min="15623" max="15623" width="23.5703125" style="144" customWidth="1"/>
    <col min="15624" max="15626" width="14.7109375" style="144" customWidth="1"/>
    <col min="15627" max="15627" width="15" style="144" customWidth="1"/>
    <col min="15628" max="15628" width="18.7109375" style="144" customWidth="1"/>
    <col min="15629" max="15629" width="21.5703125" style="144" customWidth="1"/>
    <col min="15630" max="15630" width="14.7109375" style="144" customWidth="1"/>
    <col min="15631" max="15631" width="20.85546875" style="144" customWidth="1"/>
    <col min="15632" max="15632" width="14.7109375" style="144" customWidth="1"/>
    <col min="15633" max="15636" width="16.85546875" style="144" customWidth="1"/>
    <col min="15637" max="15637" width="14.7109375" style="144" customWidth="1"/>
    <col min="15638" max="15640" width="16.85546875" style="144" customWidth="1"/>
    <col min="15641" max="15872" width="8" style="144"/>
    <col min="15873" max="15873" width="64.85546875" style="144" customWidth="1"/>
    <col min="15874" max="15874" width="18.7109375" style="144" customWidth="1"/>
    <col min="15875" max="15875" width="20.42578125" style="144" customWidth="1"/>
    <col min="15876" max="15876" width="18.42578125" style="144" customWidth="1"/>
    <col min="15877" max="15877" width="21.7109375" style="144" customWidth="1"/>
    <col min="15878" max="15878" width="22.7109375" style="144" customWidth="1"/>
    <col min="15879" max="15879" width="23.5703125" style="144" customWidth="1"/>
    <col min="15880" max="15882" width="14.7109375" style="144" customWidth="1"/>
    <col min="15883" max="15883" width="15" style="144" customWidth="1"/>
    <col min="15884" max="15884" width="18.7109375" style="144" customWidth="1"/>
    <col min="15885" max="15885" width="21.5703125" style="144" customWidth="1"/>
    <col min="15886" max="15886" width="14.7109375" style="144" customWidth="1"/>
    <col min="15887" max="15887" width="20.85546875" style="144" customWidth="1"/>
    <col min="15888" max="15888" width="14.7109375" style="144" customWidth="1"/>
    <col min="15889" max="15892" width="16.85546875" style="144" customWidth="1"/>
    <col min="15893" max="15893" width="14.7109375" style="144" customWidth="1"/>
    <col min="15894" max="15896" width="16.85546875" style="144" customWidth="1"/>
    <col min="15897" max="16128" width="8" style="144"/>
    <col min="16129" max="16129" width="64.85546875" style="144" customWidth="1"/>
    <col min="16130" max="16130" width="18.7109375" style="144" customWidth="1"/>
    <col min="16131" max="16131" width="20.42578125" style="144" customWidth="1"/>
    <col min="16132" max="16132" width="18.42578125" style="144" customWidth="1"/>
    <col min="16133" max="16133" width="21.7109375" style="144" customWidth="1"/>
    <col min="16134" max="16134" width="22.7109375" style="144" customWidth="1"/>
    <col min="16135" max="16135" width="23.5703125" style="144" customWidth="1"/>
    <col min="16136" max="16138" width="14.7109375" style="144" customWidth="1"/>
    <col min="16139" max="16139" width="15" style="144" customWidth="1"/>
    <col min="16140" max="16140" width="18.7109375" style="144" customWidth="1"/>
    <col min="16141" max="16141" width="21.5703125" style="144" customWidth="1"/>
    <col min="16142" max="16142" width="14.7109375" style="144" customWidth="1"/>
    <col min="16143" max="16143" width="20.85546875" style="144" customWidth="1"/>
    <col min="16144" max="16144" width="14.7109375" style="144" customWidth="1"/>
    <col min="16145" max="16148" width="16.85546875" style="144" customWidth="1"/>
    <col min="16149" max="16149" width="14.7109375" style="144" customWidth="1"/>
    <col min="16150" max="16152" width="16.85546875" style="144" customWidth="1"/>
    <col min="16153" max="16384" width="8" style="144"/>
  </cols>
  <sheetData>
    <row r="1" spans="1:24">
      <c r="A1" s="132"/>
      <c r="B1" s="307" t="s">
        <v>601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>
      <c r="A2" s="132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 t="s">
        <v>68</v>
      </c>
    </row>
    <row r="3" spans="1:24" hidden="1">
      <c r="A3" s="13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4" hidden="1">
      <c r="A4" s="13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4" hidden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</row>
    <row r="6" spans="1:24" s="148" customFormat="1" ht="15.75" customHeight="1">
      <c r="A6" s="308" t="s">
        <v>385</v>
      </c>
      <c r="B6" s="306" t="s">
        <v>409</v>
      </c>
      <c r="C6" s="306"/>
      <c r="D6" s="306"/>
      <c r="E6" s="318" t="s">
        <v>410</v>
      </c>
      <c r="F6" s="320" t="s">
        <v>411</v>
      </c>
      <c r="G6" s="321" t="s">
        <v>412</v>
      </c>
      <c r="H6" s="306" t="s">
        <v>413</v>
      </c>
      <c r="I6" s="306" t="s">
        <v>414</v>
      </c>
      <c r="J6" s="306" t="s">
        <v>415</v>
      </c>
      <c r="K6" s="306" t="s">
        <v>416</v>
      </c>
      <c r="L6" s="306"/>
      <c r="M6" s="306"/>
      <c r="N6" s="306" t="s">
        <v>417</v>
      </c>
      <c r="O6" s="306"/>
      <c r="P6" s="306" t="s">
        <v>418</v>
      </c>
      <c r="Q6" s="306"/>
      <c r="R6" s="306"/>
      <c r="S6" s="306"/>
      <c r="T6" s="306"/>
      <c r="U6" s="306" t="s">
        <v>419</v>
      </c>
      <c r="V6" s="306"/>
      <c r="W6" s="306"/>
      <c r="X6" s="306"/>
    </row>
    <row r="7" spans="1:24" s="148" customFormat="1" ht="137.44999999999999" customHeight="1">
      <c r="A7" s="308"/>
      <c r="B7" s="139" t="s">
        <v>420</v>
      </c>
      <c r="C7" s="139" t="s">
        <v>421</v>
      </c>
      <c r="D7" s="139" t="s">
        <v>422</v>
      </c>
      <c r="E7" s="319"/>
      <c r="F7" s="320"/>
      <c r="G7" s="321"/>
      <c r="H7" s="306"/>
      <c r="I7" s="306"/>
      <c r="J7" s="306"/>
      <c r="K7" s="139" t="s">
        <v>423</v>
      </c>
      <c r="L7" s="139" t="s">
        <v>424</v>
      </c>
      <c r="M7" s="149" t="s">
        <v>425</v>
      </c>
      <c r="N7" s="139" t="s">
        <v>420</v>
      </c>
      <c r="O7" s="139" t="s">
        <v>425</v>
      </c>
      <c r="P7" s="139" t="s">
        <v>401</v>
      </c>
      <c r="Q7" s="139" t="s">
        <v>426</v>
      </c>
      <c r="R7" s="139" t="s">
        <v>427</v>
      </c>
      <c r="S7" s="139" t="s">
        <v>428</v>
      </c>
      <c r="T7" s="139" t="s">
        <v>429</v>
      </c>
      <c r="U7" s="139" t="s">
        <v>401</v>
      </c>
      <c r="V7" s="139" t="s">
        <v>430</v>
      </c>
      <c r="W7" s="139" t="s">
        <v>431</v>
      </c>
      <c r="X7" s="139" t="s">
        <v>432</v>
      </c>
    </row>
    <row r="8" spans="1:24" s="151" customFormat="1">
      <c r="A8" s="140" t="s">
        <v>368</v>
      </c>
      <c r="B8" s="156">
        <v>15571922.96249192</v>
      </c>
      <c r="C8" s="156">
        <v>764614.66904109577</v>
      </c>
      <c r="D8" s="156">
        <v>4547613.8627664084</v>
      </c>
      <c r="E8" s="156">
        <v>1051502.0155104396</v>
      </c>
      <c r="F8" s="156">
        <v>0</v>
      </c>
      <c r="G8" s="156">
        <v>4394923.340339724</v>
      </c>
      <c r="H8" s="156">
        <v>0</v>
      </c>
      <c r="I8" s="156">
        <v>61417.74</v>
      </c>
      <c r="J8" s="156">
        <v>207114.11496865493</v>
      </c>
      <c r="K8" s="156">
        <v>67.080052356637083</v>
      </c>
      <c r="L8" s="156">
        <v>67.080052356637083</v>
      </c>
      <c r="M8" s="156">
        <v>0</v>
      </c>
      <c r="N8" s="150">
        <v>27852491.944631342</v>
      </c>
      <c r="O8" s="156">
        <v>2001780.2397349887</v>
      </c>
      <c r="P8" s="156">
        <v>2005323.087091211</v>
      </c>
      <c r="Q8" s="156">
        <v>-44276.497413926125</v>
      </c>
      <c r="R8" s="156">
        <v>-108810.61003258188</v>
      </c>
      <c r="S8" s="156">
        <v>2011341.6867545634</v>
      </c>
      <c r="T8" s="156">
        <v>27777.949999999997</v>
      </c>
      <c r="U8" s="156">
        <v>0</v>
      </c>
      <c r="V8" s="156">
        <v>0</v>
      </c>
      <c r="W8" s="156">
        <v>0</v>
      </c>
      <c r="X8" s="156">
        <v>0</v>
      </c>
    </row>
    <row r="9" spans="1:24" s="151" customFormat="1" ht="47.25">
      <c r="A9" s="140" t="s">
        <v>285</v>
      </c>
      <c r="B9" s="156">
        <v>1338110.8792760163</v>
      </c>
      <c r="C9" s="156">
        <v>0</v>
      </c>
      <c r="D9" s="156">
        <v>516423.47984793538</v>
      </c>
      <c r="E9" s="156">
        <v>0</v>
      </c>
      <c r="F9" s="156">
        <v>0</v>
      </c>
      <c r="G9" s="156">
        <v>487822.02129673789</v>
      </c>
      <c r="H9" s="156">
        <v>0</v>
      </c>
      <c r="I9" s="156">
        <v>635</v>
      </c>
      <c r="J9" s="156">
        <v>11828.201858694671</v>
      </c>
      <c r="K9" s="156">
        <v>0</v>
      </c>
      <c r="L9" s="156">
        <v>0</v>
      </c>
      <c r="M9" s="156">
        <v>0</v>
      </c>
      <c r="N9" s="150">
        <v>2283923.6372805848</v>
      </c>
      <c r="O9" s="156">
        <v>100604.25</v>
      </c>
      <c r="P9" s="156">
        <v>109352.97075308197</v>
      </c>
      <c r="Q9" s="156">
        <v>9451.0949999999993</v>
      </c>
      <c r="R9" s="156">
        <v>5717.7000000000044</v>
      </c>
      <c r="S9" s="156">
        <v>58688.835884860397</v>
      </c>
      <c r="T9" s="156">
        <v>239.6</v>
      </c>
      <c r="U9" s="156">
        <v>0</v>
      </c>
      <c r="V9" s="156">
        <v>0</v>
      </c>
      <c r="W9" s="156">
        <v>0</v>
      </c>
      <c r="X9" s="156">
        <v>0</v>
      </c>
    </row>
    <row r="10" spans="1:24" s="151" customFormat="1">
      <c r="A10" s="140" t="s">
        <v>369</v>
      </c>
      <c r="B10" s="156">
        <v>20508553.216100346</v>
      </c>
      <c r="C10" s="156">
        <v>355209.17000000004</v>
      </c>
      <c r="D10" s="156">
        <v>9381622.3980099186</v>
      </c>
      <c r="E10" s="156">
        <v>0</v>
      </c>
      <c r="F10" s="156">
        <v>0</v>
      </c>
      <c r="G10" s="156">
        <v>3661570.8276296882</v>
      </c>
      <c r="H10" s="156">
        <v>81538.461598078895</v>
      </c>
      <c r="I10" s="156">
        <v>538966.15802087914</v>
      </c>
      <c r="J10" s="156">
        <v>192045.2161679822</v>
      </c>
      <c r="K10" s="156">
        <v>0</v>
      </c>
      <c r="L10" s="156">
        <v>0</v>
      </c>
      <c r="M10" s="156">
        <v>0</v>
      </c>
      <c r="N10" s="150">
        <v>27950316.532888621</v>
      </c>
      <c r="O10" s="156">
        <v>414649.83</v>
      </c>
      <c r="P10" s="156">
        <v>463649.63358833909</v>
      </c>
      <c r="Q10" s="156">
        <v>97401.85749761785</v>
      </c>
      <c r="R10" s="156">
        <v>61485.590295247865</v>
      </c>
      <c r="S10" s="156">
        <v>21813.377118634075</v>
      </c>
      <c r="T10" s="156">
        <v>236483.05</v>
      </c>
      <c r="U10" s="156">
        <v>0</v>
      </c>
      <c r="V10" s="156">
        <v>0</v>
      </c>
      <c r="W10" s="156">
        <v>0</v>
      </c>
      <c r="X10" s="156">
        <v>0</v>
      </c>
    </row>
    <row r="11" spans="1:24" s="151" customFormat="1" ht="31.5">
      <c r="A11" s="140" t="s">
        <v>370</v>
      </c>
      <c r="B11" s="156">
        <v>264249862.2506955</v>
      </c>
      <c r="C11" s="156">
        <v>37641818.564414032</v>
      </c>
      <c r="D11" s="156">
        <v>71177671.567054719</v>
      </c>
      <c r="E11" s="156">
        <v>15917969.689481212</v>
      </c>
      <c r="F11" s="156">
        <v>109887.65712853575</v>
      </c>
      <c r="G11" s="156">
        <v>90349141.606285051</v>
      </c>
      <c r="H11" s="156">
        <v>182298.77884440543</v>
      </c>
      <c r="I11" s="156">
        <v>31622</v>
      </c>
      <c r="J11" s="156">
        <v>297655.67845347861</v>
      </c>
      <c r="K11" s="156">
        <v>8611.4384349637712</v>
      </c>
      <c r="L11" s="156">
        <v>8611.4384349637712</v>
      </c>
      <c r="M11" s="156">
        <v>0</v>
      </c>
      <c r="N11" s="150">
        <v>412194021.83920407</v>
      </c>
      <c r="O11" s="156">
        <v>58915709.187394537</v>
      </c>
      <c r="P11" s="156">
        <v>3933141.5314635485</v>
      </c>
      <c r="Q11" s="156">
        <v>236702.02178672142</v>
      </c>
      <c r="R11" s="156">
        <v>394877.12561994314</v>
      </c>
      <c r="S11" s="156">
        <v>1151635.3606612287</v>
      </c>
      <c r="T11" s="156">
        <v>391106.27</v>
      </c>
      <c r="U11" s="156">
        <v>10906.43</v>
      </c>
      <c r="V11" s="156">
        <v>0</v>
      </c>
      <c r="W11" s="156">
        <v>0</v>
      </c>
      <c r="X11" s="156">
        <v>10906.43</v>
      </c>
    </row>
    <row r="12" spans="1:24" s="151" customFormat="1">
      <c r="A12" s="140" t="s">
        <v>371</v>
      </c>
      <c r="B12" s="156">
        <v>3356905.959022</v>
      </c>
      <c r="C12" s="156">
        <v>828784.88872862537</v>
      </c>
      <c r="D12" s="156">
        <v>776484.67999999993</v>
      </c>
      <c r="E12" s="156">
        <v>514151.66183740541</v>
      </c>
      <c r="F12" s="156">
        <v>86428.685684050739</v>
      </c>
      <c r="G12" s="156">
        <v>138333.76270397275</v>
      </c>
      <c r="H12" s="156">
        <v>0</v>
      </c>
      <c r="I12" s="156">
        <v>296</v>
      </c>
      <c r="J12" s="156">
        <v>2286.8884261770309</v>
      </c>
      <c r="K12" s="156">
        <v>0</v>
      </c>
      <c r="L12" s="156">
        <v>0</v>
      </c>
      <c r="M12" s="156">
        <v>0</v>
      </c>
      <c r="N12" s="150">
        <v>7494575.3902227916</v>
      </c>
      <c r="O12" s="156">
        <v>3943585.7222286253</v>
      </c>
      <c r="P12" s="156">
        <v>1132.53</v>
      </c>
      <c r="Q12" s="156">
        <v>467.84</v>
      </c>
      <c r="R12" s="156">
        <v>0</v>
      </c>
      <c r="S12" s="156">
        <v>348.51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</row>
    <row r="13" spans="1:24" s="151" customFormat="1">
      <c r="A13" s="140" t="s">
        <v>372</v>
      </c>
      <c r="B13" s="156">
        <v>1781332.9834881385</v>
      </c>
      <c r="C13" s="156">
        <v>1718246.5892216561</v>
      </c>
      <c r="D13" s="156">
        <v>755800.94392993499</v>
      </c>
      <c r="E13" s="156">
        <v>3834.5223862518924</v>
      </c>
      <c r="F13" s="156">
        <v>3385.2990162807746</v>
      </c>
      <c r="G13" s="156">
        <v>74941.124804123188</v>
      </c>
      <c r="H13" s="156">
        <v>0</v>
      </c>
      <c r="I13" s="156">
        <v>0</v>
      </c>
      <c r="J13" s="156">
        <v>727827.46923989512</v>
      </c>
      <c r="K13" s="156">
        <v>0</v>
      </c>
      <c r="L13" s="156">
        <v>0</v>
      </c>
      <c r="M13" s="156">
        <v>604337.86391688127</v>
      </c>
      <c r="N13" s="150">
        <v>4019517.390328594</v>
      </c>
      <c r="O13" s="156">
        <v>2873806.5727042649</v>
      </c>
      <c r="P13" s="156">
        <v>13251.47</v>
      </c>
      <c r="Q13" s="156">
        <v>0</v>
      </c>
      <c r="R13" s="156">
        <v>1403.5</v>
      </c>
      <c r="S13" s="156">
        <v>1779.67</v>
      </c>
      <c r="T13" s="156">
        <v>1626.47</v>
      </c>
      <c r="U13" s="156">
        <v>0</v>
      </c>
      <c r="V13" s="156">
        <v>0</v>
      </c>
      <c r="W13" s="156">
        <v>0</v>
      </c>
      <c r="X13" s="156">
        <v>0</v>
      </c>
    </row>
    <row r="14" spans="1:24" s="151" customFormat="1">
      <c r="A14" s="140" t="s">
        <v>373</v>
      </c>
      <c r="B14" s="156">
        <v>1426430.1446933942</v>
      </c>
      <c r="C14" s="156">
        <v>337280.16104921099</v>
      </c>
      <c r="D14" s="156">
        <v>244593.07814408519</v>
      </c>
      <c r="E14" s="156">
        <v>58657.044897373882</v>
      </c>
      <c r="F14" s="156">
        <v>0</v>
      </c>
      <c r="G14" s="156">
        <v>113763.46157580655</v>
      </c>
      <c r="H14" s="156">
        <v>0</v>
      </c>
      <c r="I14" s="156">
        <v>200066</v>
      </c>
      <c r="J14" s="156">
        <v>8869.4501384515297</v>
      </c>
      <c r="K14" s="156">
        <v>0</v>
      </c>
      <c r="L14" s="156">
        <v>0</v>
      </c>
      <c r="M14" s="156">
        <v>0</v>
      </c>
      <c r="N14" s="150">
        <v>6922938.6277480219</v>
      </c>
      <c r="O14" s="156">
        <v>2212883.2987490185</v>
      </c>
      <c r="P14" s="156">
        <v>65827.80686865859</v>
      </c>
      <c r="Q14" s="156">
        <v>474.82000000000005</v>
      </c>
      <c r="R14" s="156">
        <v>495.07</v>
      </c>
      <c r="S14" s="156">
        <v>11905.860000000002</v>
      </c>
      <c r="T14" s="156">
        <v>50067.92</v>
      </c>
      <c r="U14" s="156">
        <v>0</v>
      </c>
      <c r="V14" s="156">
        <v>0</v>
      </c>
      <c r="W14" s="156">
        <v>0</v>
      </c>
      <c r="X14" s="156">
        <v>0</v>
      </c>
    </row>
    <row r="15" spans="1:24" s="151" customFormat="1">
      <c r="A15" s="140" t="s">
        <v>374</v>
      </c>
      <c r="B15" s="156">
        <v>1735590.354677032</v>
      </c>
      <c r="C15" s="156">
        <v>588175.24038828711</v>
      </c>
      <c r="D15" s="156">
        <v>342319.24217319424</v>
      </c>
      <c r="E15" s="156">
        <v>27409.427943009818</v>
      </c>
      <c r="F15" s="156">
        <v>192.01691492482541</v>
      </c>
      <c r="G15" s="156">
        <v>734062.72615060571</v>
      </c>
      <c r="H15" s="156">
        <v>0</v>
      </c>
      <c r="I15" s="156">
        <v>103025</v>
      </c>
      <c r="J15" s="156">
        <v>80305.393060758797</v>
      </c>
      <c r="K15" s="156">
        <v>1021.2186542607514</v>
      </c>
      <c r="L15" s="156">
        <v>1021.2186542607514</v>
      </c>
      <c r="M15" s="156">
        <v>0</v>
      </c>
      <c r="N15" s="150">
        <v>9683651.1295655333</v>
      </c>
      <c r="O15" s="156">
        <v>2940572.7579625007</v>
      </c>
      <c r="P15" s="156">
        <v>169656.12487324415</v>
      </c>
      <c r="Q15" s="156">
        <v>6477.1973675715781</v>
      </c>
      <c r="R15" s="156">
        <v>28310.398464613812</v>
      </c>
      <c r="S15" s="156">
        <v>98171.106797357963</v>
      </c>
      <c r="T15" s="156">
        <v>20360.580000000002</v>
      </c>
      <c r="U15" s="156">
        <v>0</v>
      </c>
      <c r="V15" s="156">
        <v>0</v>
      </c>
      <c r="W15" s="156">
        <v>0</v>
      </c>
      <c r="X15" s="156">
        <v>0</v>
      </c>
    </row>
    <row r="16" spans="1:24" s="151" customFormat="1">
      <c r="A16" s="140" t="s">
        <v>375</v>
      </c>
      <c r="B16" s="156">
        <v>102606519.35651314</v>
      </c>
      <c r="C16" s="156">
        <v>35402536.321981892</v>
      </c>
      <c r="D16" s="156">
        <v>16960307.184847288</v>
      </c>
      <c r="E16" s="156">
        <v>5913257.1936467122</v>
      </c>
      <c r="F16" s="156">
        <v>1627770.3683779864</v>
      </c>
      <c r="G16" s="156">
        <v>25492671.105107531</v>
      </c>
      <c r="H16" s="156">
        <v>39854.050250236593</v>
      </c>
      <c r="I16" s="156">
        <v>368605.35</v>
      </c>
      <c r="J16" s="156">
        <v>3204546.6226971797</v>
      </c>
      <c r="K16" s="156">
        <v>57770.50645072163</v>
      </c>
      <c r="L16" s="156">
        <v>57770.50645072163</v>
      </c>
      <c r="M16" s="156">
        <v>0</v>
      </c>
      <c r="N16" s="150">
        <v>269394816.93289894</v>
      </c>
      <c r="O16" s="156">
        <v>148309060.82313886</v>
      </c>
      <c r="P16" s="156">
        <v>5490103.1617867621</v>
      </c>
      <c r="Q16" s="156">
        <v>153232.99526581744</v>
      </c>
      <c r="R16" s="156">
        <v>449179.14943924075</v>
      </c>
      <c r="S16" s="156">
        <v>3813652.6376344454</v>
      </c>
      <c r="T16" s="156">
        <v>511104.35</v>
      </c>
      <c r="U16" s="156">
        <v>255</v>
      </c>
      <c r="V16" s="156">
        <v>0</v>
      </c>
      <c r="W16" s="156">
        <v>0</v>
      </c>
      <c r="X16" s="156">
        <v>255</v>
      </c>
    </row>
    <row r="17" spans="1:35" s="151" customFormat="1">
      <c r="A17" s="142" t="s">
        <v>286</v>
      </c>
      <c r="B17" s="156">
        <v>58497671.082830995</v>
      </c>
      <c r="C17" s="156">
        <v>27785303.09644581</v>
      </c>
      <c r="D17" s="156">
        <v>9866415.6059489064</v>
      </c>
      <c r="E17" s="156">
        <v>2424670.0491621718</v>
      </c>
      <c r="F17" s="156">
        <v>1473330.954057707</v>
      </c>
      <c r="G17" s="156">
        <v>11199418.542072318</v>
      </c>
      <c r="H17" s="156">
        <v>0</v>
      </c>
      <c r="I17" s="156">
        <v>297952.34999999998</v>
      </c>
      <c r="J17" s="156">
        <v>2250205.679105374</v>
      </c>
      <c r="K17" s="156">
        <v>41221.412655300723</v>
      </c>
      <c r="L17" s="156">
        <v>41221.412655300723</v>
      </c>
      <c r="M17" s="156">
        <v>0</v>
      </c>
      <c r="N17" s="150">
        <v>172498650.30020231</v>
      </c>
      <c r="O17" s="156">
        <v>103204793.22220209</v>
      </c>
      <c r="P17" s="156">
        <v>2931023.8480742741</v>
      </c>
      <c r="Q17" s="156">
        <v>-38072.528839583989</v>
      </c>
      <c r="R17" s="156">
        <v>190943.91058321475</v>
      </c>
      <c r="S17" s="156">
        <v>2231536.4999999981</v>
      </c>
      <c r="T17" s="156">
        <v>137555.6</v>
      </c>
      <c r="U17" s="156">
        <v>255</v>
      </c>
      <c r="V17" s="156">
        <v>0</v>
      </c>
      <c r="W17" s="156">
        <v>0</v>
      </c>
      <c r="X17" s="156">
        <v>255</v>
      </c>
    </row>
    <row r="18" spans="1:35" s="151" customFormat="1">
      <c r="A18" s="142" t="s">
        <v>287</v>
      </c>
      <c r="B18" s="156">
        <v>34168701.340476245</v>
      </c>
      <c r="C18" s="156">
        <v>5720786.5644216426</v>
      </c>
      <c r="D18" s="156">
        <v>4467153.3030947763</v>
      </c>
      <c r="E18" s="156">
        <v>3267098.498654909</v>
      </c>
      <c r="F18" s="156">
        <v>302</v>
      </c>
      <c r="G18" s="156">
        <v>10874513.854792221</v>
      </c>
      <c r="H18" s="156">
        <v>0</v>
      </c>
      <c r="I18" s="156">
        <v>30000</v>
      </c>
      <c r="J18" s="156">
        <v>406186.21519278601</v>
      </c>
      <c r="K18" s="156">
        <v>16549.093795420911</v>
      </c>
      <c r="L18" s="156">
        <v>16549.093795420911</v>
      </c>
      <c r="M18" s="156">
        <v>0</v>
      </c>
      <c r="N18" s="150">
        <v>77558137.853500843</v>
      </c>
      <c r="O18" s="156">
        <v>40136720.558998667</v>
      </c>
      <c r="P18" s="156">
        <v>1444502.021081889</v>
      </c>
      <c r="Q18" s="156">
        <v>169196.11788067833</v>
      </c>
      <c r="R18" s="156">
        <v>166097.61155411959</v>
      </c>
      <c r="S18" s="156">
        <v>879985.78763444757</v>
      </c>
      <c r="T18" s="156">
        <v>126776.36</v>
      </c>
      <c r="U18" s="156">
        <v>0</v>
      </c>
      <c r="V18" s="156">
        <v>0</v>
      </c>
      <c r="W18" s="156">
        <v>0</v>
      </c>
      <c r="X18" s="156">
        <v>0</v>
      </c>
    </row>
    <row r="19" spans="1:35" s="151" customFormat="1">
      <c r="A19" s="142" t="s">
        <v>288</v>
      </c>
      <c r="B19" s="156">
        <v>5913463.974883507</v>
      </c>
      <c r="C19" s="156">
        <v>1633455.0096262295</v>
      </c>
      <c r="D19" s="156">
        <v>1127681.9788254485</v>
      </c>
      <c r="E19" s="156">
        <v>145587.82165729741</v>
      </c>
      <c r="F19" s="156">
        <v>154137.41432027932</v>
      </c>
      <c r="G19" s="156">
        <v>1914739.2076144386</v>
      </c>
      <c r="H19" s="156">
        <v>0</v>
      </c>
      <c r="I19" s="156">
        <v>25000</v>
      </c>
      <c r="J19" s="156">
        <v>55492.165966606786</v>
      </c>
      <c r="K19" s="156">
        <v>0</v>
      </c>
      <c r="L19" s="156">
        <v>0</v>
      </c>
      <c r="M19" s="156">
        <v>0</v>
      </c>
      <c r="N19" s="150">
        <v>12273606.159928836</v>
      </c>
      <c r="O19" s="156">
        <v>4335441.5926294765</v>
      </c>
      <c r="P19" s="156">
        <v>901055.1118752578</v>
      </c>
      <c r="Q19" s="156">
        <v>4080.0149001737491</v>
      </c>
      <c r="R19" s="156">
        <v>59200.216211416046</v>
      </c>
      <c r="S19" s="156">
        <v>610410.73</v>
      </c>
      <c r="T19" s="156">
        <v>208588</v>
      </c>
      <c r="U19" s="156">
        <v>0</v>
      </c>
      <c r="V19" s="156">
        <v>0</v>
      </c>
      <c r="W19" s="156">
        <v>0</v>
      </c>
      <c r="X19" s="156">
        <v>0</v>
      </c>
    </row>
    <row r="20" spans="1:35" s="151" customFormat="1">
      <c r="A20" s="142" t="s">
        <v>289</v>
      </c>
      <c r="B20" s="156">
        <v>4026682.9583224137</v>
      </c>
      <c r="C20" s="156">
        <v>262991.65148822922</v>
      </c>
      <c r="D20" s="156">
        <v>1499056.2969781575</v>
      </c>
      <c r="E20" s="156">
        <v>75900.824172333145</v>
      </c>
      <c r="F20" s="156">
        <v>0</v>
      </c>
      <c r="G20" s="156">
        <v>1503999.5006285508</v>
      </c>
      <c r="H20" s="156">
        <v>39854.050250236593</v>
      </c>
      <c r="I20" s="156">
        <v>15653</v>
      </c>
      <c r="J20" s="156">
        <v>492662.56243241276</v>
      </c>
      <c r="K20" s="156">
        <v>0</v>
      </c>
      <c r="L20" s="156">
        <v>0</v>
      </c>
      <c r="M20" s="156">
        <v>0</v>
      </c>
      <c r="N20" s="150">
        <v>7064422.619266971</v>
      </c>
      <c r="O20" s="156">
        <v>632105.44930866396</v>
      </c>
      <c r="P20" s="156">
        <v>213522.18075534119</v>
      </c>
      <c r="Q20" s="156">
        <v>18029.391324549404</v>
      </c>
      <c r="R20" s="156">
        <v>32937.411090490452</v>
      </c>
      <c r="S20" s="156">
        <v>91719.62000000001</v>
      </c>
      <c r="T20" s="156">
        <v>38184.39</v>
      </c>
      <c r="U20" s="156">
        <v>0</v>
      </c>
      <c r="V20" s="156">
        <v>0</v>
      </c>
      <c r="W20" s="156">
        <v>0</v>
      </c>
      <c r="X20" s="156">
        <v>0</v>
      </c>
    </row>
    <row r="21" spans="1:35" s="151" customFormat="1">
      <c r="A21" s="140" t="s">
        <v>376</v>
      </c>
      <c r="B21" s="156">
        <v>8094760.3801804176</v>
      </c>
      <c r="C21" s="156">
        <v>962267.70746186492</v>
      </c>
      <c r="D21" s="156">
        <v>1340684.5389707827</v>
      </c>
      <c r="E21" s="156">
        <v>506960.59099481499</v>
      </c>
      <c r="F21" s="156">
        <v>0</v>
      </c>
      <c r="G21" s="156">
        <v>3801114.6963465437</v>
      </c>
      <c r="H21" s="156">
        <v>156715.58389507077</v>
      </c>
      <c r="I21" s="156">
        <v>109062</v>
      </c>
      <c r="J21" s="156">
        <v>104668.99387698804</v>
      </c>
      <c r="K21" s="156">
        <v>0</v>
      </c>
      <c r="L21" s="156">
        <v>0</v>
      </c>
      <c r="M21" s="156">
        <v>0</v>
      </c>
      <c r="N21" s="150">
        <v>15445451.853063062</v>
      </c>
      <c r="O21" s="156">
        <v>3207286.1485131984</v>
      </c>
      <c r="P21" s="156">
        <v>764537.96638990997</v>
      </c>
      <c r="Q21" s="156">
        <v>26600.366127777106</v>
      </c>
      <c r="R21" s="156">
        <v>113040.38083024191</v>
      </c>
      <c r="S21" s="156">
        <v>547383.64186842076</v>
      </c>
      <c r="T21" s="156">
        <v>69096.319999999992</v>
      </c>
      <c r="U21" s="156">
        <v>0</v>
      </c>
      <c r="V21" s="156">
        <v>0</v>
      </c>
      <c r="W21" s="156">
        <v>0</v>
      </c>
      <c r="X21" s="156">
        <v>0</v>
      </c>
    </row>
    <row r="22" spans="1:35" s="151" customFormat="1">
      <c r="A22" s="142" t="s">
        <v>290</v>
      </c>
      <c r="B22" s="156">
        <v>7509936.1842975141</v>
      </c>
      <c r="C22" s="156">
        <v>962267.70746186492</v>
      </c>
      <c r="D22" s="156">
        <v>1189157.6055909647</v>
      </c>
      <c r="E22" s="156">
        <v>486774.48814640584</v>
      </c>
      <c r="F22" s="156">
        <v>0</v>
      </c>
      <c r="G22" s="156">
        <v>3682557.3711560932</v>
      </c>
      <c r="H22" s="156">
        <v>156715.58389507077</v>
      </c>
      <c r="I22" s="156">
        <v>104062</v>
      </c>
      <c r="J22" s="156">
        <v>94872.521268460579</v>
      </c>
      <c r="K22" s="156">
        <v>0</v>
      </c>
      <c r="L22" s="156">
        <v>0</v>
      </c>
      <c r="M22" s="156">
        <v>0</v>
      </c>
      <c r="N22" s="150">
        <v>14187414.251435168</v>
      </c>
      <c r="O22" s="156">
        <v>3207286.1485131984</v>
      </c>
      <c r="P22" s="156">
        <v>710664.46494018799</v>
      </c>
      <c r="Q22" s="156">
        <v>26600.266127777108</v>
      </c>
      <c r="R22" s="156">
        <v>113040.37083024191</v>
      </c>
      <c r="S22" s="156">
        <v>507583.85186842066</v>
      </c>
      <c r="T22" s="156">
        <v>59194.05</v>
      </c>
      <c r="U22" s="156">
        <v>0</v>
      </c>
      <c r="V22" s="156">
        <v>0</v>
      </c>
      <c r="W22" s="156">
        <v>0</v>
      </c>
      <c r="X22" s="156">
        <v>0</v>
      </c>
    </row>
    <row r="23" spans="1:35" s="151" customFormat="1">
      <c r="A23" s="142" t="s">
        <v>291</v>
      </c>
      <c r="B23" s="156">
        <v>584824.19588290202</v>
      </c>
      <c r="C23" s="156">
        <v>0</v>
      </c>
      <c r="D23" s="156">
        <v>151526.93337981781</v>
      </c>
      <c r="E23" s="156">
        <v>20186.102848409191</v>
      </c>
      <c r="F23" s="156">
        <v>0</v>
      </c>
      <c r="G23" s="156">
        <v>118557.325190451</v>
      </c>
      <c r="H23" s="156">
        <v>0</v>
      </c>
      <c r="I23" s="156">
        <v>5000</v>
      </c>
      <c r="J23" s="156">
        <v>9796.4726085274688</v>
      </c>
      <c r="K23" s="156">
        <v>0</v>
      </c>
      <c r="L23" s="156">
        <v>0</v>
      </c>
      <c r="M23" s="156">
        <v>0</v>
      </c>
      <c r="N23" s="150">
        <v>1258037.6016278965</v>
      </c>
      <c r="O23" s="156">
        <v>0</v>
      </c>
      <c r="P23" s="156">
        <v>53873.501449721807</v>
      </c>
      <c r="Q23" s="156">
        <v>0.1</v>
      </c>
      <c r="R23" s="156">
        <v>0.01</v>
      </c>
      <c r="S23" s="156">
        <v>39799.79</v>
      </c>
      <c r="T23" s="156">
        <v>9902.27</v>
      </c>
      <c r="U23" s="156">
        <v>0</v>
      </c>
      <c r="V23" s="156">
        <v>0</v>
      </c>
      <c r="W23" s="156">
        <v>0</v>
      </c>
      <c r="X23" s="156">
        <v>0</v>
      </c>
    </row>
    <row r="24" spans="1:35" s="151" customFormat="1" ht="31.5">
      <c r="A24" s="140" t="s">
        <v>292</v>
      </c>
      <c r="B24" s="156">
        <v>386462080.11143744</v>
      </c>
      <c r="C24" s="156">
        <v>158613836.76025599</v>
      </c>
      <c r="D24" s="156">
        <v>129059873.94214435</v>
      </c>
      <c r="E24" s="156">
        <v>6926987.9011374861</v>
      </c>
      <c r="F24" s="156">
        <v>0</v>
      </c>
      <c r="G24" s="156">
        <v>141776314.41439417</v>
      </c>
      <c r="H24" s="156">
        <v>16604034.765171904</v>
      </c>
      <c r="I24" s="156">
        <v>61876</v>
      </c>
      <c r="J24" s="156">
        <v>231752.32812871371</v>
      </c>
      <c r="K24" s="156">
        <v>271354.39841808635</v>
      </c>
      <c r="L24" s="156">
        <v>271354.39841808635</v>
      </c>
      <c r="M24" s="156">
        <v>0</v>
      </c>
      <c r="N24" s="150">
        <v>1691398544.4336622</v>
      </c>
      <c r="O24" s="156">
        <v>840377643.04859316</v>
      </c>
      <c r="P24" s="156">
        <v>48851266.511583515</v>
      </c>
      <c r="Q24" s="156">
        <v>68619.992043397826</v>
      </c>
      <c r="R24" s="156">
        <v>570071.07882260473</v>
      </c>
      <c r="S24" s="156">
        <v>3267497.3243051954</v>
      </c>
      <c r="T24" s="156">
        <v>82008.61</v>
      </c>
      <c r="U24" s="156">
        <v>10951.46</v>
      </c>
      <c r="V24" s="156">
        <v>0</v>
      </c>
      <c r="W24" s="156">
        <v>0</v>
      </c>
      <c r="X24" s="156">
        <v>10951.46</v>
      </c>
    </row>
    <row r="25" spans="1:35" s="151" customFormat="1">
      <c r="A25" s="140" t="s">
        <v>293</v>
      </c>
      <c r="B25" s="156">
        <v>381421603.1501739</v>
      </c>
      <c r="C25" s="156">
        <v>157814221.39147431</v>
      </c>
      <c r="D25" s="156">
        <v>128305783.35879037</v>
      </c>
      <c r="E25" s="156">
        <v>6399447.6453217585</v>
      </c>
      <c r="F25" s="156">
        <v>0</v>
      </c>
      <c r="G25" s="156">
        <v>140828093.57488313</v>
      </c>
      <c r="H25" s="156">
        <v>16452777.267611269</v>
      </c>
      <c r="I25" s="156">
        <v>31876</v>
      </c>
      <c r="J25" s="156">
        <v>230738.29812871371</v>
      </c>
      <c r="K25" s="156">
        <v>271354.39841808635</v>
      </c>
      <c r="L25" s="156">
        <v>271354.39841808635</v>
      </c>
      <c r="M25" s="156">
        <v>0</v>
      </c>
      <c r="N25" s="150">
        <v>1655617801.0558875</v>
      </c>
      <c r="O25" s="156">
        <v>828221828.51268983</v>
      </c>
      <c r="P25" s="156">
        <v>46241367.18020767</v>
      </c>
      <c r="Q25" s="156">
        <v>60610.487149144989</v>
      </c>
      <c r="R25" s="156">
        <v>536804.84654914867</v>
      </c>
      <c r="S25" s="156">
        <v>755849.65337422816</v>
      </c>
      <c r="T25" s="156">
        <v>32003.63</v>
      </c>
      <c r="U25" s="156">
        <v>10951.46</v>
      </c>
      <c r="V25" s="156">
        <v>0</v>
      </c>
      <c r="W25" s="156">
        <v>0</v>
      </c>
      <c r="X25" s="156">
        <v>10951.46</v>
      </c>
    </row>
    <row r="26" spans="1:35" s="151" customFormat="1">
      <c r="A26" s="140" t="s">
        <v>294</v>
      </c>
      <c r="B26" s="156">
        <v>0</v>
      </c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0">
        <v>9157328.1136579141</v>
      </c>
      <c r="O26" s="156">
        <v>2567938.5387287675</v>
      </c>
      <c r="P26" s="156">
        <v>1810.513204242272</v>
      </c>
      <c r="Q26" s="156">
        <v>0</v>
      </c>
      <c r="R26" s="156">
        <v>-4.0777265438943147</v>
      </c>
      <c r="S26" s="156">
        <v>1186.7709307861664</v>
      </c>
      <c r="T26" s="156">
        <v>627.82000000000005</v>
      </c>
      <c r="U26" s="156">
        <v>0</v>
      </c>
      <c r="V26" s="156">
        <v>0</v>
      </c>
      <c r="W26" s="156">
        <v>0</v>
      </c>
      <c r="X26" s="156">
        <v>0</v>
      </c>
    </row>
    <row r="27" spans="1:35" s="151" customFormat="1">
      <c r="A27" s="140" t="s">
        <v>295</v>
      </c>
      <c r="B27" s="156">
        <v>499082.40399060195</v>
      </c>
      <c r="C27" s="156">
        <v>285802.83491200197</v>
      </c>
      <c r="D27" s="156">
        <v>23765.429434265236</v>
      </c>
      <c r="E27" s="156">
        <v>0</v>
      </c>
      <c r="F27" s="156">
        <v>0</v>
      </c>
      <c r="G27" s="156">
        <v>255248.11676560031</v>
      </c>
      <c r="H27" s="156">
        <v>280.71513599999997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0">
        <v>9405266.7285392359</v>
      </c>
      <c r="O27" s="156">
        <v>5639281.135675</v>
      </c>
      <c r="P27" s="156">
        <v>2209064.3600001805</v>
      </c>
      <c r="Q27" s="156">
        <v>65.02</v>
      </c>
      <c r="R27" s="156">
        <v>0</v>
      </c>
      <c r="S27" s="156">
        <v>2208227.3400001805</v>
      </c>
      <c r="T27" s="156">
        <v>0</v>
      </c>
      <c r="U27" s="156">
        <v>0</v>
      </c>
      <c r="V27" s="156">
        <v>0</v>
      </c>
      <c r="W27" s="156">
        <v>0</v>
      </c>
      <c r="X27" s="156">
        <v>0</v>
      </c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</row>
    <row r="28" spans="1:35" s="151" customFormat="1">
      <c r="A28" s="140" t="s">
        <v>296</v>
      </c>
      <c r="B28" s="156">
        <v>4541394.5572729846</v>
      </c>
      <c r="C28" s="156">
        <v>513812.53386969131</v>
      </c>
      <c r="D28" s="156">
        <v>730325.15391971928</v>
      </c>
      <c r="E28" s="156">
        <v>527540.25581572752</v>
      </c>
      <c r="F28" s="156">
        <v>0</v>
      </c>
      <c r="G28" s="156">
        <v>692972.7227454501</v>
      </c>
      <c r="H28" s="156">
        <v>150976.78242463589</v>
      </c>
      <c r="I28" s="156">
        <v>30000</v>
      </c>
      <c r="J28" s="156">
        <v>1014.0299999999999</v>
      </c>
      <c r="K28" s="156">
        <v>0</v>
      </c>
      <c r="L28" s="156">
        <v>0</v>
      </c>
      <c r="M28" s="156">
        <v>0</v>
      </c>
      <c r="N28" s="150">
        <v>17218148.535577592</v>
      </c>
      <c r="O28" s="156">
        <v>3948594.8614995782</v>
      </c>
      <c r="P28" s="156">
        <v>399024.45817141316</v>
      </c>
      <c r="Q28" s="156">
        <v>7944.4848942528342</v>
      </c>
      <c r="R28" s="156">
        <v>33270.310000000012</v>
      </c>
      <c r="S28" s="156">
        <v>302233.56000000064</v>
      </c>
      <c r="T28" s="156">
        <v>49377.16</v>
      </c>
      <c r="U28" s="156">
        <v>0</v>
      </c>
      <c r="V28" s="156">
        <v>0</v>
      </c>
      <c r="W28" s="156">
        <v>0</v>
      </c>
      <c r="X28" s="156">
        <v>0</v>
      </c>
    </row>
    <row r="29" spans="1:35" s="151" customFormat="1" ht="31.5">
      <c r="A29" s="140" t="s">
        <v>377</v>
      </c>
      <c r="B29" s="156">
        <v>2670527.569326526</v>
      </c>
      <c r="C29" s="156">
        <v>2165582.8141582496</v>
      </c>
      <c r="D29" s="156">
        <v>1566627.0635669206</v>
      </c>
      <c r="E29" s="156">
        <v>4680.081309856484</v>
      </c>
      <c r="F29" s="156">
        <v>0</v>
      </c>
      <c r="G29" s="156">
        <v>171036.34533790353</v>
      </c>
      <c r="H29" s="156">
        <v>0</v>
      </c>
      <c r="I29" s="156">
        <v>5000</v>
      </c>
      <c r="J29" s="156">
        <v>83957.541578499993</v>
      </c>
      <c r="K29" s="156">
        <v>0</v>
      </c>
      <c r="L29" s="156">
        <v>0</v>
      </c>
      <c r="M29" s="156">
        <v>61382.009596652373</v>
      </c>
      <c r="N29" s="150">
        <v>3071963.9530357681</v>
      </c>
      <c r="O29" s="156">
        <v>2453156.9086944493</v>
      </c>
      <c r="P29" s="156">
        <v>-17122.056041448941</v>
      </c>
      <c r="Q29" s="156">
        <v>0</v>
      </c>
      <c r="R29" s="156">
        <v>-25667.26604144894</v>
      </c>
      <c r="S29" s="156">
        <v>8545.2099999999991</v>
      </c>
      <c r="T29" s="156">
        <v>0</v>
      </c>
      <c r="U29" s="156">
        <v>0</v>
      </c>
      <c r="V29" s="156">
        <v>0</v>
      </c>
      <c r="W29" s="156">
        <v>0</v>
      </c>
      <c r="X29" s="156">
        <v>0</v>
      </c>
    </row>
    <row r="30" spans="1:35" s="151" customFormat="1" ht="31.5">
      <c r="A30" s="140" t="s">
        <v>378</v>
      </c>
      <c r="B30" s="156">
        <v>156211.14282654651</v>
      </c>
      <c r="C30" s="156">
        <v>9125.3449662732692</v>
      </c>
      <c r="D30" s="156">
        <v>12056.93</v>
      </c>
      <c r="E30" s="156">
        <v>3283.5672844582359</v>
      </c>
      <c r="F30" s="156">
        <v>0</v>
      </c>
      <c r="G30" s="156">
        <v>29785.40443359362</v>
      </c>
      <c r="H30" s="156">
        <v>0</v>
      </c>
      <c r="I30" s="156">
        <v>5010</v>
      </c>
      <c r="J30" s="156">
        <v>0</v>
      </c>
      <c r="K30" s="156">
        <v>0</v>
      </c>
      <c r="L30" s="156">
        <v>0</v>
      </c>
      <c r="M30" s="156">
        <v>0</v>
      </c>
      <c r="N30" s="150">
        <v>195610.2605551052</v>
      </c>
      <c r="O30" s="156">
        <v>25106.266455690602</v>
      </c>
      <c r="P30" s="156">
        <v>819.87</v>
      </c>
      <c r="Q30" s="156">
        <v>0</v>
      </c>
      <c r="R30" s="156">
        <v>0</v>
      </c>
      <c r="S30" s="156">
        <v>819.87</v>
      </c>
      <c r="T30" s="156">
        <v>0</v>
      </c>
      <c r="U30" s="156">
        <v>0</v>
      </c>
      <c r="V30" s="156">
        <v>0</v>
      </c>
      <c r="W30" s="156">
        <v>0</v>
      </c>
      <c r="X30" s="156">
        <v>0</v>
      </c>
    </row>
    <row r="31" spans="1:35" s="151" customFormat="1" ht="31.5">
      <c r="A31" s="140" t="s">
        <v>379</v>
      </c>
      <c r="B31" s="156">
        <v>17292785.961051874</v>
      </c>
      <c r="C31" s="156">
        <v>5081925.7323852675</v>
      </c>
      <c r="D31" s="156">
        <v>2114387.4078626591</v>
      </c>
      <c r="E31" s="156">
        <v>537280.92359681823</v>
      </c>
      <c r="F31" s="156">
        <v>142182.48180571946</v>
      </c>
      <c r="G31" s="156">
        <v>5486573.9957760312</v>
      </c>
      <c r="H31" s="156">
        <v>0</v>
      </c>
      <c r="I31" s="156">
        <v>48799</v>
      </c>
      <c r="J31" s="156">
        <v>14344.194058233381</v>
      </c>
      <c r="K31" s="156">
        <v>632.26645830219081</v>
      </c>
      <c r="L31" s="156">
        <v>632.26645830219081</v>
      </c>
      <c r="M31" s="156">
        <v>0</v>
      </c>
      <c r="N31" s="150">
        <v>58835435.64393121</v>
      </c>
      <c r="O31" s="156">
        <v>16378290.803833464</v>
      </c>
      <c r="P31" s="156">
        <v>1134839.8523000479</v>
      </c>
      <c r="Q31" s="156">
        <v>57139.880855467702</v>
      </c>
      <c r="R31" s="156">
        <v>353155.19227228209</v>
      </c>
      <c r="S31" s="156">
        <v>423808.44348071492</v>
      </c>
      <c r="T31" s="156">
        <v>93150.93</v>
      </c>
      <c r="U31" s="156">
        <v>622.4</v>
      </c>
      <c r="V31" s="156">
        <v>0</v>
      </c>
      <c r="W31" s="156">
        <v>0</v>
      </c>
      <c r="X31" s="156">
        <v>622.4</v>
      </c>
    </row>
    <row r="32" spans="1:35" s="151" customFormat="1">
      <c r="A32" s="140" t="s">
        <v>380</v>
      </c>
      <c r="B32" s="156">
        <v>3511484.3509996724</v>
      </c>
      <c r="C32" s="156">
        <v>605599.67000000004</v>
      </c>
      <c r="D32" s="156">
        <v>969674.44874689984</v>
      </c>
      <c r="E32" s="156">
        <v>0</v>
      </c>
      <c r="F32" s="156">
        <v>0</v>
      </c>
      <c r="G32" s="156">
        <v>130326.96779993254</v>
      </c>
      <c r="H32" s="156">
        <v>0</v>
      </c>
      <c r="I32" s="156">
        <v>1643104.7769404668</v>
      </c>
      <c r="J32" s="156">
        <v>860604.00999999978</v>
      </c>
      <c r="K32" s="156">
        <v>0</v>
      </c>
      <c r="L32" s="156">
        <v>0</v>
      </c>
      <c r="M32" s="156">
        <v>0</v>
      </c>
      <c r="N32" s="150">
        <v>8698716.1206175368</v>
      </c>
      <c r="O32" s="156">
        <v>1260781.3</v>
      </c>
      <c r="P32" s="156">
        <v>17882.02476562433</v>
      </c>
      <c r="Q32" s="156">
        <v>0</v>
      </c>
      <c r="R32" s="156">
        <v>17788.634765625</v>
      </c>
      <c r="S32" s="156">
        <v>93.389999999329447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</row>
    <row r="33" spans="1:24" s="151" customFormat="1">
      <c r="A33" s="140" t="s">
        <v>381</v>
      </c>
      <c r="B33" s="156">
        <v>21545108.344620842</v>
      </c>
      <c r="C33" s="156">
        <v>11699762</v>
      </c>
      <c r="D33" s="156">
        <v>1754842.0931216564</v>
      </c>
      <c r="E33" s="156">
        <v>0</v>
      </c>
      <c r="F33" s="156">
        <v>0</v>
      </c>
      <c r="G33" s="156">
        <v>9006719.0714960061</v>
      </c>
      <c r="H33" s="156">
        <v>0</v>
      </c>
      <c r="I33" s="156">
        <v>100143</v>
      </c>
      <c r="J33" s="156">
        <v>0</v>
      </c>
      <c r="K33" s="156">
        <v>0</v>
      </c>
      <c r="L33" s="156">
        <v>0</v>
      </c>
      <c r="M33" s="156">
        <v>0</v>
      </c>
      <c r="N33" s="150">
        <v>43603991.995394468</v>
      </c>
      <c r="O33" s="156">
        <v>32910722.280000001</v>
      </c>
      <c r="P33" s="156">
        <v>504183.12088729552</v>
      </c>
      <c r="Q33" s="156">
        <v>151221.58662017755</v>
      </c>
      <c r="R33" s="156">
        <v>162325.93662017756</v>
      </c>
      <c r="S33" s="156">
        <v>190635.59764694044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</row>
    <row r="34" spans="1:24" s="151" customFormat="1">
      <c r="A34" s="140" t="s">
        <v>382</v>
      </c>
      <c r="B34" s="156">
        <v>13578611.766415792</v>
      </c>
      <c r="C34" s="156">
        <v>35526.140475560904</v>
      </c>
      <c r="D34" s="156">
        <v>3167936.5091008535</v>
      </c>
      <c r="E34" s="156">
        <v>470846.16332208668</v>
      </c>
      <c r="F34" s="156">
        <v>9402.6970430080673</v>
      </c>
      <c r="G34" s="156">
        <v>4920986.6319551729</v>
      </c>
      <c r="H34" s="156">
        <v>0</v>
      </c>
      <c r="I34" s="156">
        <v>62662</v>
      </c>
      <c r="J34" s="156">
        <v>29894.56095959145</v>
      </c>
      <c r="K34" s="156">
        <v>234.38284189961578</v>
      </c>
      <c r="L34" s="156">
        <v>234.38284189961578</v>
      </c>
      <c r="M34" s="156">
        <v>0</v>
      </c>
      <c r="N34" s="150">
        <v>14556301.59170907</v>
      </c>
      <c r="O34" s="156">
        <v>91183.332860745853</v>
      </c>
      <c r="P34" s="156">
        <v>1082663.7845166556</v>
      </c>
      <c r="Q34" s="156">
        <v>20815.912499999831</v>
      </c>
      <c r="R34" s="156">
        <v>75929.447499999835</v>
      </c>
      <c r="S34" s="156">
        <v>970138.27247098309</v>
      </c>
      <c r="T34" s="156">
        <v>10513.32</v>
      </c>
      <c r="U34" s="156">
        <v>0</v>
      </c>
      <c r="V34" s="156">
        <v>0</v>
      </c>
      <c r="W34" s="156">
        <v>0</v>
      </c>
      <c r="X34" s="156">
        <v>0</v>
      </c>
    </row>
    <row r="35" spans="1:24" s="151" customFormat="1">
      <c r="A35" s="140" t="s">
        <v>383</v>
      </c>
      <c r="B35" s="156">
        <v>2332.0100000000002</v>
      </c>
      <c r="C35" s="156">
        <v>0</v>
      </c>
      <c r="D35" s="156">
        <v>0</v>
      </c>
      <c r="E35" s="156">
        <v>0</v>
      </c>
      <c r="F35" s="156">
        <v>0</v>
      </c>
      <c r="G35" s="156">
        <v>1358.5198614200003</v>
      </c>
      <c r="H35" s="156">
        <v>0</v>
      </c>
      <c r="I35" s="156">
        <v>0</v>
      </c>
      <c r="J35" s="156">
        <v>0</v>
      </c>
      <c r="K35" s="156">
        <v>0</v>
      </c>
      <c r="L35" s="156">
        <v>0</v>
      </c>
      <c r="M35" s="156">
        <v>0</v>
      </c>
      <c r="N35" s="150">
        <v>2332.0100000000002</v>
      </c>
      <c r="O35" s="156">
        <v>0</v>
      </c>
      <c r="P35" s="156">
        <v>19.71</v>
      </c>
      <c r="Q35" s="156">
        <v>0</v>
      </c>
      <c r="R35" s="156">
        <v>0.01</v>
      </c>
      <c r="S35" s="156">
        <v>0</v>
      </c>
      <c r="T35" s="156">
        <v>19.7</v>
      </c>
      <c r="U35" s="156">
        <v>0</v>
      </c>
      <c r="V35" s="156">
        <v>0</v>
      </c>
      <c r="W35" s="156">
        <v>0</v>
      </c>
      <c r="X35" s="156">
        <v>0</v>
      </c>
    </row>
    <row r="36" spans="1:24" s="151" customFormat="1">
      <c r="A36" s="140" t="s">
        <v>384</v>
      </c>
      <c r="B36" s="156">
        <v>4093656.8942323686</v>
      </c>
      <c r="C36" s="156">
        <v>147067.28887432037</v>
      </c>
      <c r="D36" s="156">
        <v>617199.95768237626</v>
      </c>
      <c r="E36" s="156">
        <v>174329.28594106482</v>
      </c>
      <c r="F36" s="156">
        <v>11486.135040598556</v>
      </c>
      <c r="G36" s="156">
        <v>1871378.6040670297</v>
      </c>
      <c r="H36" s="156">
        <v>150862.83265352607</v>
      </c>
      <c r="I36" s="156">
        <v>14458.47</v>
      </c>
      <c r="J36" s="156">
        <v>159784.82464832233</v>
      </c>
      <c r="K36" s="156">
        <v>74245.283264274665</v>
      </c>
      <c r="L36" s="156">
        <v>74245.283264274665</v>
      </c>
      <c r="M36" s="156">
        <v>0</v>
      </c>
      <c r="N36" s="150">
        <v>10156286.408574039</v>
      </c>
      <c r="O36" s="156">
        <v>147481.17656540583</v>
      </c>
      <c r="P36" s="156">
        <v>118040.96797526743</v>
      </c>
      <c r="Q36" s="156">
        <v>5689.8581974174876</v>
      </c>
      <c r="R36" s="156">
        <v>-2233.6216857445552</v>
      </c>
      <c r="S36" s="156">
        <v>18006.205048825403</v>
      </c>
      <c r="T36" s="156">
        <v>10147.719999999999</v>
      </c>
      <c r="U36" s="156">
        <v>0</v>
      </c>
      <c r="V36" s="156">
        <v>0</v>
      </c>
      <c r="W36" s="156">
        <v>0</v>
      </c>
      <c r="X36" s="156">
        <v>0</v>
      </c>
    </row>
    <row r="37" spans="1:24">
      <c r="A37" s="153" t="s">
        <v>46</v>
      </c>
      <c r="B37" s="157">
        <v>868644675.75877333</v>
      </c>
      <c r="C37" s="157">
        <v>256957359.06340232</v>
      </c>
      <c r="D37" s="157">
        <v>244789695.84812203</v>
      </c>
      <c r="E37" s="157">
        <v>32111150.069288984</v>
      </c>
      <c r="F37" s="157">
        <v>1990735.3410111046</v>
      </c>
      <c r="G37" s="157">
        <v>292155002.60606438</v>
      </c>
      <c r="H37" s="157">
        <v>17215304.472413223</v>
      </c>
      <c r="I37" s="157">
        <v>3354113.494961346</v>
      </c>
      <c r="J37" s="157">
        <v>6205657.2864029268</v>
      </c>
      <c r="K37" s="157">
        <v>413936.57457486563</v>
      </c>
      <c r="L37" s="157">
        <v>413936.57457486563</v>
      </c>
      <c r="M37" s="157">
        <v>665719.87351353362</v>
      </c>
      <c r="N37" s="158">
        <v>2611476964.0580311</v>
      </c>
      <c r="O37" s="157">
        <v>1118463699.6974292</v>
      </c>
      <c r="P37" s="157">
        <v>64599217.09804862</v>
      </c>
      <c r="Q37" s="157">
        <v>780567.83084803983</v>
      </c>
      <c r="R37" s="157">
        <v>2091350.0168702016</v>
      </c>
      <c r="S37" s="157">
        <v>12537576.163787309</v>
      </c>
      <c r="T37" s="157">
        <v>1503463.1900000002</v>
      </c>
      <c r="U37" s="157">
        <v>22735.29</v>
      </c>
      <c r="V37" s="157">
        <v>0</v>
      </c>
      <c r="W37" s="157">
        <v>0</v>
      </c>
      <c r="X37" s="157">
        <v>22735.29</v>
      </c>
    </row>
    <row r="38" spans="1:24">
      <c r="A38" s="232" t="s">
        <v>560</v>
      </c>
      <c r="B38" s="160"/>
      <c r="C38" s="165"/>
      <c r="D38" s="166"/>
      <c r="E38" s="167"/>
      <c r="F38" s="145"/>
      <c r="G38" s="145"/>
      <c r="H38" s="165"/>
      <c r="I38" s="166"/>
      <c r="J38" s="167"/>
      <c r="K38" s="145"/>
      <c r="L38" s="145"/>
      <c r="M38" s="145"/>
    </row>
    <row r="39" spans="1:24">
      <c r="A39" s="233"/>
    </row>
    <row r="44" spans="1:24" ht="16.5" customHeight="1"/>
  </sheetData>
  <mergeCells count="13">
    <mergeCell ref="B1:X1"/>
    <mergeCell ref="A6:A7"/>
    <mergeCell ref="B6:D6"/>
    <mergeCell ref="E6:E7"/>
    <mergeCell ref="F6:F7"/>
    <mergeCell ref="G6:G7"/>
    <mergeCell ref="H6:H7"/>
    <mergeCell ref="I6:I7"/>
    <mergeCell ref="J6:J7"/>
    <mergeCell ref="K6:M6"/>
    <mergeCell ref="N6:O6"/>
    <mergeCell ref="P6:T6"/>
    <mergeCell ref="U6:X6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0" orientation="landscape" r:id="rId1"/>
  <headerFooter alignWithMargins="0"/>
  <colBreaks count="1" manualBreakCount="1">
    <brk id="13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27</vt:i4>
      </vt:variant>
    </vt:vector>
  </HeadingPairs>
  <TitlesOfParts>
    <vt:vector size="48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Част 1</vt:lpstr>
      <vt:lpstr>TP Част 2</vt:lpstr>
      <vt:lpstr>Технически резултат</vt:lpstr>
      <vt:lpstr>Отстъпени премии</vt:lpstr>
      <vt:lpstr>Възстановени обезщетения</vt:lpstr>
      <vt:lpstr>Разходи</vt:lpstr>
      <vt:lpstr>Премии, Обезщетения_1</vt:lpstr>
      <vt:lpstr>Премии, Обезщетения_2</vt:lpstr>
      <vt:lpstr>Пас. Презастраховане</vt:lpstr>
      <vt:lpstr>Акт. Презастраховане</vt:lpstr>
      <vt:lpstr>ЕИП-ОЗ</vt:lpstr>
      <vt:lpstr>Balance Sheet</vt:lpstr>
      <vt:lpstr>Income Statement</vt:lpstr>
      <vt:lpstr>Ratio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'TP Част 1'!Print_Area</vt:lpstr>
      <vt:lpstr>'TP Част 2'!Print_Area</vt:lpstr>
      <vt:lpstr>'Акт. Презастраховане'!Print_Area</vt:lpstr>
      <vt:lpstr>'Възстановени обезщетения'!Print_Area</vt:lpstr>
      <vt:lpstr>'ЕИП-ОЗ'!Print_Area</vt:lpstr>
      <vt:lpstr>'Отстъпени премии'!Print_Area</vt:lpstr>
      <vt:lpstr>'Пас. Презастраховане'!Print_Area</vt:lpstr>
      <vt:lpstr>'Премии, Обезщетения_1'!Print_Area</vt:lpstr>
      <vt:lpstr>'Премии, Обезщетения_2'!Print_Area</vt:lpstr>
      <vt:lpstr>Разходи!Print_Area</vt:lpstr>
      <vt:lpstr>'Технически резултат'!Print_Area</vt:lpstr>
      <vt:lpstr>'Balance Sheet'!Print_Titles</vt:lpstr>
      <vt:lpstr>Payments!Print_Titles</vt:lpstr>
      <vt:lpstr>Premiums!Print_Titles</vt:lpstr>
      <vt:lpstr>'Prem-Pay-Total'!Print_Titles</vt:lpstr>
      <vt:lpstr>'TP Част 1'!Print_Titles</vt:lpstr>
      <vt:lpstr>'Премии, Обезщетения_2'!Print_Titles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R. Stoyanov</dc:creator>
  <cp:lastModifiedBy>Mircho Stoyanov</cp:lastModifiedBy>
  <cp:lastPrinted>2019-07-16T14:41:28Z</cp:lastPrinted>
  <dcterms:created xsi:type="dcterms:W3CDTF">2002-06-21T09:12:00Z</dcterms:created>
  <dcterms:modified xsi:type="dcterms:W3CDTF">2019-07-17T05:54:15Z</dcterms:modified>
</cp:coreProperties>
</file>