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19\2019 otcheti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F41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J56" i="1" s="1"/>
  <c r="E58" i="1"/>
  <c r="G58" i="1"/>
  <c r="F58" i="1" s="1"/>
  <c r="H58" i="1"/>
  <c r="I58" i="1"/>
  <c r="J58" i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J68" i="1" s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J77" i="1" s="1"/>
  <c r="E79" i="1"/>
  <c r="G79" i="1"/>
  <c r="F79" i="1" s="1"/>
  <c r="H79" i="1"/>
  <c r="I79" i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J86" i="1" s="1"/>
  <c r="E88" i="1"/>
  <c r="G88" i="1"/>
  <c r="F88" i="1" s="1"/>
  <c r="H88" i="1"/>
  <c r="I88" i="1"/>
  <c r="J88" i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6" i="1"/>
  <c r="E66" i="1"/>
  <c r="J66" i="1"/>
  <c r="J64" i="1"/>
  <c r="H65" i="1"/>
  <c r="I66" i="1"/>
  <c r="M65" i="1"/>
  <c r="G22" i="1"/>
  <c r="G64" i="1" s="1"/>
  <c r="H66" i="1"/>
  <c r="H105" i="1" s="1"/>
  <c r="E22" i="1"/>
  <c r="E64" i="1" s="1"/>
  <c r="G66" i="1"/>
  <c r="K65" i="1"/>
  <c r="I22" i="1"/>
  <c r="I64" i="1" s="1"/>
  <c r="F87" i="1"/>
  <c r="F86" i="1" s="1"/>
  <c r="F78" i="1"/>
  <c r="F77" i="1" s="1"/>
  <c r="F57" i="1"/>
  <c r="F56" i="1" s="1"/>
  <c r="J39" i="1"/>
  <c r="J38" i="1" s="1"/>
  <c r="F69" i="1"/>
  <c r="F68" i="1" s="1"/>
  <c r="F40" i="1"/>
  <c r="F39" i="1" s="1"/>
  <c r="F38" i="1" s="1"/>
  <c r="F26" i="1"/>
  <c r="F25" i="1" s="1"/>
  <c r="F23" i="1"/>
  <c r="F22" i="1" s="1"/>
  <c r="F66" i="1" l="1"/>
  <c r="J105" i="1"/>
  <c r="J65" i="1"/>
  <c r="I65" i="1"/>
  <c r="I105" i="1"/>
  <c r="G105" i="1"/>
  <c r="G65" i="1"/>
  <c r="E65" i="1"/>
  <c r="E105" i="1"/>
  <c r="F64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<sst xmlns="http://schemas.openxmlformats.org/spreadsheetml/2006/main" count="247" uniqueCount="175">
  <si>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</si>
  <si>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</si>
  <si>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</si>
  <si>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</si>
  <si>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</si>
  <si>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</si>
  <si>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</si>
  <si>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</si>
  <si>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</si>
  <si>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</si>
  <si>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</si>
  <si>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</si>
  <si>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</si>
  <si>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</si>
  <si>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</si>
  <si>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</si>
  <si>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</si>
  <si>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</si>
  <si>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</si>
  <si>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</si>
  <si>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</si>
  <si>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</si>
  <si>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</si>
  <si>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</si>
  <si>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</si>
  <si>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</si>
  <si>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</si>
  <si>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</si>
  <si>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</si>
  <si>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</si>
  <si>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</si>
  <si>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</si>
  <si>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</si>
  <si>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</si>
  <si>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</si>
  <si>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</si>
  <si>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</si>
  <si>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</si>
  <si>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</si>
  <si>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</si>
  <si>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</si>
  <si>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</si>
  <si>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</si>
  <si>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</si>
  <si>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</si>
  <si>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</si>
  <si>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</si>
  <si>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</si>
  <si>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</si>
  <si>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</si>
  <si>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</si>
  <si>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</si>
  <si>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</si>
  <si>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</si>
  <si>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</si>
  <si>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</si>
  <si>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</si>
  <si>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</si>
  <si>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</si>
  <si>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</si>
  <si>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</si>
  <si>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</si>
  <si>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</si>
  <si>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</si>
  <si>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</si>
  <si>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</si>
  <si>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</si>
  <si>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</si>
  <si>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</si>
  <si>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</si>
  <si>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</si>
  <si>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</si>
  <si>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</si>
  <si>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</si>
  <si>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</si>
  <si>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</si>
  <si>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</si>
  <si>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</si>
  <si>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</si>
  <si>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</si>
  <si>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</si>
  <si>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</si>
  <si>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</si>
  <si>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</si>
  <si>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</si>
  <si>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</si>
  <si>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</si>
  <si>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</si>
  <si>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</si>
  <si>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</si>
  <si>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</si>
  <si>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</si>
  <si>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</si>
  <si>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</si>
  <si>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</si>
  <si>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</si>
  <si>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</si>
  <si>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</si>
  <si>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</si>
  <si>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</si>
  <si>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</si>
  <si>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</si>
  <si>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</si>
  <si>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</si>
  <si>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</si>
  <si>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</si>
  <si>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</si>
  <si>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</si>
  <si>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</si>
  <si>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</si>
  <si>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</si>
  <si>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</si>
  <si>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</si>
  <si>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</si>
  <si>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</si>
  <si>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</si>
  <si>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</si>
  <si>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</si>
  <si>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</si>
  <si>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</si>
  <si>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</si>
  <si>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</si>
  <si>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</si>
  <si>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</si>
  <si>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</si>
  <si>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</si>
  <si>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</si>
  <si>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</si>
  <si>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</si>
  <si>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</si>
  <si>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</si>
  <si>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</si>
  <si>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</si>
  <si>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</si>
  <si>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</si>
  <si>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</si>
  <si>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</si>
  <si>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</si>
  <si>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</si>
  <si>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</si>
  <si>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</si>
  <si>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</si>
  <si>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</si>
  <si>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</si>
  <si>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</si>
  <si>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</si>
  <si>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</si>
  <si>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</si>
  <si>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</si>
  <si>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</si>
  <si>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</si>
  <si>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</si>
  <si>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</si>
  <si>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</si>
  <si>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</si>
  <si>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</si>
  <si>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</si>
  <si>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</si>
  <si>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</si>
  <si>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</si>
  <si>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</si>
  <si>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</si>
  <si>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</si>
  <si>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</si>
  <si>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</si>
  <si>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2019 г.</t>
  </si>
  <si>
    <t>Годишен         уточнен план                           2019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</si>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</sst>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9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43616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-15598</v>
          </cell>
          <cell r="H544">
            <v>0</v>
          </cell>
          <cell r="I544">
            <v>0</v>
          </cell>
          <cell r="J544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G587">
            <v>55877</v>
          </cell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G589">
            <v>-40279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43623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Социален асистент</v>
          </cell>
          <cell r="C162">
            <v>5561</v>
          </cell>
        </row>
        <row r="163">
          <cell r="B163" t="str">
            <v>562 Личен асистент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7900</v>
          </cell>
          <cell r="B356" t="str">
            <v>Министерство за Българското председателство на Съвета на Европейския съюз 2018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B404" t="str">
            <v xml:space="preserve">        А.2.1.в) код на Селскостопанската академия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43496</v>
          </cell>
        </row>
        <row r="723">
          <cell r="B723">
            <v>43524</v>
          </cell>
        </row>
        <row r="724">
          <cell r="B724">
            <v>43555</v>
          </cell>
        </row>
        <row r="725">
          <cell r="B725">
            <v>43585</v>
          </cell>
        </row>
        <row r="726">
          <cell r="B726">
            <v>43616</v>
          </cell>
        </row>
        <row r="727">
          <cell r="B727">
            <v>43646</v>
          </cell>
        </row>
        <row r="728">
          <cell r="B728">
            <v>43677</v>
          </cell>
        </row>
        <row r="729">
          <cell r="B729">
            <v>43708</v>
          </cell>
        </row>
        <row r="730">
          <cell r="B730">
            <v>43738</v>
          </cell>
        </row>
        <row r="731">
          <cell r="B731">
            <v>43769</v>
          </cell>
        </row>
        <row r="732">
          <cell r="B732">
            <v>43799</v>
          </cell>
        </row>
        <row r="733">
          <cell r="B733">
            <v>43830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43616</v>
      </c>
      <c r="G11" s="441" t="s">
        <v>173</v>
      </c>
      <c r="H11" s="440">
        <f>+[1]OTCHET!H9</f>
        <v>0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0</v>
      </c>
      <c r="F30" s="310">
        <f>+G30+H30+I30+J30</f>
        <v>0</v>
      </c>
      <c r="G30" s="231">
        <f>[1]OTCHET!G90+[1]OTCHET!G93+[1]OTCHET!G94</f>
        <v>0</v>
      </c>
      <c r="H30" s="230">
        <f>[1]OTCHET!H90+[1]OTCHET!H93+[1]OTCHET!H94</f>
        <v>0</v>
      </c>
      <c r="I30" s="230">
        <f>[1]OTCHET!I90+[1]OTCHET!I93+[1]OTCHET!I94</f>
        <v>0</v>
      </c>
      <c r="J30" s="229">
        <f>[1]OTCHET!J90+[1]OTCHET!J93+[1]OTCHET!J94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0</v>
      </c>
      <c r="F31" s="85">
        <f>+G31+H31+I31+J31</f>
        <v>0</v>
      </c>
      <c r="G31" s="84">
        <f>[1]OTCHET!G108</f>
        <v>0</v>
      </c>
      <c r="H31" s="83">
        <f>[1]OTCHET!H108</f>
        <v>0</v>
      </c>
      <c r="I31" s="83">
        <f>[1]OTCHET!I108</f>
        <v>0</v>
      </c>
      <c r="J31" s="82">
        <f>[1]OTCHET!J108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0</v>
      </c>
      <c r="G32" s="84">
        <f>[1]OTCHET!G112+[1]OTCHET!G121+[1]OTCHET!G137+[1]OTCHET!G138</f>
        <v>0</v>
      </c>
      <c r="H32" s="83">
        <f>[1]OTCHET!H112+[1]OTCHET!H121+[1]OTCHET!H137+[1]OTCHET!H138</f>
        <v>0</v>
      </c>
      <c r="I32" s="83">
        <f>[1]OTCHET!I112+[1]OTCHET!I121+[1]OTCHET!I137+[1]OTCHET!I138</f>
        <v>0</v>
      </c>
      <c r="J32" s="82">
        <f>[1]OTCHET!J112+[1]OTCHET!J121+[1]OTCHET!J137+[1]OTCHET!J138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0</v>
      </c>
      <c r="F40" s="262">
        <f>+G40+H40+I40+J40</f>
        <v>0</v>
      </c>
      <c r="G40" s="261">
        <f>[1]OTCHET!G187</f>
        <v>0</v>
      </c>
      <c r="H40" s="260">
        <f>[1]OTCHET!H187</f>
        <v>0</v>
      </c>
      <c r="I40" s="260">
        <f>[1]OTCHET!I187</f>
        <v>0</v>
      </c>
      <c r="J40" s="259">
        <f>[1]OTCHET!J187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0</v>
      </c>
      <c r="F41" s="254">
        <f>+G41+H41+I41+J41</f>
        <v>0</v>
      </c>
      <c r="G41" s="253">
        <f>[1]OTCHET!G190</f>
        <v>0</v>
      </c>
      <c r="H41" s="252">
        <f>[1]OTCHET!H190</f>
        <v>0</v>
      </c>
      <c r="I41" s="252">
        <f>[1]OTCHET!I190</f>
        <v>0</v>
      </c>
      <c r="J41" s="251">
        <f>[1]OTCHET!J190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0</v>
      </c>
      <c r="F42" s="247">
        <f>+G42+H42+I42+J42</f>
        <v>0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0</v>
      </c>
      <c r="F43" s="243">
        <f>+G43+H43+I43+J43</f>
        <v>0</v>
      </c>
      <c r="G43" s="242">
        <f>+[1]OTCHET!G205+[1]OTCHET!G223+[1]OTCHET!G271</f>
        <v>0</v>
      </c>
      <c r="H43" s="241">
        <f>+[1]OTCHET!H205+[1]OTCHET!H223+[1]OTCHET!H271</f>
        <v>0</v>
      </c>
      <c r="I43" s="241">
        <f>+[1]OTCHET!I205+[1]OTCHET!I223+[1]OTCHET!I271</f>
        <v>0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0</v>
      </c>
      <c r="F49" s="85">
        <f>+G49+H49+I49+J49</f>
        <v>0</v>
      </c>
      <c r="G49" s="84">
        <f>[1]OTCHET!G275+[1]OTCHET!G276+[1]OTCHET!G284+[1]OTCHET!G287</f>
        <v>0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0</v>
      </c>
      <c r="F57" s="99">
        <f>+G57+H57+I57+J57</f>
        <v>0</v>
      </c>
      <c r="G57" s="98">
        <f>+[1]OTCHET!G361+[1]OTCHET!G375+[1]OTCHET!G388</f>
        <v>0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0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-15598</v>
      </c>
      <c r="G86" s="120">
        <f>+G87+G88</f>
        <v>-15598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-15598</v>
      </c>
      <c r="G88" s="106">
        <f>+[1]OTCHET!G521+[1]OTCHET!G524+[1]OTCHET!G544</f>
        <v>-15598</v>
      </c>
      <c r="H88" s="105">
        <f>+[1]OTCHET!H521+[1]OTCHET!H524+[1]OTCHET!H544</f>
        <v>0</v>
      </c>
      <c r="I88" s="105">
        <f>+[1]OTCHET!I521+[1]OTCHET!I524+[1]OTCHET!I544</f>
        <v>0</v>
      </c>
      <c r="J88" s="104">
        <f>+[1]OTCHET!J521+[1]OTCHET!J524+[1]OTCHET!J544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0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0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0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0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55877</v>
      </c>
      <c r="G93" s="84">
        <f>+[1]OTCHET!G587+[1]OTCHET!G588</f>
        <v>55877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-40279</v>
      </c>
      <c r="G94" s="84">
        <f>+[1]OTCHET!G589+[1]OTCHET!G590</f>
        <v>-40279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0</v>
      </c>
      <c r="H95" s="76">
        <f>[1]OTCHET!H591</f>
        <v>0</v>
      </c>
      <c r="I95" s="76">
        <f>[1]OTCHET!I591</f>
        <v>0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43623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2019-06-21T14:46:36Z</dcterms:created>
  <dcterms:modified xsi:type="dcterms:W3CDTF">2019-06-21T14:47:12Z</dcterms:modified>
</cp:coreProperties>
</file>