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PREHVARLIANE\PREHVARLIANE_2019_Q1\"/>
    </mc:Choice>
  </mc:AlternateContent>
  <bookViews>
    <workbookView xWindow="0" yWindow="0" windowWidth="21600" windowHeight="9030" tabRatio="858"/>
  </bookViews>
  <sheets>
    <sheet name="ДПФ - І-во тримесечие 2019 г." sheetId="7" r:id="rId1"/>
  </sheets>
  <definedNames>
    <definedName name="_xlnm.Print_Area" localSheetId="0">'ДПФ - І-во тримесечие 2019 г.'!$A$1:$Y$39</definedName>
    <definedName name="_xlnm.Print_Titles" localSheetId="0">'ДПФ - І-во тримесечие 2019 г.'!$A:$B</definedName>
  </definedNames>
  <calcPr calcId="162913"/>
</workbook>
</file>

<file path=xl/calcChain.xml><?xml version="1.0" encoding="utf-8"?>
<calcChain xmlns="http://schemas.openxmlformats.org/spreadsheetml/2006/main">
  <c r="V15" i="7" l="1"/>
  <c r="U15" i="7"/>
  <c r="V14" i="7"/>
  <c r="U14" i="7"/>
  <c r="V13" i="7"/>
  <c r="U13" i="7"/>
  <c r="V12" i="7"/>
  <c r="U12" i="7"/>
  <c r="V11" i="7"/>
  <c r="U11" i="7"/>
  <c r="V10" i="7"/>
  <c r="U10" i="7"/>
  <c r="V9" i="7"/>
  <c r="U9" i="7"/>
  <c r="V8" i="7"/>
  <c r="U8" i="7"/>
  <c r="V7" i="7"/>
  <c r="U7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C16" i="7"/>
  <c r="V16" i="7" l="1"/>
  <c r="W7" i="7"/>
  <c r="W8" i="7"/>
  <c r="W9" i="7"/>
  <c r="W10" i="7"/>
  <c r="W11" i="7"/>
  <c r="W12" i="7"/>
  <c r="W13" i="7"/>
  <c r="W14" i="7"/>
  <c r="W15" i="7"/>
  <c r="X7" i="7"/>
  <c r="X8" i="7"/>
  <c r="X9" i="7"/>
  <c r="X10" i="7"/>
  <c r="X11" i="7"/>
  <c r="X12" i="7"/>
  <c r="X13" i="7"/>
  <c r="X14" i="7"/>
  <c r="X15" i="7"/>
  <c r="U16" i="7"/>
</calcChain>
</file>

<file path=xl/sharedStrings.xml><?xml version="1.0" encoding="utf-8"?>
<sst xmlns="http://schemas.openxmlformats.org/spreadsheetml/2006/main" count="48" uniqueCount="21">
  <si>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</si>
  <si>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</si>
  <si>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</si>
  <si>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</si>
  <si>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</si>
  <si>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</si>
  <si>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</si>
  <si>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</si>
  <si>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</si>
  <si>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</si>
  <si>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</si>
  <si>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</si>
  <si>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</si>
  <si>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</si>
  <si>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</si>
  <si>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</si>
  <si>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</si>
  <si>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 xml:space="preserve">"Ен  Ен ДПФ" </t>
  </si>
  <si>
    <t>"Ен Eн ДПФ"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</si>
  <si>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01.01.2019 г. - 31.03.2019 г.</t>
    </r>
  </si>
  <si>
    <t>и за размера на прехвърлените средства от 15.03.2019 г. до 15.05.2019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</si>
</sst>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3" fontId="1" fillId="0" borderId="1" xfId="0" applyNumberFormat="1" applyFont="1" applyFill="1" applyBorder="1"/>
    <xf numFmtId="3" fontId="1" fillId="0" borderId="2" xfId="0" applyNumberFormat="1" applyFont="1" applyFill="1" applyBorder="1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2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0" borderId="7" xfId="0" applyFont="1" applyBorder="1"/>
    <xf numFmtId="3" fontId="1" fillId="3" borderId="1" xfId="0" applyNumberFormat="1" applyFont="1" applyFill="1" applyBorder="1"/>
    <xf numFmtId="3" fontId="1" fillId="3" borderId="2" xfId="0" applyNumberFormat="1" applyFont="1" applyFill="1" applyBorder="1"/>
    <xf numFmtId="3" fontId="10" fillId="0" borderId="1" xfId="0" applyNumberFormat="1" applyFont="1" applyFill="1" applyBorder="1" applyAlignment="1"/>
    <xf numFmtId="3" fontId="10" fillId="0" borderId="10" xfId="0" applyNumberFormat="1" applyFont="1" applyFill="1" applyBorder="1" applyAlignment="1"/>
    <xf numFmtId="3" fontId="10" fillId="0" borderId="2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І-во тримесечие 2019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2019 г.'!$W$7</c:f>
              <c:numCache>
                <c:formatCode>#,##0</c:formatCode>
                <c:ptCount val="1"/>
                <c:pt idx="0">
                  <c:v>-34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І-во тримесечие 2019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2019 г.'!$W$8</c:f>
              <c:numCache>
                <c:formatCode>#,##0</c:formatCode>
                <c:ptCount val="1"/>
                <c:pt idx="0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І-во тримесечие 2019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2019 г.'!$W$9</c:f>
              <c:numCache>
                <c:formatCode>#,##0</c:formatCode>
                <c:ptCount val="1"/>
                <c:pt idx="0">
                  <c:v>-18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І-во тримесечие 2019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2019 г.'!$W$10</c:f>
              <c:numCache>
                <c:formatCode>#,##0</c:formatCode>
                <c:ptCount val="1"/>
                <c:pt idx="0">
                  <c:v>-22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І-во тримесечие 2019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2019 г.'!$W$11</c:f>
              <c:numCache>
                <c:formatCode>#,##0</c:formatCode>
                <c:ptCount val="1"/>
                <c:pt idx="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І-во тримесечие 2019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2019 г.'!$W$12</c:f>
              <c:numCache>
                <c:formatCode>#,##0</c:formatCode>
                <c:ptCount val="1"/>
                <c:pt idx="0">
                  <c:v>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І-во тримесечие 2019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2019 г.'!$W$13</c:f>
              <c:numCache>
                <c:formatCode>#,##0</c:formatCode>
                <c:ptCount val="1"/>
                <c:pt idx="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І-во тримесечие 2019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2019 г.'!$W$14</c:f>
              <c:numCache>
                <c:formatCode>#,##0</c:formatCode>
                <c:ptCount val="1"/>
                <c:pt idx="0">
                  <c:v>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9"/>
          <c:order val="8"/>
          <c:tx>
            <c:strRef>
              <c:f>'ДПФ - І-во тримесечие 2019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2019 г.'!$W$15</c:f>
              <c:numCache>
                <c:formatCode>#,##0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0A7-4009-ABF5-D55A59391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59"/>
          <c:w val="0.87702881902854402"/>
          <c:h val="0.1910997985716902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І-во тримесечие 2019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2019 г.'!$X$7</c:f>
              <c:numCache>
                <c:formatCode>#,##0</c:formatCode>
                <c:ptCount val="1"/>
                <c:pt idx="0">
                  <c:v>-14009.159999999974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І-во тримесечие 2019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2019 г.'!$X$8</c:f>
              <c:numCache>
                <c:formatCode>#,##0</c:formatCode>
                <c:ptCount val="1"/>
                <c:pt idx="0">
                  <c:v>206106.84000000003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І-во тримесечие 2019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2019 г.'!$X$9</c:f>
              <c:numCache>
                <c:formatCode>#,##0</c:formatCode>
                <c:ptCount val="1"/>
                <c:pt idx="0">
                  <c:v>-78940.08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І-во тримесечие 2019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2019 г.'!$X$10</c:f>
              <c:numCache>
                <c:formatCode>#,##0</c:formatCode>
                <c:ptCount val="1"/>
                <c:pt idx="0">
                  <c:v>-329111.7699999999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І-во тримесечие 2019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2019 г.'!$X$11</c:f>
              <c:numCache>
                <c:formatCode>#,##0</c:formatCode>
                <c:ptCount val="1"/>
                <c:pt idx="0">
                  <c:v>293028.43000000005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І-во тримесечие 2019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2019 г.'!$X$12</c:f>
              <c:numCache>
                <c:formatCode>#,##0</c:formatCode>
                <c:ptCount val="1"/>
                <c:pt idx="0">
                  <c:v>-43756.899999999994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І-во тримесечие 2019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2019 г.'!$X$13</c:f>
              <c:numCache>
                <c:formatCode>#,##0</c:formatCode>
                <c:ptCount val="1"/>
                <c:pt idx="0">
                  <c:v>4031.9500000000003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І-во тримесечие 2019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2019 г.'!$X$14</c:f>
              <c:numCache>
                <c:formatCode>#,##0</c:formatCode>
                <c:ptCount val="1"/>
                <c:pt idx="0">
                  <c:v>-12831.310000000001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9"/>
          <c:order val="8"/>
          <c:tx>
            <c:strRef>
              <c:f>'ДПФ - І-во тримесечие 2019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2019 г.'!$X$15</c:f>
              <c:numCache>
                <c:formatCode>#,##0</c:formatCode>
                <c:ptCount val="1"/>
                <c:pt idx="0">
                  <c:v>-24518.000000000004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D81-4121-AA68-B9E20B77E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5135"/>
        <c:crosses val="autoZero"/>
        <c:crossBetween val="between"/>
        <c:majorUnit val="100000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2"/>
          <c:y val="0.79581278975642056"/>
          <c:w val="0.85111351787346279"/>
          <c:h val="0.191099909240316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17</xdr:row>
      <xdr:rowOff>114300</xdr:rowOff>
    </xdr:from>
    <xdr:to>
      <xdr:col>11</xdr:col>
      <xdr:colOff>247650</xdr:colOff>
      <xdr:row>37</xdr:row>
      <xdr:rowOff>161925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314325</xdr:colOff>
      <xdr:row>17</xdr:row>
      <xdr:rowOff>133350</xdr:rowOff>
    </xdr:from>
    <xdr:to>
      <xdr:col>24</xdr:col>
      <xdr:colOff>19050</xdr:colOff>
      <xdr:row>37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J17"/>
  <sheetViews>
    <sheetView showGridLines="0" tabSelected="1" zoomScale="80" zoomScaleNormal="80" zoomScaleSheetLayoutView="50" workbookViewId="0">
      <selection sqref="A1:X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.28515625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9.7109375" style="3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8" style="4" customWidth="1"/>
    <col min="22" max="22" width="11.5703125" style="4" customWidth="1"/>
    <col min="23" max="23" width="8.42578125" style="3" customWidth="1"/>
    <col min="24" max="24" width="12" style="3" customWidth="1"/>
    <col min="25" max="25" width="2.5703125" style="3" customWidth="1"/>
    <col min="26" max="16384" width="9.140625" style="3"/>
  </cols>
  <sheetData>
    <row r="1" spans="1:88" ht="18.75" x14ac:dyDescent="0.3">
      <c r="A1" s="39" t="s">
        <v>19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</row>
    <row r="2" spans="1:88" ht="18.75" x14ac:dyDescent="0.3">
      <c r="A2" s="39" t="s">
        <v>20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</row>
    <row r="3" spans="1:88" ht="9.75" customHeight="1" x14ac:dyDescent="0.25">
      <c r="A3" s="17"/>
      <c r="B3" s="25"/>
      <c r="C3" s="24"/>
    </row>
    <row r="4" spans="1:88" ht="22.5" customHeight="1" x14ac:dyDescent="0.25">
      <c r="A4" s="32" t="s">
        <v>10</v>
      </c>
      <c r="B4" s="32"/>
      <c r="C4" s="41" t="s">
        <v>9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</row>
    <row r="5" spans="1:88" s="9" customFormat="1" ht="63.75" customHeight="1" x14ac:dyDescent="0.25">
      <c r="A5" s="32"/>
      <c r="B5" s="32"/>
      <c r="C5" s="32" t="s">
        <v>3</v>
      </c>
      <c r="D5" s="32"/>
      <c r="E5" s="32" t="s">
        <v>4</v>
      </c>
      <c r="F5" s="32"/>
      <c r="G5" s="32" t="s">
        <v>5</v>
      </c>
      <c r="H5" s="32"/>
      <c r="I5" s="32" t="s">
        <v>6</v>
      </c>
      <c r="J5" s="32"/>
      <c r="K5" s="32" t="s">
        <v>18</v>
      </c>
      <c r="L5" s="32"/>
      <c r="M5" s="32" t="s">
        <v>7</v>
      </c>
      <c r="N5" s="32"/>
      <c r="O5" s="32" t="s">
        <v>14</v>
      </c>
      <c r="P5" s="32"/>
      <c r="Q5" s="34" t="s">
        <v>13</v>
      </c>
      <c r="R5" s="35"/>
      <c r="S5" s="34" t="s">
        <v>16</v>
      </c>
      <c r="T5" s="35"/>
      <c r="U5" s="42" t="s">
        <v>0</v>
      </c>
      <c r="V5" s="42"/>
      <c r="W5" s="40" t="s">
        <v>2</v>
      </c>
      <c r="X5" s="40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</row>
    <row r="6" spans="1:88" s="13" customFormat="1" ht="33.75" customHeight="1" x14ac:dyDescent="0.25">
      <c r="A6" s="43"/>
      <c r="B6" s="32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10" t="s">
        <v>12</v>
      </c>
      <c r="V6" s="7" t="s">
        <v>1</v>
      </c>
      <c r="W6" s="11" t="s">
        <v>11</v>
      </c>
      <c r="X6" s="11" t="s">
        <v>1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</row>
    <row r="7" spans="1:88" ht="32.25" customHeight="1" x14ac:dyDescent="0.25">
      <c r="A7" s="36" t="s">
        <v>8</v>
      </c>
      <c r="B7" s="14" t="s">
        <v>3</v>
      </c>
      <c r="C7" s="27"/>
      <c r="D7" s="27"/>
      <c r="E7" s="1">
        <v>23</v>
      </c>
      <c r="F7" s="1">
        <v>82620.489999999991</v>
      </c>
      <c r="G7" s="1">
        <v>5</v>
      </c>
      <c r="H7" s="1">
        <v>10659.7</v>
      </c>
      <c r="I7" s="1">
        <v>74</v>
      </c>
      <c r="J7" s="1">
        <v>113624.25</v>
      </c>
      <c r="K7" s="1">
        <v>8</v>
      </c>
      <c r="L7" s="1">
        <v>11068.75</v>
      </c>
      <c r="M7" s="1">
        <v>1</v>
      </c>
      <c r="N7" s="1">
        <v>233.75</v>
      </c>
      <c r="O7" s="1">
        <v>0</v>
      </c>
      <c r="P7" s="1">
        <v>0</v>
      </c>
      <c r="Q7" s="1">
        <v>4</v>
      </c>
      <c r="R7" s="1">
        <v>6694.93</v>
      </c>
      <c r="S7" s="1">
        <v>0</v>
      </c>
      <c r="T7" s="1">
        <v>0</v>
      </c>
      <c r="U7" s="29">
        <f>C7+E7+G7+I7+K7+M7+O7+Q7+S7</f>
        <v>115</v>
      </c>
      <c r="V7" s="29">
        <f>D7+F7+H7+J7+L7+N7+P7+R7+T7</f>
        <v>224901.87</v>
      </c>
      <c r="W7" s="29">
        <f>C16-U7</f>
        <v>-34</v>
      </c>
      <c r="X7" s="29">
        <f>D16-V7</f>
        <v>-14009.159999999974</v>
      </c>
      <c r="Y7" s="21"/>
      <c r="Z7" s="21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88" ht="32.25" customHeight="1" x14ac:dyDescent="0.25">
      <c r="A8" s="37"/>
      <c r="B8" s="14" t="s">
        <v>4</v>
      </c>
      <c r="C8" s="1">
        <v>10</v>
      </c>
      <c r="D8" s="1">
        <v>27990.6</v>
      </c>
      <c r="E8" s="27"/>
      <c r="F8" s="27"/>
      <c r="G8" s="1">
        <v>0</v>
      </c>
      <c r="H8" s="1">
        <v>0</v>
      </c>
      <c r="I8" s="1">
        <v>14</v>
      </c>
      <c r="J8" s="1">
        <v>25863.32</v>
      </c>
      <c r="K8" s="1">
        <v>3</v>
      </c>
      <c r="L8" s="1">
        <v>8385.14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29">
        <f t="shared" ref="U8:V15" si="0">C8+E8+G8+I8+K8+M8+O8+Q8+S8</f>
        <v>27</v>
      </c>
      <c r="V8" s="29">
        <f t="shared" si="0"/>
        <v>62239.06</v>
      </c>
      <c r="W8" s="29">
        <f>E16-U8</f>
        <v>72</v>
      </c>
      <c r="X8" s="29">
        <f>F16-V8</f>
        <v>206106.84000000003</v>
      </c>
      <c r="Y8" s="21"/>
      <c r="Z8" s="21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</row>
    <row r="9" spans="1:88" ht="32.25" customHeight="1" x14ac:dyDescent="0.25">
      <c r="A9" s="37"/>
      <c r="B9" s="14" t="s">
        <v>5</v>
      </c>
      <c r="C9" s="1">
        <v>3</v>
      </c>
      <c r="D9" s="1">
        <v>667.15</v>
      </c>
      <c r="E9" s="1">
        <v>2</v>
      </c>
      <c r="F9" s="1">
        <v>2227.9300000000003</v>
      </c>
      <c r="G9" s="27"/>
      <c r="H9" s="27"/>
      <c r="I9" s="1">
        <v>11</v>
      </c>
      <c r="J9" s="1">
        <v>9372.4500000000007</v>
      </c>
      <c r="K9" s="1">
        <v>9</v>
      </c>
      <c r="L9" s="1">
        <v>117294.97</v>
      </c>
      <c r="M9" s="1">
        <v>7</v>
      </c>
      <c r="N9" s="1">
        <v>6250.6900000000005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29">
        <f t="shared" si="0"/>
        <v>32</v>
      </c>
      <c r="V9" s="29">
        <f t="shared" si="0"/>
        <v>135813.19</v>
      </c>
      <c r="W9" s="29">
        <f>G16-U9</f>
        <v>-18</v>
      </c>
      <c r="X9" s="29">
        <f>H16-V9</f>
        <v>-78940.08</v>
      </c>
      <c r="Y9" s="21"/>
      <c r="Z9" s="21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</row>
    <row r="10" spans="1:88" ht="32.25" customHeight="1" x14ac:dyDescent="0.25">
      <c r="A10" s="37"/>
      <c r="B10" s="15" t="s">
        <v>6</v>
      </c>
      <c r="C10" s="1">
        <v>44</v>
      </c>
      <c r="D10" s="1">
        <v>90388.19</v>
      </c>
      <c r="E10" s="1">
        <v>69</v>
      </c>
      <c r="F10" s="1">
        <v>170288.52000000002</v>
      </c>
      <c r="G10" s="1">
        <v>3</v>
      </c>
      <c r="H10" s="1">
        <v>12655.41</v>
      </c>
      <c r="I10" s="27"/>
      <c r="J10" s="27"/>
      <c r="K10" s="1">
        <v>16</v>
      </c>
      <c r="L10" s="1">
        <v>234341.19</v>
      </c>
      <c r="M10" s="1">
        <v>2</v>
      </c>
      <c r="N10" s="1">
        <v>6107.33</v>
      </c>
      <c r="O10" s="1">
        <v>0</v>
      </c>
      <c r="P10" s="1">
        <v>0</v>
      </c>
      <c r="Q10" s="1">
        <v>1</v>
      </c>
      <c r="R10" s="1">
        <v>46.3</v>
      </c>
      <c r="S10" s="1">
        <v>8</v>
      </c>
      <c r="T10" s="1">
        <v>12063.27</v>
      </c>
      <c r="U10" s="29">
        <f t="shared" si="0"/>
        <v>143</v>
      </c>
      <c r="V10" s="29">
        <f t="shared" si="0"/>
        <v>525890.21</v>
      </c>
      <c r="W10" s="29">
        <f>I16-U10</f>
        <v>-22</v>
      </c>
      <c r="X10" s="29">
        <f>J16-V10</f>
        <v>-329111.7699999999</v>
      </c>
      <c r="Y10" s="21"/>
      <c r="Z10" s="21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88" ht="32.25" customHeight="1" x14ac:dyDescent="0.25">
      <c r="A11" s="37"/>
      <c r="B11" s="14" t="s">
        <v>17</v>
      </c>
      <c r="C11" s="1">
        <v>11</v>
      </c>
      <c r="D11" s="1">
        <v>70534.53</v>
      </c>
      <c r="E11" s="1">
        <v>3</v>
      </c>
      <c r="F11" s="1">
        <v>8735.52</v>
      </c>
      <c r="G11" s="1">
        <v>3</v>
      </c>
      <c r="H11" s="1">
        <v>31362.690000000002</v>
      </c>
      <c r="I11" s="1">
        <v>6</v>
      </c>
      <c r="J11" s="1">
        <v>23544.819999999996</v>
      </c>
      <c r="K11" s="27"/>
      <c r="L11" s="27"/>
      <c r="M11" s="1">
        <v>4</v>
      </c>
      <c r="N11" s="1">
        <v>3467.79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29">
        <f t="shared" si="0"/>
        <v>27</v>
      </c>
      <c r="V11" s="29">
        <f t="shared" si="0"/>
        <v>137645.35</v>
      </c>
      <c r="W11" s="29">
        <f>K16-U11</f>
        <v>19</v>
      </c>
      <c r="X11" s="29">
        <f>L16-V11</f>
        <v>293028.43000000005</v>
      </c>
      <c r="Y11" s="21"/>
      <c r="Z11" s="21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88" ht="32.25" customHeight="1" x14ac:dyDescent="0.25">
      <c r="A12" s="37"/>
      <c r="B12" s="14" t="s">
        <v>7</v>
      </c>
      <c r="C12" s="1">
        <v>5</v>
      </c>
      <c r="D12" s="1">
        <v>7373.3600000000006</v>
      </c>
      <c r="E12" s="1">
        <v>1</v>
      </c>
      <c r="F12" s="1">
        <v>1577.51</v>
      </c>
      <c r="G12" s="1">
        <v>3</v>
      </c>
      <c r="H12" s="1">
        <v>2195.31</v>
      </c>
      <c r="I12" s="1">
        <v>9</v>
      </c>
      <c r="J12" s="1">
        <v>10473.199999999999</v>
      </c>
      <c r="K12" s="1">
        <v>8</v>
      </c>
      <c r="L12" s="1">
        <v>38197.079999999994</v>
      </c>
      <c r="M12" s="27"/>
      <c r="N12" s="27"/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29">
        <f>C12+E12+G12+I12+K12+M12+O12+Q12+S12</f>
        <v>26</v>
      </c>
      <c r="V12" s="29">
        <f t="shared" si="0"/>
        <v>59816.459999999992</v>
      </c>
      <c r="W12" s="29">
        <f>M16-U12</f>
        <v>-12</v>
      </c>
      <c r="X12" s="29">
        <f>N16-V12</f>
        <v>-43756.899999999994</v>
      </c>
      <c r="Y12" s="21"/>
      <c r="Z12" s="21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</row>
    <row r="13" spans="1:88" s="17" customFormat="1" ht="32.25" customHeight="1" x14ac:dyDescent="0.25">
      <c r="A13" s="37"/>
      <c r="B13" s="16" t="s">
        <v>15</v>
      </c>
      <c r="C13" s="1">
        <v>3</v>
      </c>
      <c r="D13" s="1">
        <v>2011.56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27"/>
      <c r="P13" s="27"/>
      <c r="Q13" s="1">
        <v>0</v>
      </c>
      <c r="R13" s="1">
        <v>0</v>
      </c>
      <c r="S13" s="1">
        <v>0</v>
      </c>
      <c r="T13" s="1">
        <v>0</v>
      </c>
      <c r="U13" s="29">
        <f t="shared" si="0"/>
        <v>3</v>
      </c>
      <c r="V13" s="29">
        <f t="shared" si="0"/>
        <v>2011.56</v>
      </c>
      <c r="W13" s="29">
        <f>O16-U13</f>
        <v>-1</v>
      </c>
      <c r="X13" s="29">
        <f>P16-V13</f>
        <v>4031.9500000000003</v>
      </c>
      <c r="Y13" s="21"/>
      <c r="Z13" s="21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</row>
    <row r="14" spans="1:88" s="17" customFormat="1" ht="32.25" customHeight="1" x14ac:dyDescent="0.25">
      <c r="A14" s="37"/>
      <c r="B14" s="22" t="s">
        <v>13</v>
      </c>
      <c r="C14" s="1">
        <v>4</v>
      </c>
      <c r="D14" s="1">
        <v>11517.650000000001</v>
      </c>
      <c r="E14" s="1">
        <v>1</v>
      </c>
      <c r="F14" s="1">
        <v>2895.93</v>
      </c>
      <c r="G14" s="1">
        <v>0</v>
      </c>
      <c r="H14" s="1">
        <v>0</v>
      </c>
      <c r="I14" s="1">
        <v>7</v>
      </c>
      <c r="J14" s="1">
        <v>13900.4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27"/>
      <c r="R14" s="27"/>
      <c r="S14" s="1">
        <v>0</v>
      </c>
      <c r="T14" s="1">
        <v>0</v>
      </c>
      <c r="U14" s="29">
        <f t="shared" si="0"/>
        <v>12</v>
      </c>
      <c r="V14" s="29">
        <f t="shared" si="0"/>
        <v>28313.980000000003</v>
      </c>
      <c r="W14" s="29">
        <f>Q16-U14</f>
        <v>-5</v>
      </c>
      <c r="X14" s="29">
        <f>R16-V14</f>
        <v>-12831.310000000001</v>
      </c>
      <c r="Y14" s="21"/>
      <c r="Z14" s="21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</row>
    <row r="15" spans="1:88" s="17" customFormat="1" ht="33.75" customHeight="1" thickBot="1" x14ac:dyDescent="0.3">
      <c r="A15" s="38"/>
      <c r="B15" s="23" t="s">
        <v>16</v>
      </c>
      <c r="C15" s="2">
        <v>1</v>
      </c>
      <c r="D15" s="2">
        <v>409.67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2</v>
      </c>
      <c r="L15" s="2">
        <v>21386.65</v>
      </c>
      <c r="M15" s="2">
        <v>0</v>
      </c>
      <c r="N15" s="2">
        <v>0</v>
      </c>
      <c r="O15" s="2">
        <v>2</v>
      </c>
      <c r="P15" s="2">
        <v>6043.51</v>
      </c>
      <c r="Q15" s="26">
        <v>2</v>
      </c>
      <c r="R15" s="2">
        <v>8741.44</v>
      </c>
      <c r="S15" s="28"/>
      <c r="T15" s="28"/>
      <c r="U15" s="31">
        <f t="shared" si="0"/>
        <v>7</v>
      </c>
      <c r="V15" s="31">
        <f t="shared" si="0"/>
        <v>36581.270000000004</v>
      </c>
      <c r="W15" s="30">
        <f>S16-U15</f>
        <v>1</v>
      </c>
      <c r="X15" s="30">
        <f>T16-V15</f>
        <v>-24518.000000000004</v>
      </c>
      <c r="Y15" s="21"/>
      <c r="Z15" s="21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</row>
    <row r="16" spans="1:88" s="18" customFormat="1" ht="16.5" thickTop="1" x14ac:dyDescent="0.25">
      <c r="A16" s="18" t="s">
        <v>0</v>
      </c>
      <c r="C16" s="18">
        <f>SUM(C7:C15)</f>
        <v>81</v>
      </c>
      <c r="D16" s="18">
        <f t="shared" ref="D16:T16" si="1">SUM(D7:D15)</f>
        <v>210892.71000000002</v>
      </c>
      <c r="E16" s="18">
        <f t="shared" si="1"/>
        <v>99</v>
      </c>
      <c r="F16" s="18">
        <f t="shared" si="1"/>
        <v>268345.90000000002</v>
      </c>
      <c r="G16" s="18">
        <f t="shared" si="1"/>
        <v>14</v>
      </c>
      <c r="H16" s="18">
        <f t="shared" si="1"/>
        <v>56873.11</v>
      </c>
      <c r="I16" s="18">
        <f t="shared" si="1"/>
        <v>121</v>
      </c>
      <c r="J16" s="18">
        <f t="shared" si="1"/>
        <v>196778.44000000003</v>
      </c>
      <c r="K16" s="18">
        <f t="shared" si="1"/>
        <v>46</v>
      </c>
      <c r="L16" s="18">
        <f t="shared" si="1"/>
        <v>430673.78</v>
      </c>
      <c r="M16" s="18">
        <f t="shared" si="1"/>
        <v>14</v>
      </c>
      <c r="N16" s="18">
        <f t="shared" si="1"/>
        <v>16059.560000000001</v>
      </c>
      <c r="O16" s="18">
        <f t="shared" si="1"/>
        <v>2</v>
      </c>
      <c r="P16" s="18">
        <f t="shared" si="1"/>
        <v>6043.51</v>
      </c>
      <c r="Q16" s="18">
        <f t="shared" si="1"/>
        <v>7</v>
      </c>
      <c r="R16" s="18">
        <f t="shared" si="1"/>
        <v>15482.670000000002</v>
      </c>
      <c r="S16" s="18">
        <f t="shared" si="1"/>
        <v>8</v>
      </c>
      <c r="T16" s="18">
        <f t="shared" si="1"/>
        <v>12063.27</v>
      </c>
      <c r="U16" s="18">
        <f t="shared" ref="U16" si="2">SUM(U7:U15)</f>
        <v>392</v>
      </c>
      <c r="V16" s="18">
        <f t="shared" ref="V16" si="3">SUM(V7:V15)</f>
        <v>1213212.95</v>
      </c>
      <c r="W16" s="20"/>
      <c r="X16" s="20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</row>
    <row r="17" spans="1:24" x14ac:dyDescent="0.25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</row>
  </sheetData>
  <mergeCells count="17">
    <mergeCell ref="C5:D5"/>
    <mergeCell ref="E5:F5"/>
    <mergeCell ref="A17:X17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I5:J5"/>
    <mergeCell ref="M5:N5"/>
    <mergeCell ref="A4:B6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ДПФ - І-во тримесечие 2019 г.</vt:lpstr>
      <vt:lpstr>'ДПФ - І-во тримесечие 2019 г.'!Print_Area</vt:lpstr>
      <vt:lpstr>'ДПФ - І-во тримесечие 2019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Maria Hristova</cp:lastModifiedBy>
  <cp:lastPrinted>2019-03-11T14:00:53Z</cp:lastPrinted>
  <dcterms:created xsi:type="dcterms:W3CDTF">2004-05-22T18:25:26Z</dcterms:created>
  <dcterms:modified xsi:type="dcterms:W3CDTF">2019-05-22T12:41:40Z</dcterms:modified>
</cp:coreProperties>
</file>