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rehvarleni\2019_03\"/>
    </mc:Choice>
  </mc:AlternateContent>
  <bookViews>
    <workbookView xWindow="0" yWindow="0" windowWidth="21600" windowHeight="9630" tabRatio="602"/>
  </bookViews>
  <sheets>
    <sheet name="УПФ - I-во тримесечие 2019 г." sheetId="6" r:id="rId1"/>
  </sheets>
  <definedNames>
    <definedName name="_xlnm.Print_Area" localSheetId="0">'УПФ - I-во тримесечие 2019 г.'!$A$1:$Y$43</definedName>
  </definedNames>
  <calcPr calcId="162913"/>
</workbook>
</file>

<file path=xl/calcChain.xml><?xml version="1.0" encoding="utf-8"?>
<calcChain xmlns="http://schemas.openxmlformats.org/spreadsheetml/2006/main">
  <c r="U7" i="6" l="1"/>
  <c r="V7" i="6"/>
  <c r="U8" i="6"/>
  <c r="V8" i="6"/>
  <c r="U9" i="6"/>
  <c r="V9" i="6"/>
  <c r="U10" i="6"/>
  <c r="V10" i="6"/>
  <c r="U11" i="6"/>
  <c r="V11" i="6"/>
  <c r="U12" i="6"/>
  <c r="V12" i="6"/>
  <c r="U13" i="6"/>
  <c r="V13" i="6"/>
  <c r="U14" i="6"/>
  <c r="V14" i="6"/>
  <c r="U15" i="6"/>
  <c r="V15" i="6"/>
  <c r="T16" i="6" l="1"/>
  <c r="X15" i="6" s="1"/>
  <c r="S16" i="6"/>
  <c r="W15" i="6" s="1"/>
  <c r="R16" i="6"/>
  <c r="X14" i="6" s="1"/>
  <c r="Q16" i="6"/>
  <c r="W14" i="6" s="1"/>
  <c r="P16" i="6"/>
  <c r="X13" i="6" s="1"/>
  <c r="O16" i="6"/>
  <c r="W13" i="6" s="1"/>
  <c r="N16" i="6"/>
  <c r="X12" i="6" s="1"/>
  <c r="M16" i="6"/>
  <c r="W12" i="6" s="1"/>
  <c r="L16" i="6"/>
  <c r="X11" i="6" s="1"/>
  <c r="K16" i="6"/>
  <c r="W11" i="6" s="1"/>
  <c r="J16" i="6"/>
  <c r="X10" i="6" s="1"/>
  <c r="I16" i="6"/>
  <c r="W10" i="6" s="1"/>
  <c r="H16" i="6"/>
  <c r="X9" i="6" s="1"/>
  <c r="G16" i="6"/>
  <c r="W9" i="6" s="1"/>
  <c r="F16" i="6"/>
  <c r="X8" i="6" s="1"/>
  <c r="E16" i="6"/>
  <c r="W8" i="6" s="1"/>
  <c r="D16" i="6"/>
  <c r="X7" i="6" s="1"/>
  <c r="C16" i="6"/>
  <c r="W7" i="6" s="1"/>
  <c r="V16" i="6"/>
  <c r="U16" i="6"/>
</calcChain>
</file>

<file path=xl/sharedStrings.xml><?xml version="1.0" encoding="utf-8"?>
<sst xmlns="http://schemas.openxmlformats.org/spreadsheetml/2006/main" count="48" uniqueCount="19">
  <si>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</si>
  <si>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</si>
  <si>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</si>
  <si>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</si>
  <si>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</si>
  <si>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</si>
  <si>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</si>
  <si>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</si>
  <si>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</si>
  <si>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</si>
  <si>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</si>
  <si>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</si>
  <si>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</si>
  <si>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</si>
  <si>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</si>
  <si>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 xml:space="preserve">"Ен Ен УПФ" </t>
  </si>
  <si>
    <t xml:space="preserve">УПФ "ДСК - Родина"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</si>
  <si>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01.01.2019 г. - 31.03.2019 г. </t>
    </r>
  </si>
  <si>
    <t>и за размера на прехвърлените средства на 15.05.2019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</si>
</sst>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5" xfId="0" applyFont="1" applyBorder="1" applyAlignment="1">
      <alignment vertical="center" wrapText="1"/>
    </xf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г.'!$X$7</c:f>
              <c:numCache>
                <c:formatCode>#,##0</c:formatCode>
                <c:ptCount val="1"/>
                <c:pt idx="0">
                  <c:v>-10547976.810000002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I-во тримесечие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г.'!$X$8</c:f>
              <c:numCache>
                <c:formatCode>#,##0</c:formatCode>
                <c:ptCount val="1"/>
                <c:pt idx="0">
                  <c:v>-8384786.1000000015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I-во тримесечие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2019 г.'!$X$9</c:f>
              <c:numCache>
                <c:formatCode>#,##0</c:formatCode>
                <c:ptCount val="1"/>
                <c:pt idx="0">
                  <c:v>19277525.29000001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I-во тримесечие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г.'!$X$10</c:f>
              <c:numCache>
                <c:formatCode>#,##0</c:formatCode>
                <c:ptCount val="1"/>
                <c:pt idx="0">
                  <c:v>-449425.69999999925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I-во тримесечие 2019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г.'!$X$11</c:f>
              <c:numCache>
                <c:formatCode>#,##0</c:formatCode>
                <c:ptCount val="1"/>
                <c:pt idx="0">
                  <c:v>13054877.140000001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I-во тримесечие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г.'!$X$12</c:f>
              <c:numCache>
                <c:formatCode>#,##0</c:formatCode>
                <c:ptCount val="1"/>
                <c:pt idx="0">
                  <c:v>-5868006.1999999993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I-во тримесечие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г.'!$X$13</c:f>
              <c:numCache>
                <c:formatCode>#,##0</c:formatCode>
                <c:ptCount val="1"/>
                <c:pt idx="0">
                  <c:v>-3105858.1099999994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I-во тримесечие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г.'!$X$14</c:f>
              <c:numCache>
                <c:formatCode>#,##0</c:formatCode>
                <c:ptCount val="1"/>
                <c:pt idx="0">
                  <c:v>-283322.07000000076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г.'!$X$15</c:f>
              <c:numCache>
                <c:formatCode>#,##0</c:formatCode>
                <c:ptCount val="1"/>
                <c:pt idx="0">
                  <c:v>-3693027.44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г.'!$W$7</c:f>
              <c:numCache>
                <c:formatCode>#,##0</c:formatCode>
                <c:ptCount val="1"/>
                <c:pt idx="0">
                  <c:v>-5914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I-во тримесечие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тримесечие 2019 г.'!$W$8</c:f>
              <c:numCache>
                <c:formatCode>#,##0</c:formatCode>
                <c:ptCount val="1"/>
                <c:pt idx="0">
                  <c:v>-2690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I-во тримесечие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г.'!$W$9</c:f>
              <c:numCache>
                <c:formatCode>#,##0</c:formatCode>
                <c:ptCount val="1"/>
                <c:pt idx="0">
                  <c:v>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I-во тримесечие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г.'!$W$10</c:f>
              <c:numCache>
                <c:formatCode>#,##0</c:formatCode>
                <c:ptCount val="1"/>
                <c:pt idx="0">
                  <c:v>2158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I-во тримесечие 2019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г.'!$W$11</c:f>
              <c:numCache>
                <c:formatCode>#,##0</c:formatCode>
                <c:ptCount val="1"/>
                <c:pt idx="0">
                  <c:v>4091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I-во тримесечие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г.'!$W$12</c:f>
              <c:numCache>
                <c:formatCode>#,##0</c:formatCode>
                <c:ptCount val="1"/>
                <c:pt idx="0">
                  <c:v>-2099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I-во тримесечие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г.'!$W$13</c:f>
              <c:numCache>
                <c:formatCode>#,##0</c:formatCode>
                <c:ptCount val="1"/>
                <c:pt idx="0">
                  <c:v>-2727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I-во тримесечие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г.'!$W$14</c:f>
              <c:numCache>
                <c:formatCode>#,##0</c:formatCode>
                <c:ptCount val="1"/>
                <c:pt idx="0">
                  <c:v>-141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тримесечие 2019 г.'!$W$15</c:f>
              <c:numCache>
                <c:formatCode>#,##0</c:formatCode>
                <c:ptCount val="1"/>
                <c:pt idx="0">
                  <c:v>-1424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activeCell="A3" sqref="A3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140625" style="2" customWidth="1"/>
    <col min="7" max="7" width="9.28515625" style="2" customWidth="1"/>
    <col min="8" max="8" width="12.42578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4" style="2" customWidth="1"/>
    <col min="25" max="25" width="3.140625" style="2" customWidth="1"/>
    <col min="26" max="16384" width="9.140625" style="2"/>
  </cols>
  <sheetData>
    <row r="1" spans="1:94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</row>
    <row r="2" spans="1:94" ht="18.75" x14ac:dyDescent="0.3">
      <c r="A2" s="46" t="s">
        <v>18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</row>
    <row r="3" spans="1:94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94" ht="15.75" customHeight="1" x14ac:dyDescent="0.25">
      <c r="A4" s="40" t="s">
        <v>4</v>
      </c>
      <c r="B4" s="40"/>
      <c r="C4" s="48" t="s">
        <v>5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40"/>
      <c r="B5" s="40"/>
      <c r="C5" s="40" t="s">
        <v>7</v>
      </c>
      <c r="D5" s="40"/>
      <c r="E5" s="40" t="s">
        <v>8</v>
      </c>
      <c r="F5" s="40"/>
      <c r="G5" s="40" t="s">
        <v>16</v>
      </c>
      <c r="H5" s="40"/>
      <c r="I5" s="40" t="s">
        <v>9</v>
      </c>
      <c r="J5" s="40"/>
      <c r="K5" s="40" t="s">
        <v>15</v>
      </c>
      <c r="L5" s="40"/>
      <c r="M5" s="40" t="s">
        <v>10</v>
      </c>
      <c r="N5" s="40"/>
      <c r="O5" s="40" t="s">
        <v>11</v>
      </c>
      <c r="P5" s="40"/>
      <c r="Q5" s="40" t="s">
        <v>13</v>
      </c>
      <c r="R5" s="40"/>
      <c r="S5" s="41" t="s">
        <v>14</v>
      </c>
      <c r="T5" s="42"/>
      <c r="U5" s="49" t="s">
        <v>0</v>
      </c>
      <c r="V5" s="49"/>
      <c r="W5" s="47" t="s">
        <v>6</v>
      </c>
      <c r="X5" s="47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40"/>
      <c r="B6" s="40"/>
      <c r="C6" s="22" t="s">
        <v>2</v>
      </c>
      <c r="D6" s="22" t="s">
        <v>3</v>
      </c>
      <c r="E6" s="22" t="s">
        <v>2</v>
      </c>
      <c r="F6" s="22" t="s">
        <v>3</v>
      </c>
      <c r="G6" s="22" t="s">
        <v>2</v>
      </c>
      <c r="H6" s="22" t="s">
        <v>3</v>
      </c>
      <c r="I6" s="22" t="s">
        <v>2</v>
      </c>
      <c r="J6" s="22" t="s">
        <v>3</v>
      </c>
      <c r="K6" s="22" t="s">
        <v>2</v>
      </c>
      <c r="L6" s="22" t="s">
        <v>3</v>
      </c>
      <c r="M6" s="22" t="s">
        <v>2</v>
      </c>
      <c r="N6" s="22" t="s">
        <v>3</v>
      </c>
      <c r="O6" s="22" t="s">
        <v>2</v>
      </c>
      <c r="P6" s="22" t="s">
        <v>3</v>
      </c>
      <c r="Q6" s="22" t="s">
        <v>2</v>
      </c>
      <c r="R6" s="22" t="s">
        <v>3</v>
      </c>
      <c r="S6" s="22" t="s">
        <v>2</v>
      </c>
      <c r="T6" s="22" t="s">
        <v>3</v>
      </c>
      <c r="U6" s="23" t="s">
        <v>2</v>
      </c>
      <c r="V6" s="23" t="s">
        <v>3</v>
      </c>
      <c r="W6" s="24" t="s">
        <v>2</v>
      </c>
      <c r="X6" s="2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43" t="s">
        <v>1</v>
      </c>
      <c r="B7" s="25" t="s">
        <v>7</v>
      </c>
      <c r="C7" s="20"/>
      <c r="D7" s="20"/>
      <c r="E7" s="26">
        <v>1027</v>
      </c>
      <c r="F7" s="26">
        <v>3497034.78</v>
      </c>
      <c r="G7" s="26">
        <v>4658</v>
      </c>
      <c r="H7" s="26">
        <v>12644639.82</v>
      </c>
      <c r="I7" s="26">
        <v>4656</v>
      </c>
      <c r="J7" s="26">
        <v>11093020.59</v>
      </c>
      <c r="K7" s="26">
        <v>2347</v>
      </c>
      <c r="L7" s="26">
        <v>7491375.5999999996</v>
      </c>
      <c r="M7" s="26">
        <v>730</v>
      </c>
      <c r="N7" s="26">
        <v>2943567.46</v>
      </c>
      <c r="O7" s="26">
        <v>137</v>
      </c>
      <c r="P7" s="26">
        <v>446935.54</v>
      </c>
      <c r="Q7" s="26">
        <v>473</v>
      </c>
      <c r="R7" s="26">
        <v>991418.99</v>
      </c>
      <c r="S7" s="26">
        <v>80</v>
      </c>
      <c r="T7" s="26">
        <v>301791.71000000002</v>
      </c>
      <c r="U7" s="35">
        <f>C7+E7+G7+I7+K7+M7+O7+Q7+S7</f>
        <v>14108</v>
      </c>
      <c r="V7" s="35">
        <f>D7+F7+H7+J7+L7+N7+P7+R7+T7</f>
        <v>39409784.490000002</v>
      </c>
      <c r="W7" s="36">
        <f>C16-U7</f>
        <v>-5914</v>
      </c>
      <c r="X7" s="36">
        <f>D16-V7</f>
        <v>-10547976.810000002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4"/>
      <c r="B8" s="25" t="s">
        <v>8</v>
      </c>
      <c r="C8" s="26">
        <v>1130</v>
      </c>
      <c r="D8" s="26">
        <v>4073790.1</v>
      </c>
      <c r="E8" s="20"/>
      <c r="F8" s="20"/>
      <c r="G8" s="26">
        <v>1841</v>
      </c>
      <c r="H8" s="26">
        <v>5205835.54</v>
      </c>
      <c r="I8" s="26">
        <v>1352</v>
      </c>
      <c r="J8" s="26">
        <v>4074015.07</v>
      </c>
      <c r="K8" s="26">
        <v>952</v>
      </c>
      <c r="L8" s="26">
        <v>3322539.14</v>
      </c>
      <c r="M8" s="26">
        <v>209</v>
      </c>
      <c r="N8" s="26">
        <v>927781.27</v>
      </c>
      <c r="O8" s="26">
        <v>56</v>
      </c>
      <c r="P8" s="26">
        <v>250445.31</v>
      </c>
      <c r="Q8" s="27">
        <v>108</v>
      </c>
      <c r="R8" s="26">
        <v>265883.45</v>
      </c>
      <c r="S8" s="26">
        <v>24</v>
      </c>
      <c r="T8" s="26">
        <v>107007.51</v>
      </c>
      <c r="U8" s="35">
        <f t="shared" ref="U8:V15" si="0">C8+E8+G8+I8+K8+M8+O8+Q8+S8</f>
        <v>5672</v>
      </c>
      <c r="V8" s="35">
        <f t="shared" si="0"/>
        <v>18227297.390000001</v>
      </c>
      <c r="W8" s="36">
        <f>E16-U8</f>
        <v>-2690</v>
      </c>
      <c r="X8" s="36">
        <f>F16-V8</f>
        <v>-8384786.1000000015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4"/>
      <c r="B9" s="25" t="s">
        <v>16</v>
      </c>
      <c r="C9" s="26">
        <v>1547</v>
      </c>
      <c r="D9" s="26">
        <v>5815843.3300000001</v>
      </c>
      <c r="E9" s="26">
        <v>482</v>
      </c>
      <c r="F9" s="26">
        <v>1585382.76</v>
      </c>
      <c r="G9" s="20"/>
      <c r="H9" s="20"/>
      <c r="I9" s="26">
        <v>2078</v>
      </c>
      <c r="J9" s="26">
        <v>6114027.6799999997</v>
      </c>
      <c r="K9" s="26">
        <v>1280</v>
      </c>
      <c r="L9" s="26">
        <v>4602200.93</v>
      </c>
      <c r="M9" s="26">
        <v>512</v>
      </c>
      <c r="N9" s="26">
        <v>2280465.65</v>
      </c>
      <c r="O9" s="26">
        <v>84</v>
      </c>
      <c r="P9" s="26">
        <v>303909.92</v>
      </c>
      <c r="Q9" s="27">
        <v>159</v>
      </c>
      <c r="R9" s="26">
        <v>324779.43</v>
      </c>
      <c r="S9" s="26">
        <v>48</v>
      </c>
      <c r="T9" s="26">
        <v>163079.97</v>
      </c>
      <c r="U9" s="35">
        <f t="shared" si="0"/>
        <v>6190</v>
      </c>
      <c r="V9" s="35">
        <f t="shared" si="0"/>
        <v>21189689.669999998</v>
      </c>
      <c r="W9" s="36">
        <f>G16-U9</f>
        <v>8746</v>
      </c>
      <c r="X9" s="36">
        <f>H16-V9</f>
        <v>19277525.29000001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4"/>
      <c r="B10" s="28" t="s">
        <v>9</v>
      </c>
      <c r="C10" s="26">
        <v>2651</v>
      </c>
      <c r="D10" s="26">
        <v>9852614.4900000002</v>
      </c>
      <c r="E10" s="26">
        <v>681</v>
      </c>
      <c r="F10" s="26">
        <v>2558017.2799999998</v>
      </c>
      <c r="G10" s="26">
        <v>3564</v>
      </c>
      <c r="H10" s="26">
        <v>10043153</v>
      </c>
      <c r="I10" s="20"/>
      <c r="J10" s="20"/>
      <c r="K10" s="26">
        <v>1749</v>
      </c>
      <c r="L10" s="26">
        <v>5531887.5700000003</v>
      </c>
      <c r="M10" s="26">
        <v>579</v>
      </c>
      <c r="N10" s="26">
        <v>2310127.9700000002</v>
      </c>
      <c r="O10" s="26">
        <v>173</v>
      </c>
      <c r="P10" s="26">
        <v>609691.98</v>
      </c>
      <c r="Q10" s="27">
        <v>203</v>
      </c>
      <c r="R10" s="26">
        <v>381771.05</v>
      </c>
      <c r="S10" s="26">
        <v>83</v>
      </c>
      <c r="T10" s="26">
        <v>245293.68</v>
      </c>
      <c r="U10" s="35">
        <f t="shared" si="0"/>
        <v>9683</v>
      </c>
      <c r="V10" s="35">
        <f t="shared" si="0"/>
        <v>31532557.02</v>
      </c>
      <c r="W10" s="36">
        <f>I16-U10</f>
        <v>2158</v>
      </c>
      <c r="X10" s="36">
        <f>J16-V10</f>
        <v>-449425.69999999925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4"/>
      <c r="B11" s="29" t="s">
        <v>15</v>
      </c>
      <c r="C11" s="26">
        <v>793</v>
      </c>
      <c r="D11" s="26">
        <v>3092782.18</v>
      </c>
      <c r="E11" s="26">
        <v>263</v>
      </c>
      <c r="F11" s="26">
        <v>956783.44</v>
      </c>
      <c r="G11" s="26">
        <v>1406</v>
      </c>
      <c r="H11" s="30">
        <v>4313084.0999999996</v>
      </c>
      <c r="I11" s="26">
        <v>1081</v>
      </c>
      <c r="J11" s="26">
        <v>3205043.47</v>
      </c>
      <c r="K11" s="20"/>
      <c r="L11" s="20"/>
      <c r="M11" s="26">
        <v>211</v>
      </c>
      <c r="N11" s="26">
        <v>979162.79</v>
      </c>
      <c r="O11" s="26">
        <v>41</v>
      </c>
      <c r="P11" s="26">
        <v>177065.53</v>
      </c>
      <c r="Q11" s="27">
        <v>88</v>
      </c>
      <c r="R11" s="26">
        <v>228230.19</v>
      </c>
      <c r="S11" s="26">
        <v>25</v>
      </c>
      <c r="T11" s="26">
        <v>72896.539999999994</v>
      </c>
      <c r="U11" s="35">
        <f t="shared" si="0"/>
        <v>3908</v>
      </c>
      <c r="V11" s="35">
        <f t="shared" si="0"/>
        <v>13025048.239999998</v>
      </c>
      <c r="W11" s="36">
        <f>K16-U11</f>
        <v>4091</v>
      </c>
      <c r="X11" s="36">
        <f>L16-V11</f>
        <v>13054877.140000001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4"/>
      <c r="B12" s="25" t="s">
        <v>10</v>
      </c>
      <c r="C12" s="26">
        <v>886</v>
      </c>
      <c r="D12" s="26">
        <v>3437185.81</v>
      </c>
      <c r="E12" s="26">
        <v>177</v>
      </c>
      <c r="F12" s="26">
        <v>549284.86</v>
      </c>
      <c r="G12" s="26">
        <v>1498</v>
      </c>
      <c r="H12" s="26">
        <v>4862664.8899999997</v>
      </c>
      <c r="I12" s="26">
        <v>1137</v>
      </c>
      <c r="J12" s="26">
        <v>3673179.96</v>
      </c>
      <c r="K12" s="26">
        <v>757</v>
      </c>
      <c r="L12" s="26">
        <v>2940447.51</v>
      </c>
      <c r="M12" s="20"/>
      <c r="N12" s="20"/>
      <c r="O12" s="26">
        <v>50</v>
      </c>
      <c r="P12" s="26">
        <v>225569.07</v>
      </c>
      <c r="Q12" s="27">
        <v>77</v>
      </c>
      <c r="R12" s="26">
        <v>185590.03</v>
      </c>
      <c r="S12" s="26">
        <v>33</v>
      </c>
      <c r="T12" s="26">
        <v>133755.85999999999</v>
      </c>
      <c r="U12" s="35">
        <f t="shared" si="0"/>
        <v>4615</v>
      </c>
      <c r="V12" s="35">
        <f t="shared" si="0"/>
        <v>16007677.989999998</v>
      </c>
      <c r="W12" s="36">
        <f>M16-U12</f>
        <v>-2099</v>
      </c>
      <c r="X12" s="36">
        <f>N16-V12</f>
        <v>-5868006.1999999993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4"/>
      <c r="B13" s="28" t="s">
        <v>11</v>
      </c>
      <c r="C13" s="26">
        <v>633</v>
      </c>
      <c r="D13" s="26">
        <v>1210660.3899999999</v>
      </c>
      <c r="E13" s="26">
        <v>185</v>
      </c>
      <c r="F13" s="26">
        <v>287839</v>
      </c>
      <c r="G13" s="26">
        <v>1081</v>
      </c>
      <c r="H13" s="26">
        <v>1629993.63</v>
      </c>
      <c r="I13" s="26">
        <v>812</v>
      </c>
      <c r="J13" s="26">
        <v>1364526.73</v>
      </c>
      <c r="K13" s="26">
        <v>490</v>
      </c>
      <c r="L13" s="26">
        <v>1122953.3400000001</v>
      </c>
      <c r="M13" s="26">
        <v>144</v>
      </c>
      <c r="N13" s="26">
        <v>263116.58</v>
      </c>
      <c r="O13" s="20"/>
      <c r="P13" s="20"/>
      <c r="Q13" s="27">
        <v>58</v>
      </c>
      <c r="R13" s="26">
        <v>56207.09</v>
      </c>
      <c r="S13" s="26">
        <v>13</v>
      </c>
      <c r="T13" s="26">
        <v>30916.71</v>
      </c>
      <c r="U13" s="35">
        <f t="shared" si="0"/>
        <v>3416</v>
      </c>
      <c r="V13" s="35">
        <f t="shared" si="0"/>
        <v>5966213.4699999997</v>
      </c>
      <c r="W13" s="36">
        <f>O16-U13</f>
        <v>-2727</v>
      </c>
      <c r="X13" s="36">
        <f>P16-V13</f>
        <v>-3105858.1099999994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44"/>
      <c r="B14" s="31" t="s">
        <v>12</v>
      </c>
      <c r="C14" s="27">
        <v>265</v>
      </c>
      <c r="D14" s="26">
        <v>624226.29</v>
      </c>
      <c r="E14" s="27">
        <v>71</v>
      </c>
      <c r="F14" s="26">
        <v>115776.49</v>
      </c>
      <c r="G14" s="27">
        <v>420</v>
      </c>
      <c r="H14" s="26">
        <v>823258.84</v>
      </c>
      <c r="I14" s="27">
        <v>345</v>
      </c>
      <c r="J14" s="26">
        <v>667812.68000000005</v>
      </c>
      <c r="K14" s="26">
        <v>198</v>
      </c>
      <c r="L14" s="26">
        <v>456354.43</v>
      </c>
      <c r="M14" s="26">
        <v>34</v>
      </c>
      <c r="N14" s="26">
        <v>83954.29</v>
      </c>
      <c r="O14" s="27">
        <v>11</v>
      </c>
      <c r="P14" s="26">
        <v>16614.34</v>
      </c>
      <c r="Q14" s="20"/>
      <c r="R14" s="20"/>
      <c r="S14" s="26">
        <v>8</v>
      </c>
      <c r="T14" s="26">
        <v>19614.86</v>
      </c>
      <c r="U14" s="35">
        <f t="shared" si="0"/>
        <v>1352</v>
      </c>
      <c r="V14" s="35">
        <f t="shared" si="0"/>
        <v>2807612.22</v>
      </c>
      <c r="W14" s="36">
        <f>Q16-U14</f>
        <v>-141</v>
      </c>
      <c r="X14" s="36">
        <f>R16-V14</f>
        <v>-283322.07000000076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45"/>
      <c r="B15" s="19" t="s">
        <v>14</v>
      </c>
      <c r="C15" s="32">
        <v>289</v>
      </c>
      <c r="D15" s="33">
        <v>754705.09</v>
      </c>
      <c r="E15" s="32">
        <v>96</v>
      </c>
      <c r="F15" s="33">
        <v>292392.68</v>
      </c>
      <c r="G15" s="32">
        <v>468</v>
      </c>
      <c r="H15" s="33">
        <v>944585.14</v>
      </c>
      <c r="I15" s="32">
        <v>380</v>
      </c>
      <c r="J15" s="33">
        <v>891505.14</v>
      </c>
      <c r="K15" s="33">
        <v>226</v>
      </c>
      <c r="L15" s="33">
        <v>612166.86</v>
      </c>
      <c r="M15" s="33">
        <v>97</v>
      </c>
      <c r="N15" s="33">
        <v>351495.78</v>
      </c>
      <c r="O15" s="32">
        <v>137</v>
      </c>
      <c r="P15" s="33">
        <v>830123.67</v>
      </c>
      <c r="Q15" s="32">
        <v>45</v>
      </c>
      <c r="R15" s="33">
        <v>90409.919999999998</v>
      </c>
      <c r="S15" s="21"/>
      <c r="T15" s="21"/>
      <c r="U15" s="37">
        <f t="shared" si="0"/>
        <v>1738</v>
      </c>
      <c r="V15" s="37">
        <f t="shared" si="0"/>
        <v>4767384.28</v>
      </c>
      <c r="W15" s="38">
        <f>S16-U15</f>
        <v>-1424</v>
      </c>
      <c r="X15" s="38">
        <f>T16-V15</f>
        <v>-3693027.44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34" t="s">
        <v>0</v>
      </c>
      <c r="B16" s="34"/>
      <c r="C16" s="11">
        <f t="shared" ref="C16:T16" si="1">SUM(C7:C15)</f>
        <v>8194</v>
      </c>
      <c r="D16" s="11">
        <f t="shared" si="1"/>
        <v>28861807.68</v>
      </c>
      <c r="E16" s="11">
        <f t="shared" si="1"/>
        <v>2982</v>
      </c>
      <c r="F16" s="11">
        <f t="shared" si="1"/>
        <v>9842511.2899999991</v>
      </c>
      <c r="G16" s="11">
        <f t="shared" si="1"/>
        <v>14936</v>
      </c>
      <c r="H16" s="11">
        <f t="shared" si="1"/>
        <v>40467214.960000008</v>
      </c>
      <c r="I16" s="11">
        <f t="shared" si="1"/>
        <v>11841</v>
      </c>
      <c r="J16" s="11">
        <f t="shared" si="1"/>
        <v>31083131.32</v>
      </c>
      <c r="K16" s="11">
        <f t="shared" si="1"/>
        <v>7999</v>
      </c>
      <c r="L16" s="11">
        <f t="shared" si="1"/>
        <v>26079925.379999999</v>
      </c>
      <c r="M16" s="11">
        <f t="shared" si="1"/>
        <v>2516</v>
      </c>
      <c r="N16" s="11">
        <f t="shared" si="1"/>
        <v>10139671.789999999</v>
      </c>
      <c r="O16" s="11">
        <f t="shared" si="1"/>
        <v>689</v>
      </c>
      <c r="P16" s="11">
        <f t="shared" si="1"/>
        <v>2860355.3600000003</v>
      </c>
      <c r="Q16" s="11">
        <f t="shared" si="1"/>
        <v>1211</v>
      </c>
      <c r="R16" s="11">
        <f t="shared" si="1"/>
        <v>2524290.1499999994</v>
      </c>
      <c r="S16" s="11">
        <f t="shared" si="1"/>
        <v>314</v>
      </c>
      <c r="T16" s="11">
        <f t="shared" si="1"/>
        <v>1074356.8400000003</v>
      </c>
      <c r="U16" s="11">
        <f t="shared" ref="U16:V16" si="2">SUM(U7:U15)</f>
        <v>50682</v>
      </c>
      <c r="V16" s="11">
        <f t="shared" si="2"/>
        <v>152933264.76999998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УПФ - I-во тримесечие 2019 г.</vt:lpstr>
      <vt:lpstr>'УПФ - I-во тримесечие 2019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2018-11-30T15:23:57Z</cp:lastPrinted>
  <dcterms:created xsi:type="dcterms:W3CDTF">2004-05-22T18:25:26Z</dcterms:created>
  <dcterms:modified xsi:type="dcterms:W3CDTF">2019-05-28T11:38:01Z</dcterms:modified>
</cp:coreProperties>
</file>