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v.lilova\Documents\Valia\Analizi\000\Prehvarleni\2019_03\"/>
    </mc:Choice>
  </mc:AlternateContent>
  <bookViews>
    <workbookView xWindow="0" yWindow="0" windowWidth="21600" windowHeight="9630" tabRatio="602"/>
  </bookViews>
  <sheets>
    <sheet name="ППФ - I-во тримесечие 2019 г." sheetId="9" r:id="rId1"/>
  </sheets>
  <definedNames>
    <definedName name="_xlnm.Print_Area" localSheetId="0">'ППФ - I-во тримесечие 2019 г.'!$A$1:$Y$39</definedName>
    <definedName name="_xlnm.Print_Titles" localSheetId="0">'ППФ - I-во тримесечие 2019 г.'!$A:$B</definedName>
  </definedNames>
  <calcPr calcId="162913"/>
</workbook>
</file>

<file path=xl/calcChain.xml><?xml version="1.0" encoding="utf-8"?>
<calcChain xmlns="http://schemas.openxmlformats.org/spreadsheetml/2006/main">
  <c r="V15" i="9" l="1"/>
  <c r="U15" i="9"/>
  <c r="V14" i="9"/>
  <c r="U14" i="9"/>
  <c r="V13" i="9"/>
  <c r="U13" i="9"/>
  <c r="V12" i="9"/>
  <c r="U12" i="9"/>
  <c r="V11" i="9"/>
  <c r="U11" i="9"/>
  <c r="V10" i="9"/>
  <c r="U10" i="9"/>
  <c r="V9" i="9"/>
  <c r="U9" i="9"/>
  <c r="V8" i="9"/>
  <c r="U8" i="9"/>
  <c r="V7" i="9"/>
  <c r="U7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W12" i="9" l="1"/>
  <c r="V16" i="9"/>
  <c r="U16" i="9"/>
  <c r="W8" i="9"/>
  <c r="W10" i="9"/>
  <c r="W14" i="9"/>
  <c r="X8" i="9"/>
  <c r="X14" i="9"/>
  <c r="W7" i="9"/>
  <c r="W9" i="9"/>
  <c r="W11" i="9"/>
  <c r="W13" i="9"/>
  <c r="W15" i="9"/>
  <c r="X10" i="9"/>
  <c r="X12" i="9"/>
  <c r="X7" i="9"/>
  <c r="X9" i="9"/>
  <c r="X11" i="9"/>
  <c r="X13" i="9"/>
  <c r="X15" i="9"/>
</calcChain>
</file>

<file path=xl/sharedStrings.xml><?xml version="1.0" encoding="utf-8"?>
<sst xmlns="http://schemas.openxmlformats.org/spreadsheetml/2006/main" count="49" uniqueCount="20">
  <si>
    <t>Общо</t>
  </si>
  <si>
    <t xml:space="preserve">ППФ "Доверие" </t>
  </si>
  <si>
    <t xml:space="preserve">ППФ "Съгласие" </t>
  </si>
  <si>
    <t xml:space="preserve">ППФ "ДСК-Родина" </t>
  </si>
  <si>
    <t>ППФ "ЦКБ - Сила"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</si>
  <si>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</si>
  <si>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</si>
  <si>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</si>
  <si>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</si>
  <si>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</si>
  <si>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</si>
  <si>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ЗППФ "Алианц България" </t>
  </si>
  <si>
    <t xml:space="preserve">"ППФ - Бъдеще" </t>
  </si>
  <si>
    <t xml:space="preserve"> ППФ "Топлина" </t>
  </si>
  <si>
    <t>ППФ "Пенсионно-осигурителен институт"</t>
  </si>
  <si>
    <t>ППФ "Топлина"</t>
  </si>
  <si>
    <t>ППФ "Пенсионноосигурителен институт"</t>
  </si>
  <si>
    <t xml:space="preserve">"Ен Ен ППФ"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</si>
  <si>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01.01.2019 г. - 31.03.2019 г. </t>
    </r>
  </si>
  <si>
    <t>и за размера на прехвърлените средства на 15.05.2019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</si>
</sst>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5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3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4" xfId="0" applyNumberFormat="1" applyFont="1" applyBorder="1" applyAlignment="1"/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12" fillId="0" borderId="0" xfId="0" applyNumberFormat="1" applyFont="1" applyFill="1"/>
    <xf numFmtId="3" fontId="6" fillId="0" borderId="1" xfId="0" applyNumberFormat="1" applyFont="1" applyFill="1" applyBorder="1" applyAlignment="1"/>
    <xf numFmtId="3" fontId="6" fillId="0" borderId="1" xfId="0" applyNumberFormat="1" applyFont="1" applyBorder="1" applyAlignment="1"/>
    <xf numFmtId="0" fontId="1" fillId="0" borderId="1" xfId="0" applyFont="1" applyBorder="1" applyAlignment="1"/>
    <xf numFmtId="3" fontId="1" fillId="0" borderId="1" xfId="0" applyNumberFormat="1" applyFont="1" applyFill="1" applyBorder="1" applyAlignment="1"/>
    <xf numFmtId="0" fontId="1" fillId="0" borderId="4" xfId="0" applyFont="1" applyBorder="1" applyAlignment="1"/>
    <xf numFmtId="3" fontId="6" fillId="0" borderId="4" xfId="0" applyNumberFormat="1" applyFont="1" applyBorder="1" applyAlignment="1"/>
    <xf numFmtId="3" fontId="6" fillId="0" borderId="4" xfId="0" applyNumberFormat="1" applyFont="1" applyFill="1" applyBorder="1" applyAlignment="1"/>
    <xf numFmtId="3" fontId="1" fillId="0" borderId="2" xfId="0" applyNumberFormat="1" applyFont="1" applyBorder="1" applyAlignment="1"/>
    <xf numFmtId="3" fontId="6" fillId="0" borderId="2" xfId="0" applyNumberFormat="1" applyFont="1" applyFill="1" applyBorder="1" applyAlignment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5074249865108325"/>
          <c:y val="3.00764904386951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66679292944239"/>
          <c:y val="0.13931309284013915"/>
          <c:w val="0.8242752678799663"/>
          <c:h val="0.637283308707551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тримесечие 2019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3.169443194056158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2019 г.'!$X$7</c:f>
              <c:numCache>
                <c:formatCode>#,##0</c:formatCode>
                <c:ptCount val="1"/>
                <c:pt idx="0">
                  <c:v>237769.46999999974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15-42A1-85E7-BA236773ED34}"/>
            </c:ext>
          </c:extLst>
        </c:ser>
        <c:ser>
          <c:idx val="1"/>
          <c:order val="1"/>
          <c:tx>
            <c:strRef>
              <c:f>'ППФ - I-во тримесечие 2019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929822207072157E-3"/>
                  <c:y val="-5.5789598919215094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2019 г.'!$X$8</c:f>
              <c:numCache>
                <c:formatCode>#,##0</c:formatCode>
                <c:ptCount val="1"/>
                <c:pt idx="0">
                  <c:v>-1467769.3599999999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15-42A1-85E7-BA236773ED34}"/>
            </c:ext>
          </c:extLst>
        </c:ser>
        <c:ser>
          <c:idx val="2"/>
          <c:order val="2"/>
          <c:tx>
            <c:strRef>
              <c:f>'ППФ - I-во тримесечие 2019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4302595775462046E-3"/>
                  <c:y val="-1.3404384221752232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2019 г.'!$X$9</c:f>
              <c:numCache>
                <c:formatCode>#,##0</c:formatCode>
                <c:ptCount val="1"/>
                <c:pt idx="0">
                  <c:v>1604104.48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15-42A1-85E7-BA236773ED34}"/>
            </c:ext>
          </c:extLst>
        </c:ser>
        <c:ser>
          <c:idx val="3"/>
          <c:order val="3"/>
          <c:tx>
            <c:strRef>
              <c:f>'ППФ - I-во тримесечие 2019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540540118586031E-3"/>
                  <c:y val="3.2063726219195119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2019 г.'!$X$10</c:f>
              <c:numCache>
                <c:formatCode>#,##0</c:formatCode>
                <c:ptCount val="1"/>
                <c:pt idx="0">
                  <c:v>1864783.9800000004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415-42A1-85E7-BA236773ED34}"/>
            </c:ext>
          </c:extLst>
        </c:ser>
        <c:ser>
          <c:idx val="4"/>
          <c:order val="4"/>
          <c:tx>
            <c:strRef>
              <c:f>'ППФ - I-во тримесечие 2019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2019 г.'!$X$11</c:f>
              <c:numCache>
                <c:formatCode>#,##0</c:formatCode>
                <c:ptCount val="1"/>
                <c:pt idx="0">
                  <c:v>-45473.680000000168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415-42A1-85E7-BA236773ED34}"/>
            </c:ext>
          </c:extLst>
        </c:ser>
        <c:ser>
          <c:idx val="5"/>
          <c:order val="5"/>
          <c:tx>
            <c:strRef>
              <c:f>'ППФ - I-во тримесечие 2019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183378090946622E-3"/>
                  <c:y val="-1.4549402763146917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2019 г.'!$X$12</c:f>
              <c:numCache>
                <c:formatCode>#,##0</c:formatCode>
                <c:ptCount val="1"/>
                <c:pt idx="0">
                  <c:v>-820133.17999999993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415-42A1-85E7-BA236773ED34}"/>
            </c:ext>
          </c:extLst>
        </c:ser>
        <c:ser>
          <c:idx val="7"/>
          <c:order val="6"/>
          <c:tx>
            <c:strRef>
              <c:f>'ППФ - I-во тримесечие 2019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тримесечие 2019 г.'!$X$13</c:f>
              <c:numCache>
                <c:formatCode>#,##0</c:formatCode>
                <c:ptCount val="1"/>
                <c:pt idx="0">
                  <c:v>-161690.18000000005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415-42A1-85E7-BA236773ED34}"/>
            </c:ext>
          </c:extLst>
        </c:ser>
        <c:ser>
          <c:idx val="8"/>
          <c:order val="7"/>
          <c:tx>
            <c:strRef>
              <c:f>'ППФ - I-во тримесечие 2019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776319082729094E-3"/>
                  <c:y val="-4.387669493871891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2019 г.'!$X$14</c:f>
              <c:numCache>
                <c:formatCode>#,##0</c:formatCode>
                <c:ptCount val="1"/>
                <c:pt idx="0">
                  <c:v>-637135.67000000016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15-42A1-85E7-BA236773ED34}"/>
            </c:ext>
          </c:extLst>
        </c:ser>
        <c:ser>
          <c:idx val="9"/>
          <c:order val="8"/>
          <c:tx>
            <c:strRef>
              <c:f>'ППФ - I-во тримесечие 2019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тримесечие 2019 г.'!$X$15</c:f>
              <c:numCache>
                <c:formatCode>#,##0</c:formatCode>
                <c:ptCount val="1"/>
                <c:pt idx="0">
                  <c:v>-574455.8600000001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415-42A1-85E7-BA236773E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4591"/>
        <c:axId val="1"/>
      </c:barChart>
      <c:catAx>
        <c:axId val="18818545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45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541572547334022"/>
          <c:y val="0.81709736282964618"/>
          <c:w val="0.82259254178593533"/>
          <c:h val="0.159045869266341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17031694670296599"/>
          <c:y val="1.88129549844005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125555527207011E-2"/>
          <c:y val="0.11419634472296468"/>
          <c:w val="0.87607574289806833"/>
          <c:h val="0.622409046496925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тримесечие 2019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4685744187733866E-4"/>
                  <c:y val="4.725399891051354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2019 г.'!$W$7</c:f>
              <c:numCache>
                <c:formatCode>#,##0</c:formatCode>
                <c:ptCount val="1"/>
                <c:pt idx="0">
                  <c:v>-147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7D-4DF3-9FD8-2BD9B2A3DB87}"/>
            </c:ext>
          </c:extLst>
        </c:ser>
        <c:ser>
          <c:idx val="1"/>
          <c:order val="1"/>
          <c:tx>
            <c:strRef>
              <c:f>'ППФ - I-во тримесечие 2019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512894146606378E-3"/>
                  <c:y val="6.2893081761006293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2019 г.'!$W$8</c:f>
              <c:numCache>
                <c:formatCode>#,##0</c:formatCode>
                <c:ptCount val="1"/>
                <c:pt idx="0">
                  <c:v>-318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7D-4DF3-9FD8-2BD9B2A3DB87}"/>
            </c:ext>
          </c:extLst>
        </c:ser>
        <c:ser>
          <c:idx val="2"/>
          <c:order val="2"/>
          <c:tx>
            <c:strRef>
              <c:f>'ППФ - I-во тримесечие 2019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5649285050650291E-3"/>
                  <c:y val="3.748328628732714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2019 г.'!$W$9</c:f>
              <c:numCache>
                <c:formatCode>#,##0</c:formatCode>
                <c:ptCount val="1"/>
                <c:pt idx="0">
                  <c:v>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67D-4DF3-9FD8-2BD9B2A3DB87}"/>
            </c:ext>
          </c:extLst>
        </c:ser>
        <c:ser>
          <c:idx val="3"/>
          <c:order val="3"/>
          <c:tx>
            <c:strRef>
              <c:f>'ППФ - I-во тримесечие 2019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1174104556984857E-4"/>
                  <c:y val="-1.1445473137597719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2019 г.'!$W$10</c:f>
              <c:numCache>
                <c:formatCode>#,##0</c:formatCode>
                <c:ptCount val="1"/>
                <c:pt idx="0">
                  <c:v>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67D-4DF3-9FD8-2BD9B2A3DB87}"/>
            </c:ext>
          </c:extLst>
        </c:ser>
        <c:ser>
          <c:idx val="4"/>
          <c:order val="4"/>
          <c:tx>
            <c:strRef>
              <c:f>'ППФ - I-во тримесечие 2019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1026265230886829E-3"/>
                  <c:y val="-6.28881295498440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2019 г.'!$W$11</c:f>
              <c:numCache>
                <c:formatCode>#,##0</c:formatCode>
                <c:ptCount val="1"/>
                <c:pt idx="0">
                  <c:v>-16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67D-4DF3-9FD8-2BD9B2A3DB87}"/>
            </c:ext>
          </c:extLst>
        </c:ser>
        <c:ser>
          <c:idx val="5"/>
          <c:order val="5"/>
          <c:tx>
            <c:strRef>
              <c:f>'ППФ - I-во тримесечие 2019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89555786658743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67D-4DF3-9FD8-2BD9B2A3DB87}"/>
                </c:ext>
              </c:extLst>
            </c:dLbl>
            <c:spPr>
              <a:solidFill>
                <a:srgbClr val="C0C0C0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2019 г.'!$W$12</c:f>
              <c:numCache>
                <c:formatCode>#,##0</c:formatCode>
                <c:ptCount val="1"/>
                <c:pt idx="0">
                  <c:v>-286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67D-4DF3-9FD8-2BD9B2A3DB87}"/>
            </c:ext>
          </c:extLst>
        </c:ser>
        <c:ser>
          <c:idx val="7"/>
          <c:order val="6"/>
          <c:tx>
            <c:strRef>
              <c:f>'ППФ - I-во тримесечие 2019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4802279201325971E-4"/>
                  <c:y val="3.035514715605862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2019 г.'!$W$13</c:f>
              <c:numCache>
                <c:formatCode>#,##0</c:formatCode>
                <c:ptCount val="1"/>
                <c:pt idx="0">
                  <c:v>-122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67D-4DF3-9FD8-2BD9B2A3DB87}"/>
            </c:ext>
          </c:extLst>
        </c:ser>
        <c:ser>
          <c:idx val="8"/>
          <c:order val="7"/>
          <c:tx>
            <c:strRef>
              <c:f>'ППФ - I-во тримесечие 2019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90546228891199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тримесечие 2019 г.'!$W$14</c:f>
              <c:numCache>
                <c:formatCode>#,##0</c:formatCode>
                <c:ptCount val="1"/>
                <c:pt idx="0">
                  <c:v>-216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67D-4DF3-9FD8-2BD9B2A3DB87}"/>
            </c:ext>
          </c:extLst>
        </c:ser>
        <c:ser>
          <c:idx val="9"/>
          <c:order val="8"/>
          <c:tx>
            <c:strRef>
              <c:f>'ППФ - I-во тримесечие 2019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тримесечие 2019 г.'!$W$15</c:f>
              <c:numCache>
                <c:formatCode>#,##0</c:formatCode>
                <c:ptCount val="1"/>
                <c:pt idx="0">
                  <c:v>-171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67D-4DF3-9FD8-2BD9B2A3D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3759"/>
        <c:axId val="1"/>
      </c:barChart>
      <c:catAx>
        <c:axId val="188185375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700"/>
          <c:min val="-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375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645094857904115E-2"/>
          <c:y val="0.80754122715792598"/>
          <c:w val="0.87862795963077378"/>
          <c:h val="0.166667161887782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504825</xdr:colOff>
      <xdr:row>18</xdr:row>
      <xdr:rowOff>28575</xdr:rowOff>
    </xdr:from>
    <xdr:to>
      <xdr:col>24</xdr:col>
      <xdr:colOff>0</xdr:colOff>
      <xdr:row>37</xdr:row>
      <xdr:rowOff>190500</xdr:rowOff>
    </xdr:to>
    <xdr:graphicFrame macro="">
      <xdr:nvGraphicFramePr>
        <xdr:cNvPr id="963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18</xdr:row>
      <xdr:rowOff>9525</xdr:rowOff>
    </xdr:from>
    <xdr:to>
      <xdr:col>11</xdr:col>
      <xdr:colOff>438150</xdr:colOff>
      <xdr:row>38</xdr:row>
      <xdr:rowOff>0</xdr:rowOff>
    </xdr:to>
    <xdr:graphicFrame macro="">
      <xdr:nvGraphicFramePr>
        <xdr:cNvPr id="9634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P39"/>
  <sheetViews>
    <sheetView showGridLines="0" tabSelected="1" zoomScale="80" zoomScaleNormal="80" zoomScaleSheetLayoutView="75" workbookViewId="0">
      <selection activeCell="C16" sqref="C16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1.5703125" style="2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1.7109375" style="2" bestFit="1" customWidth="1"/>
    <col min="9" max="9" width="7.85546875" style="2" customWidth="1"/>
    <col min="10" max="10" width="11.710937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1.7109375" style="2" bestFit="1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.42578125" style="2" customWidth="1"/>
    <col min="26" max="16384" width="9.140625" style="2"/>
  </cols>
  <sheetData>
    <row r="1" spans="1:94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1:94" ht="18.75" x14ac:dyDescent="0.3">
      <c r="A2" s="42" t="s">
        <v>19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6" t="s">
        <v>8</v>
      </c>
      <c r="B4" s="46"/>
      <c r="C4" s="44" t="s">
        <v>9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6"/>
      <c r="B5" s="46"/>
      <c r="C5" s="46" t="s">
        <v>1</v>
      </c>
      <c r="D5" s="46"/>
      <c r="E5" s="46" t="s">
        <v>2</v>
      </c>
      <c r="F5" s="46"/>
      <c r="G5" s="46" t="s">
        <v>3</v>
      </c>
      <c r="H5" s="46"/>
      <c r="I5" s="46" t="s">
        <v>11</v>
      </c>
      <c r="J5" s="46"/>
      <c r="K5" s="46" t="s">
        <v>17</v>
      </c>
      <c r="L5" s="46"/>
      <c r="M5" s="46" t="s">
        <v>4</v>
      </c>
      <c r="N5" s="46"/>
      <c r="O5" s="46" t="s">
        <v>12</v>
      </c>
      <c r="P5" s="46"/>
      <c r="Q5" s="46" t="s">
        <v>13</v>
      </c>
      <c r="R5" s="46"/>
      <c r="S5" s="46" t="s">
        <v>14</v>
      </c>
      <c r="T5" s="46"/>
      <c r="U5" s="45" t="s">
        <v>0</v>
      </c>
      <c r="V5" s="45"/>
      <c r="W5" s="43" t="s">
        <v>10</v>
      </c>
      <c r="X5" s="43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6"/>
      <c r="B6" s="46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8" t="s">
        <v>5</v>
      </c>
      <c r="B7" s="19" t="s">
        <v>1</v>
      </c>
      <c r="C7" s="39"/>
      <c r="D7" s="40"/>
      <c r="E7" s="25">
        <v>42</v>
      </c>
      <c r="F7" s="25">
        <v>183934.07</v>
      </c>
      <c r="G7" s="25">
        <v>271</v>
      </c>
      <c r="H7" s="25">
        <v>1169738.1100000001</v>
      </c>
      <c r="I7" s="25">
        <v>328</v>
      </c>
      <c r="J7" s="25">
        <v>1318385.06</v>
      </c>
      <c r="K7" s="25">
        <v>87</v>
      </c>
      <c r="L7" s="25">
        <v>321053.48</v>
      </c>
      <c r="M7" s="25">
        <v>46</v>
      </c>
      <c r="N7" s="25">
        <v>317257.34999999998</v>
      </c>
      <c r="O7" s="25">
        <v>11</v>
      </c>
      <c r="P7" s="25">
        <v>47937.06</v>
      </c>
      <c r="Q7" s="25">
        <v>27</v>
      </c>
      <c r="R7" s="25">
        <v>59542.11</v>
      </c>
      <c r="S7" s="25">
        <v>5</v>
      </c>
      <c r="T7" s="25">
        <v>19727.21</v>
      </c>
      <c r="U7" s="30">
        <f>C7+E7+G7+I7+K7+M7+O7+Q7+S7</f>
        <v>817</v>
      </c>
      <c r="V7" s="30">
        <f>D7+F7+H7+J7+L7+N7+P7+R7+T7</f>
        <v>3437574.45</v>
      </c>
      <c r="W7" s="31">
        <f>C16-U7</f>
        <v>-147</v>
      </c>
      <c r="X7" s="31">
        <f>D16-V7</f>
        <v>237769.46999999974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49"/>
      <c r="B8" s="19" t="s">
        <v>2</v>
      </c>
      <c r="C8" s="25">
        <v>81</v>
      </c>
      <c r="D8" s="25">
        <v>523174.89</v>
      </c>
      <c r="E8" s="39"/>
      <c r="F8" s="40"/>
      <c r="G8" s="25">
        <v>165</v>
      </c>
      <c r="H8" s="25">
        <v>632964.88</v>
      </c>
      <c r="I8" s="25">
        <v>164</v>
      </c>
      <c r="J8" s="25">
        <v>669031.49</v>
      </c>
      <c r="K8" s="25">
        <v>42</v>
      </c>
      <c r="L8" s="25">
        <v>263774.06</v>
      </c>
      <c r="M8" s="25">
        <v>19</v>
      </c>
      <c r="N8" s="25">
        <v>101209.81</v>
      </c>
      <c r="O8" s="25">
        <v>3</v>
      </c>
      <c r="P8" s="25">
        <v>23775.4</v>
      </c>
      <c r="Q8" s="32">
        <v>4</v>
      </c>
      <c r="R8" s="25">
        <v>1401.93</v>
      </c>
      <c r="S8" s="25">
        <v>8</v>
      </c>
      <c r="T8" s="25">
        <v>64647.25</v>
      </c>
      <c r="U8" s="30">
        <f t="shared" ref="U8:V15" si="0">C8+E8+G8+I8+K8+M8+O8+Q8+S8</f>
        <v>486</v>
      </c>
      <c r="V8" s="30">
        <f t="shared" si="0"/>
        <v>2279979.71</v>
      </c>
      <c r="W8" s="31">
        <f>E16-U8</f>
        <v>-318</v>
      </c>
      <c r="X8" s="30">
        <f>F16-V8</f>
        <v>-1467769.3599999999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49"/>
      <c r="B9" s="19" t="s">
        <v>3</v>
      </c>
      <c r="C9" s="25">
        <v>127</v>
      </c>
      <c r="D9" s="25">
        <v>928895.92</v>
      </c>
      <c r="E9" s="25">
        <v>29</v>
      </c>
      <c r="F9" s="25">
        <v>125319.97</v>
      </c>
      <c r="G9" s="39"/>
      <c r="H9" s="40"/>
      <c r="I9" s="25">
        <v>202</v>
      </c>
      <c r="J9" s="25">
        <v>841224.77</v>
      </c>
      <c r="K9" s="25">
        <v>48</v>
      </c>
      <c r="L9" s="25">
        <v>318584.11</v>
      </c>
      <c r="M9" s="25">
        <v>24</v>
      </c>
      <c r="N9" s="25">
        <v>177774.98</v>
      </c>
      <c r="O9" s="25">
        <v>6</v>
      </c>
      <c r="P9" s="25">
        <v>23713.52</v>
      </c>
      <c r="Q9" s="32">
        <v>14</v>
      </c>
      <c r="R9" s="25">
        <v>7951.22</v>
      </c>
      <c r="S9" s="25">
        <v>5</v>
      </c>
      <c r="T9" s="25">
        <v>23268.19</v>
      </c>
      <c r="U9" s="30">
        <f t="shared" si="0"/>
        <v>455</v>
      </c>
      <c r="V9" s="30">
        <f t="shared" si="0"/>
        <v>2446732.6800000002</v>
      </c>
      <c r="W9" s="31">
        <f>G16-U9</f>
        <v>647</v>
      </c>
      <c r="X9" s="30">
        <f>H16-V9</f>
        <v>1604104.48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49"/>
      <c r="B10" s="20" t="s">
        <v>11</v>
      </c>
      <c r="C10" s="25">
        <v>164</v>
      </c>
      <c r="D10" s="25">
        <v>884051.77</v>
      </c>
      <c r="E10" s="25">
        <v>36</v>
      </c>
      <c r="F10" s="25">
        <v>270585.21000000002</v>
      </c>
      <c r="G10" s="25">
        <v>190</v>
      </c>
      <c r="H10" s="25">
        <v>989093.82</v>
      </c>
      <c r="I10" s="39"/>
      <c r="J10" s="39"/>
      <c r="K10" s="25">
        <v>43</v>
      </c>
      <c r="L10" s="25">
        <v>119837.67</v>
      </c>
      <c r="M10" s="25">
        <v>26</v>
      </c>
      <c r="N10" s="25">
        <v>125185.8</v>
      </c>
      <c r="O10" s="25">
        <v>12</v>
      </c>
      <c r="P10" s="25">
        <v>71678.720000000001</v>
      </c>
      <c r="Q10" s="32">
        <v>21</v>
      </c>
      <c r="R10" s="25">
        <v>71780.53</v>
      </c>
      <c r="S10" s="25">
        <v>5</v>
      </c>
      <c r="T10" s="25">
        <v>22618.59</v>
      </c>
      <c r="U10" s="30">
        <f t="shared" si="0"/>
        <v>497</v>
      </c>
      <c r="V10" s="30">
        <f t="shared" si="0"/>
        <v>2554832.1099999994</v>
      </c>
      <c r="W10" s="31">
        <f>I16-U10</f>
        <v>629</v>
      </c>
      <c r="X10" s="30">
        <f>J16-V10</f>
        <v>1864783.9800000004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49"/>
      <c r="B11" s="21" t="s">
        <v>17</v>
      </c>
      <c r="C11" s="25">
        <v>73</v>
      </c>
      <c r="D11" s="25">
        <v>436002.81</v>
      </c>
      <c r="E11" s="25">
        <v>8</v>
      </c>
      <c r="F11" s="25">
        <v>53337.09</v>
      </c>
      <c r="G11" s="25">
        <v>108</v>
      </c>
      <c r="H11" s="33">
        <v>325195.51</v>
      </c>
      <c r="I11" s="25">
        <v>94</v>
      </c>
      <c r="J11" s="25">
        <v>351855.35999999999</v>
      </c>
      <c r="K11" s="39"/>
      <c r="L11" s="39"/>
      <c r="M11" s="25">
        <v>16</v>
      </c>
      <c r="N11" s="25">
        <v>134008.89000000001</v>
      </c>
      <c r="O11" s="25">
        <v>4</v>
      </c>
      <c r="P11" s="25">
        <v>15264.54</v>
      </c>
      <c r="Q11" s="32">
        <v>12</v>
      </c>
      <c r="R11" s="25">
        <v>25766.04</v>
      </c>
      <c r="S11" s="25">
        <v>2</v>
      </c>
      <c r="T11" s="25">
        <v>2038.53</v>
      </c>
      <c r="U11" s="30">
        <f t="shared" si="0"/>
        <v>317</v>
      </c>
      <c r="V11" s="30">
        <f t="shared" si="0"/>
        <v>1343468.7700000003</v>
      </c>
      <c r="W11" s="31">
        <f>K16-U11</f>
        <v>-16</v>
      </c>
      <c r="X11" s="30">
        <f>L16-V11</f>
        <v>-45473.680000000168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49"/>
      <c r="B12" s="19" t="s">
        <v>4</v>
      </c>
      <c r="C12" s="25">
        <v>97</v>
      </c>
      <c r="D12" s="25">
        <v>482295.36</v>
      </c>
      <c r="E12" s="25">
        <v>12</v>
      </c>
      <c r="F12" s="25">
        <v>42784.73</v>
      </c>
      <c r="G12" s="25">
        <v>157</v>
      </c>
      <c r="H12" s="25">
        <v>446416</v>
      </c>
      <c r="I12" s="25">
        <v>127</v>
      </c>
      <c r="J12" s="25">
        <v>630520.53</v>
      </c>
      <c r="K12" s="25">
        <v>33</v>
      </c>
      <c r="L12" s="25">
        <v>144240.43</v>
      </c>
      <c r="M12" s="39"/>
      <c r="N12" s="39"/>
      <c r="O12" s="25">
        <v>7</v>
      </c>
      <c r="P12" s="25">
        <v>19127.060000000001</v>
      </c>
      <c r="Q12" s="32">
        <v>11</v>
      </c>
      <c r="R12" s="25">
        <v>19815.03</v>
      </c>
      <c r="S12" s="25">
        <v>3</v>
      </c>
      <c r="T12" s="25">
        <v>18337.900000000001</v>
      </c>
      <c r="U12" s="30">
        <f t="shared" si="0"/>
        <v>447</v>
      </c>
      <c r="V12" s="30">
        <f t="shared" si="0"/>
        <v>1803537.04</v>
      </c>
      <c r="W12" s="31">
        <f>M16-U12</f>
        <v>-286</v>
      </c>
      <c r="X12" s="30">
        <f>N16-V12</f>
        <v>-820133.17999999993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49"/>
      <c r="B13" s="20" t="s">
        <v>12</v>
      </c>
      <c r="C13" s="25">
        <v>43</v>
      </c>
      <c r="D13" s="25">
        <v>166581.96</v>
      </c>
      <c r="E13" s="25">
        <v>11</v>
      </c>
      <c r="F13" s="25">
        <v>35687.980000000003</v>
      </c>
      <c r="G13" s="25">
        <v>57</v>
      </c>
      <c r="H13" s="25">
        <v>129613.07</v>
      </c>
      <c r="I13" s="25">
        <v>45</v>
      </c>
      <c r="J13" s="25">
        <v>138781.78</v>
      </c>
      <c r="K13" s="25">
        <v>18</v>
      </c>
      <c r="L13" s="25">
        <v>18165.87</v>
      </c>
      <c r="M13" s="25">
        <v>9</v>
      </c>
      <c r="N13" s="25">
        <v>31535.08</v>
      </c>
      <c r="O13" s="39"/>
      <c r="P13" s="40"/>
      <c r="Q13" s="32">
        <v>1</v>
      </c>
      <c r="R13" s="25">
        <v>53.25</v>
      </c>
      <c r="S13" s="25">
        <v>5</v>
      </c>
      <c r="T13" s="25">
        <v>28511.71</v>
      </c>
      <c r="U13" s="30">
        <f t="shared" si="0"/>
        <v>189</v>
      </c>
      <c r="V13" s="30">
        <f t="shared" si="0"/>
        <v>548930.70000000007</v>
      </c>
      <c r="W13" s="31">
        <f>O16-U13</f>
        <v>-122</v>
      </c>
      <c r="X13" s="30">
        <f>P16-V13</f>
        <v>-161690.18000000005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49"/>
      <c r="B14" s="27" t="s">
        <v>15</v>
      </c>
      <c r="C14" s="32">
        <v>50</v>
      </c>
      <c r="D14" s="25">
        <v>133097.35999999999</v>
      </c>
      <c r="E14" s="32">
        <v>18</v>
      </c>
      <c r="F14" s="25">
        <v>65951.14</v>
      </c>
      <c r="G14" s="32">
        <v>107</v>
      </c>
      <c r="H14" s="25">
        <v>227284.13</v>
      </c>
      <c r="I14" s="32">
        <v>92</v>
      </c>
      <c r="J14" s="25">
        <v>277051.01</v>
      </c>
      <c r="K14" s="25">
        <v>21</v>
      </c>
      <c r="L14" s="25">
        <v>61409.8</v>
      </c>
      <c r="M14" s="25">
        <v>18</v>
      </c>
      <c r="N14" s="25">
        <v>63541.39</v>
      </c>
      <c r="O14" s="32">
        <v>3</v>
      </c>
      <c r="P14" s="25">
        <v>5824.42</v>
      </c>
      <c r="Q14" s="39"/>
      <c r="R14" s="40"/>
      <c r="S14" s="25">
        <v>3</v>
      </c>
      <c r="T14" s="25">
        <v>17291.59</v>
      </c>
      <c r="U14" s="30">
        <f t="shared" si="0"/>
        <v>312</v>
      </c>
      <c r="V14" s="30">
        <f t="shared" si="0"/>
        <v>851450.84000000008</v>
      </c>
      <c r="W14" s="31">
        <f>Q16-U14</f>
        <v>-216</v>
      </c>
      <c r="X14" s="30">
        <f>R16-V14</f>
        <v>-637135.67000000016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50"/>
      <c r="B15" s="28" t="s">
        <v>14</v>
      </c>
      <c r="C15" s="34">
        <v>35</v>
      </c>
      <c r="D15" s="26">
        <v>121243.85</v>
      </c>
      <c r="E15" s="34">
        <v>12</v>
      </c>
      <c r="F15" s="26">
        <v>34610.160000000003</v>
      </c>
      <c r="G15" s="34">
        <v>47</v>
      </c>
      <c r="H15" s="26">
        <v>130531.64</v>
      </c>
      <c r="I15" s="34">
        <v>74</v>
      </c>
      <c r="J15" s="26">
        <v>192766.09</v>
      </c>
      <c r="K15" s="26">
        <v>9</v>
      </c>
      <c r="L15" s="26">
        <v>50929.67</v>
      </c>
      <c r="M15" s="26">
        <v>3</v>
      </c>
      <c r="N15" s="26">
        <v>32890.559999999998</v>
      </c>
      <c r="O15" s="34">
        <v>21</v>
      </c>
      <c r="P15" s="26">
        <v>179919.8</v>
      </c>
      <c r="Q15" s="37">
        <v>6</v>
      </c>
      <c r="R15" s="37">
        <v>28005.06</v>
      </c>
      <c r="S15" s="41"/>
      <c r="T15" s="41"/>
      <c r="U15" s="38">
        <f t="shared" si="0"/>
        <v>207</v>
      </c>
      <c r="V15" s="38">
        <f t="shared" si="0"/>
        <v>770896.83000000007</v>
      </c>
      <c r="W15" s="35">
        <f>S16-U15</f>
        <v>-171</v>
      </c>
      <c r="X15" s="36">
        <f>T16-V15</f>
        <v>-574455.8600000001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29" t="s">
        <v>16</v>
      </c>
      <c r="C16" s="12">
        <f t="shared" ref="C16:V16" si="1">SUM(C7:C15)</f>
        <v>670</v>
      </c>
      <c r="D16" s="12">
        <f t="shared" si="1"/>
        <v>3675343.92</v>
      </c>
      <c r="E16" s="12">
        <f t="shared" si="1"/>
        <v>168</v>
      </c>
      <c r="F16" s="12">
        <f t="shared" si="1"/>
        <v>812210.35</v>
      </c>
      <c r="G16" s="12">
        <f t="shared" si="1"/>
        <v>1102</v>
      </c>
      <c r="H16" s="12">
        <f t="shared" si="1"/>
        <v>4050837.16</v>
      </c>
      <c r="I16" s="12">
        <f t="shared" si="1"/>
        <v>1126</v>
      </c>
      <c r="J16" s="12">
        <f t="shared" si="1"/>
        <v>4419616.09</v>
      </c>
      <c r="K16" s="12">
        <f t="shared" si="1"/>
        <v>301</v>
      </c>
      <c r="L16" s="12">
        <f t="shared" si="1"/>
        <v>1297995.0900000001</v>
      </c>
      <c r="M16" s="12">
        <f t="shared" si="1"/>
        <v>161</v>
      </c>
      <c r="N16" s="12">
        <f t="shared" si="1"/>
        <v>983403.8600000001</v>
      </c>
      <c r="O16" s="12">
        <f t="shared" si="1"/>
        <v>67</v>
      </c>
      <c r="P16" s="12">
        <f t="shared" si="1"/>
        <v>387240.52</v>
      </c>
      <c r="Q16" s="12">
        <f t="shared" si="1"/>
        <v>96</v>
      </c>
      <c r="R16" s="12">
        <f t="shared" si="1"/>
        <v>214315.16999999998</v>
      </c>
      <c r="S16" s="12">
        <f t="shared" si="1"/>
        <v>36</v>
      </c>
      <c r="T16" s="12">
        <f t="shared" si="1"/>
        <v>196440.96999999997</v>
      </c>
      <c r="U16" s="12">
        <f t="shared" si="1"/>
        <v>3727</v>
      </c>
      <c r="V16" s="12">
        <f t="shared" si="1"/>
        <v>16037403.129999997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29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3.5" customHeight="1" x14ac:dyDescent="0.25"/>
  </sheetData>
  <mergeCells count="17">
    <mergeCell ref="A18:X18"/>
    <mergeCell ref="K5:L5"/>
    <mergeCell ref="M5:N5"/>
    <mergeCell ref="C5:D5"/>
    <mergeCell ref="E5:F5"/>
    <mergeCell ref="A4:B6"/>
    <mergeCell ref="Q5:R5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I5:J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0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ППФ - I-во тримесечие 2019 г.</vt:lpstr>
      <vt:lpstr>'ППФ - I-во тримесечие 2019 г.'!Print_Area</vt:lpstr>
      <vt:lpstr>'ППФ - I-во тримесечие 2019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Valentina Lilova</cp:lastModifiedBy>
  <cp:lastPrinted>2018-11-30T15:24:39Z</cp:lastPrinted>
  <dcterms:created xsi:type="dcterms:W3CDTF">2004-05-22T18:25:26Z</dcterms:created>
  <dcterms:modified xsi:type="dcterms:W3CDTF">2019-05-28T11:44:50Z</dcterms:modified>
</cp:coreProperties>
</file>