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1_2019_Life\New folder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BS!$A$1:$N$134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IS!$A$1:$N$122</definedName>
    <definedName name="_xlnm.Print_Area" localSheetId="7">OutwardRe!$A$1:$P$14</definedName>
    <definedName name="_xlnm.Print_Area" localSheetId="1">Payments!$A$1:$Z$20</definedName>
    <definedName name="_xlnm.Print_Area" localSheetId="0">Premiums!$A$1:$Z$20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6" i="7051" l="1"/>
  <c r="C75" i="7051"/>
  <c r="C74" i="7051"/>
  <c r="C73" i="7051"/>
  <c r="C72" i="7051"/>
  <c r="C70" i="7051"/>
  <c r="C71" i="7051" l="1"/>
  <c r="C77" i="7051" s="1"/>
  <c r="A70" i="7051" s="1"/>
  <c r="C75" i="7052"/>
  <c r="C74" i="7052"/>
  <c r="C73" i="7052"/>
  <c r="C72" i="7052"/>
  <c r="C71" i="7052"/>
  <c r="C70" i="7052"/>
  <c r="G106" i="7051"/>
  <c r="A106" i="7051" s="1"/>
  <c r="B106" i="7051"/>
  <c r="G105" i="7051"/>
  <c r="B105" i="7051"/>
  <c r="A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G104" i="7051"/>
  <c r="A104" i="7051" s="1"/>
  <c r="A73" i="7051"/>
  <c r="C77" i="7052"/>
  <c r="A70" i="7052" s="1"/>
  <c r="A75" i="7051"/>
  <c r="A72" i="7051"/>
  <c r="A76" i="7051"/>
  <c r="A74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<sst xmlns="http://schemas.openxmlformats.org/spreadsheetml/2006/main" count="1426" uniqueCount="827">
  <si>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</si>
  <si>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</si>
  <si>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</si>
  <si>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</si>
  <si>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</si>
  <si>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</si>
  <si>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</si>
  <si>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</si>
  <si>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</si>
  <si>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</si>
  <si>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</si>
  <si>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</si>
  <si>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</si>
  <si>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</si>
  <si>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</si>
  <si>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</si>
  <si>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</si>
  <si>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</si>
  <si>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</si>
  <si>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</si>
  <si>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</si>
  <si>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</si>
  <si>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</si>
  <si>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</si>
  <si>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</si>
  <si>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</si>
  <si>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</si>
  <si>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</si>
  <si>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</si>
  <si>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</si>
  <si>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</si>
  <si>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</si>
  <si>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</si>
  <si>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</si>
  <si>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</si>
  <si>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</si>
  <si>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</si>
  <si>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</si>
  <si>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</si>
  <si>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</si>
  <si>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</si>
  <si>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</si>
  <si>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</si>
  <si>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</si>
  <si>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</si>
  <si>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</si>
  <si>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</si>
  <si>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</si>
  <si>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</si>
  <si>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</si>
  <si>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</si>
  <si>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</si>
  <si>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</si>
  <si>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</si>
  <si>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</si>
  <si>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</si>
  <si>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</si>
  <si>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</si>
  <si>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</si>
  <si>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</si>
  <si>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</si>
  <si>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</si>
  <si>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</si>
  <si>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</si>
  <si>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</si>
  <si>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</si>
  <si>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</si>
  <si>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</si>
  <si>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</si>
  <si>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</si>
  <si>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</si>
  <si>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</si>
  <si>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</si>
  <si>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</si>
  <si>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</si>
  <si>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</si>
  <si>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</si>
  <si>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</si>
  <si>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</si>
  <si>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</si>
  <si>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</si>
  <si>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</si>
  <si>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</si>
  <si>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</si>
  <si>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</si>
  <si>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</si>
  <si>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</si>
  <si>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</si>
  <si>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</si>
  <si>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</si>
  <si>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</si>
  <si>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</si>
  <si>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</si>
  <si>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</si>
  <si>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</si>
  <si>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</si>
  <si>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</si>
  <si>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</si>
  <si>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</si>
  <si>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</si>
  <si>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</si>
  <si>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</si>
  <si>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</si>
  <si>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</si>
  <si>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</si>
  <si>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</si>
  <si>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</si>
  <si>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</si>
  <si>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</si>
  <si>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</si>
  <si>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</si>
  <si>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</si>
  <si>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</si>
  <si>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</si>
  <si>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</si>
  <si>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</si>
  <si>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</si>
  <si>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</si>
  <si>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</si>
  <si>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</si>
  <si>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</si>
  <si>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</si>
  <si>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</si>
  <si>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</si>
  <si>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</si>
  <si>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</si>
  <si>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</si>
  <si>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</si>
  <si>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</si>
  <si>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</si>
  <si>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</si>
  <si>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</si>
  <si>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</si>
  <si>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</si>
  <si>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</si>
  <si>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</si>
  <si>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</si>
  <si>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</si>
  <si>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</si>
  <si>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</si>
  <si>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</si>
  <si>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</si>
  <si>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</si>
  <si>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</si>
  <si>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</si>
  <si>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</si>
  <si>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</si>
  <si>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</si>
  <si>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</si>
  <si>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</si>
  <si>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</si>
  <si>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</si>
  <si>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</si>
  <si>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</si>
  <si>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</si>
  <si>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</si>
  <si>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</si>
  <si>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</si>
  <si>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</si>
  <si>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</si>
  <si>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</si>
  <si>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</si>
  <si>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</si>
  <si>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</si>
  <si>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</si>
  <si>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</si>
  <si>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</si>
  <si>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</si>
  <si>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</si>
  <si>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</si>
  <si>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</si>
  <si>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</si>
  <si>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</si>
  <si>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</si>
  <si>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</si>
  <si>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</si>
  <si>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</si>
  <si>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</si>
  <si>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</si>
  <si>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</si>
  <si>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</si>
  <si>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</si>
  <si>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</si>
  <si>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</si>
  <si>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</si>
  <si>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</si>
  <si>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</si>
  <si>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</si>
  <si>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</si>
  <si>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</si>
  <si>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</si>
  <si>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</si>
  <si>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</si>
  <si>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</si>
  <si>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</si>
  <si>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</si>
  <si>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</si>
  <si>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</si>
  <si>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</si>
  <si>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</si>
  <si>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</si>
  <si>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</si>
  <si>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</si>
  <si>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</si>
  <si>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</si>
  <si>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</si>
  <si>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</si>
  <si>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</si>
  <si>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</si>
  <si>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</si>
  <si>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</si>
  <si>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</si>
  <si>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</si>
  <si>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</si>
  <si>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</si>
  <si>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</si>
  <si>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</si>
  <si>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</si>
  <si>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</si>
  <si>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</si>
  <si>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</si>
  <si>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</si>
  <si>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</si>
  <si>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</si>
  <si>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</si>
  <si>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</si>
  <si>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</si>
  <si>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</si>
  <si>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</si>
  <si>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</si>
  <si>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</si>
  <si>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</si>
  <si>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</si>
  <si>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</si>
  <si>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</si>
  <si>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</si>
  <si>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</si>
  <si>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</si>
  <si>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</si>
  <si>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</si>
  <si>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</si>
  <si>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</si>
  <si>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</si>
  <si>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</si>
  <si>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</si>
  <si>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</si>
  <si>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</si>
  <si>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</si>
  <si>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</si>
  <si>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</si>
  <si>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</si>
  <si>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</si>
  <si>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</si>
  <si>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</si>
  <si>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</si>
  <si>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</si>
  <si>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</si>
  <si>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</si>
  <si>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</si>
  <si>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</si>
  <si>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</si>
  <si>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</si>
  <si>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</si>
  <si>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</si>
  <si>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</si>
  <si>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</si>
  <si>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</si>
  <si>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</si>
  <si>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</si>
  <si>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</si>
  <si>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</si>
  <si>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</si>
  <si>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</si>
  <si>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</si>
  <si>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</si>
  <si>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</si>
  <si>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</si>
  <si>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</si>
  <si>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</si>
  <si>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</si>
  <si>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</si>
  <si>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</si>
  <si>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</si>
  <si>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</si>
  <si>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</si>
  <si>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</si>
  <si>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</si>
  <si>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</si>
  <si>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</si>
  <si>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</si>
  <si>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</si>
  <si>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</si>
  <si>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</si>
  <si>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</si>
  <si>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</si>
  <si>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</si>
  <si>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</si>
  <si>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</si>
  <si>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</si>
  <si>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</si>
  <si>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</si>
  <si>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</si>
  <si>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</si>
  <si>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</si>
  <si>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</si>
  <si>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</si>
  <si>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</si>
  <si>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</si>
  <si>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</si>
  <si>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</si>
  <si>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</si>
  <si>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</si>
  <si>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</si>
  <si>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</si>
  <si>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</si>
  <si>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</si>
  <si>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</si>
  <si>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</si>
  <si>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</si>
  <si>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</si>
  <si>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</si>
  <si>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</si>
  <si>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</si>
  <si>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</si>
  <si>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</si>
  <si>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</si>
  <si>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</si>
  <si>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</si>
  <si>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</si>
  <si>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</si>
  <si>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</si>
  <si>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</si>
  <si>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</si>
  <si>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</si>
  <si>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</si>
  <si>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</si>
  <si>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</si>
  <si>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</si>
  <si>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</si>
  <si>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</si>
  <si>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</si>
  <si>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</si>
  <si>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</si>
  <si>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</si>
  <si>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</si>
  <si>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</si>
  <si>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</si>
  <si>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</si>
  <si>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</si>
  <si>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</si>
  <si>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</si>
  <si>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</si>
  <si>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</si>
  <si>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</si>
  <si>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</si>
  <si>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</si>
  <si>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</si>
  <si>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</si>
  <si>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</si>
  <si>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</si>
  <si>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</si>
  <si>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</si>
  <si>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</si>
  <si>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</si>
  <si>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</si>
  <si>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</si>
  <si>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</si>
  <si>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</si>
  <si>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</si>
  <si>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</si>
  <si>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</si>
  <si>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</si>
  <si>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</si>
  <si>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</si>
  <si>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</si>
  <si>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</si>
  <si>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</si>
  <si>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</si>
  <si>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</si>
  <si>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</si>
  <si>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</si>
  <si>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</si>
  <si>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</si>
  <si>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</si>
  <si>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</si>
  <si>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</si>
  <si>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</si>
  <si>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</si>
  <si>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</si>
  <si>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</si>
  <si>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</si>
  <si>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</si>
  <si>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</si>
  <si>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</si>
  <si>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</si>
  <si>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</si>
  <si>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</si>
  <si>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</si>
  <si>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</si>
  <si>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</si>
  <si>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</si>
  <si>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</si>
  <si>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</si>
  <si>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</si>
  <si>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</si>
  <si>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</si>
  <si>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</si>
  <si>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</si>
  <si>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</si>
  <si>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</si>
  <si>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</si>
  <si>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</si>
  <si>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</si>
  <si>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</si>
  <si>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</si>
  <si>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</si>
  <si>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</si>
  <si>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</si>
  <si>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</si>
  <si>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</si>
  <si>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</si>
  <si>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</si>
  <si>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</si>
  <si>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</si>
  <si>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</si>
  <si>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</si>
  <si>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</si>
  <si>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</si>
  <si>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</si>
  <si>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</si>
  <si>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</si>
  <si>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</si>
  <si>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</si>
  <si>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</si>
  <si>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</si>
  <si>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</si>
  <si>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</si>
  <si>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</si>
  <si>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</si>
  <si>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</si>
  <si>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</si>
  <si>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</si>
  <si>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</si>
  <si>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</si>
  <si>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</si>
  <si>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</si>
  <si>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</si>
  <si>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</si>
  <si>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</si>
  <si>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</si>
  <si>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</si>
  <si>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</si>
  <si>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</si>
  <si>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</si>
  <si>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</si>
  <si>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</si>
  <si>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</si>
  <si>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</si>
  <si>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</si>
  <si>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</si>
  <si>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</si>
  <si>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</si>
  <si>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</si>
  <si>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</si>
  <si>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</si>
  <si>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</si>
  <si>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</si>
  <si>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</si>
  <si>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</si>
  <si>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</si>
  <si>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</si>
  <si>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</si>
  <si>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</si>
  <si>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</si>
  <si>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</si>
  <si>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</si>
  <si>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</si>
  <si>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</si>
  <si>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</si>
  <si>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</si>
  <si>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</si>
  <si>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</si>
  <si>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</si>
  <si>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</si>
  <si>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</si>
  <si>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</si>
  <si>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</si>
  <si>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</si>
  <si>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</si>
  <si>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</si>
  <si>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</si>
  <si>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</si>
  <si>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</si>
  <si>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</si>
  <si>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</si>
  <si>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</si>
  <si>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</si>
  <si>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</si>
  <si>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</si>
  <si>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</si>
  <si>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</si>
  <si>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</si>
  <si>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</si>
  <si>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</si>
  <si>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</si>
  <si>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</si>
  <si>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</si>
  <si>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</si>
  <si>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</si>
  <si>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</si>
  <si>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</si>
  <si>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</si>
  <si>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</si>
  <si>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</si>
  <si>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</si>
  <si>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</si>
  <si>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</si>
  <si>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</si>
  <si>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</si>
  <si>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</si>
  <si>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</si>
  <si>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</si>
  <si>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</si>
  <si>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</si>
  <si>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</si>
  <si>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</si>
  <si>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</si>
  <si>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</si>
  <si>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</si>
  <si>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</si>
  <si>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</si>
  <si>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</si>
  <si>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</si>
  <si>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</si>
  <si>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</si>
  <si>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</si>
  <si>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</si>
  <si>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</si>
  <si>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</si>
  <si>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</si>
  <si>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</si>
  <si>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</si>
  <si>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</si>
  <si>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</si>
  <si>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</si>
  <si>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</si>
  <si>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</si>
  <si>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</si>
  <si>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</si>
  <si>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</si>
  <si>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</si>
  <si>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</si>
  <si>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</si>
  <si>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</si>
  <si>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</si>
  <si>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</si>
  <si>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</si>
  <si>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</si>
  <si>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</si>
  <si>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</si>
  <si>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</si>
  <si>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</si>
  <si>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</si>
  <si>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</si>
  <si>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</si>
  <si>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</si>
  <si>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</si>
  <si>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</si>
  <si>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</si>
  <si>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</si>
  <si>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</si>
  <si>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</si>
  <si>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</si>
  <si>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</si>
  <si>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</si>
  <si>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</si>
  <si>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</si>
  <si>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</si>
  <si>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</si>
  <si>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</si>
  <si>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</si>
  <si>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</si>
  <si>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</si>
  <si>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</si>
  <si>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</si>
  <si>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</si>
  <si>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</si>
  <si>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</si>
  <si>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</si>
  <si>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</si>
  <si>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</si>
  <si>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</si>
  <si>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</si>
  <si>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</si>
  <si>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</si>
  <si>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</si>
  <si>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</si>
  <si>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</si>
  <si>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</si>
  <si>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</si>
  <si>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</si>
  <si>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</si>
  <si>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</si>
  <si>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</si>
  <si>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</si>
  <si>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</si>
  <si>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</si>
  <si>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</si>
  <si>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</si>
  <si>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</si>
  <si>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</si>
  <si>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</si>
  <si>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</si>
  <si>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</si>
  <si>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</si>
  <si>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</si>
  <si>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</si>
  <si>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</si>
  <si>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</si>
  <si>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</si>
  <si>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</si>
  <si>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</si>
  <si>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</si>
  <si>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</si>
  <si>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</si>
  <si>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</si>
  <si>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</si>
  <si>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</si>
  <si>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</si>
  <si>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</si>
  <si>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</si>
  <si>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</si>
  <si>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</si>
  <si>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</si>
  <si>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</si>
  <si>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</si>
  <si>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</si>
  <si>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</si>
  <si>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</si>
  <si>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</si>
  <si>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</si>
  <si>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</si>
  <si>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</si>
  <si>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</si>
  <si>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</si>
  <si>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</si>
  <si>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</si>
  <si>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</si>
  <si>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</si>
  <si>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</si>
  <si>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</si>
  <si>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</si>
  <si>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</si>
  <si>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</si>
  <si>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</si>
  <si>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</si>
  <si>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</si>
  <si>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</si>
  <si>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</si>
  <si>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</si>
  <si>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</si>
  <si>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</si>
  <si>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</si>
  <si>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</si>
  <si>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</si>
  <si>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</si>
  <si>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</si>
  <si>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</si>
  <si>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</si>
  <si>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</si>
  <si>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</si>
  <si>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</si>
  <si>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</si>
  <si>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</si>
  <si>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</si>
  <si>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</si>
  <si>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</si>
  <si>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</si>
  <si>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</si>
  <si>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</si>
  <si>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</si>
  <si>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</si>
  <si>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</si>
  <si>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</si>
  <si>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</si>
  <si>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</si>
  <si>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</si>
  <si>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</si>
  <si>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</si>
  <si>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</si>
  <si>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</si>
  <si>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</si>
  <si>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</si>
  <si>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</si>
  <si>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</si>
  <si>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</si>
  <si>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</si>
  <si>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</si>
  <si>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</si>
  <si>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</si>
  <si>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</si>
  <si>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</si>
  <si>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</si>
  <si>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</si>
  <si>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</si>
  <si>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</si>
  <si>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</si>
  <si>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</si>
  <si>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</si>
  <si>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</si>
  <si>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</si>
  <si>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</si>
  <si>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</si>
  <si>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</si>
  <si>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</si>
  <si>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</si>
  <si>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</si>
  <si>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</si>
  <si>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</si>
  <si>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</si>
  <si>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</si>
  <si>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</si>
  <si>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</si>
  <si>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</si>
  <si>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</si>
  <si>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</si>
  <si>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</si>
  <si>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</si>
  <si>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</si>
  <si>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</si>
  <si>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</si>
  <si>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</si>
  <si>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</si>
  <si>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</si>
  <si>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</si>
  <si>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</si>
  <si>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</si>
  <si>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</si>
  <si>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</si>
  <si>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</si>
  <si>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</si>
  <si>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</si>
  <si>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</si>
  <si>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</si>
  <si>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</si>
  <si>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</si>
  <si>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</si>
  <si>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</si>
  <si>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</si>
  <si>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</si>
  <si>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</si>
  <si>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</si>
  <si>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</si>
  <si>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</si>
  <si>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</si>
  <si>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</si>
  <si>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</si>
  <si>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</si>
  <si>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</si>
  <si>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</si>
  <si>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</si>
  <si>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</si>
  <si>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</si>
  <si>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</si>
  <si>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</si>
  <si>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</si>
  <si>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</si>
  <si>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</si>
  <si>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</si>
  <si>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</si>
  <si>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</si>
  <si>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</si>
  <si>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</si>
  <si>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</si>
  <si>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</si>
  <si>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</si>
  <si>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</si>
  <si>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</si>
  <si>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</si>
  <si>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</si>
  <si>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</si>
  <si>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</si>
  <si>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</si>
  <si>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</si>
  <si>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</si>
  <si>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</si>
  <si>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</si>
  <si>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</si>
  <si>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</si>
  <si>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</si>
  <si>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</si>
  <si>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</si>
  <si>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</si>
  <si>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</si>
  <si>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</si>
  <si>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</si>
  <si>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</si>
  <si>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</si>
  <si>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</si>
  <si>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</si>
  <si>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</si>
  <si>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</si>
  <si>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</si>
  <si>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</si>
  <si>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</si>
  <si>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</si>
  <si>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</si>
  <si>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</si>
  <si>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</si>
  <si>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</si>
  <si>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</si>
  <si>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</si>
  <si>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</si>
  <si>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</si>
  <si>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</si>
  <si>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t>EXPRESS LIFE INSURANCE</t>
  </si>
  <si>
    <r>
      <t xml:space="preserve"> STATEMENTS OF PROFIT OR LOSS AND OTHER COMPREHENSIVE INCOME AS AT 31.03.2019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</si>
  <si>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 OF FINANCIAL POSITION AS AT 31.03.2019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</si>
  <si>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Transactions concluded under the right of establishment or the freedom to provide services within the EEA as at 31.03.2019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</si>
  <si>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OUTWARD REINSURANCE AS AT 31.03.2019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</si>
  <si>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INWARD REINSURANCE AS AT 31.03.2019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</si>
  <si>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GENERAL INFORMATION ABOUT THE INSURANCE PORTFOLIO AS AT 31.03.2019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</si>
  <si>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EXPENSES RELATED TO INSURANCE OPERATIONS AS AT 31.12.2019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</si>
  <si>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31.12.2018 - ІІ part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</si>
  <si>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TECHNICAL PROVISIONS AS AT 31.12.2018 -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</si>
  <si>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>CLAIMS PAID BY LIFE INSURERS AND INSURERS WITH MIXED ACTIVITY* AS AT 31.12.2019</t>
    </r>
    <r>
      <rPr>
        <b/>
        <vertAlign val="superscript"/>
        <sz val="10"/>
        <rFont val="Times New Roman"/>
        <family val="1"/>
        <charset val="204"/>
      </rPr>
      <t xml:space="preserve">  1 </t>
    </r>
  </si>
  <si>
    <r>
      <t xml:space="preserve">GROSS PREMIUMS WRITTEN BY LIFE INSURERS AND INSURERS WITH MIXED ACTIVITY* AS AT 31.12.2019  </t>
    </r>
    <r>
      <rPr>
        <b/>
        <vertAlign val="superscript"/>
        <sz val="10"/>
        <rFont val="Times New Roman"/>
        <family val="1"/>
        <charset val="204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</si>
</sst>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0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09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7" applyFont="1" applyFill="1" applyBorder="1" applyAlignment="1" applyProtection="1">
      <alignment horizontal="left" vertical="center" wrapText="1"/>
    </xf>
    <xf numFmtId="0" fontId="7" fillId="27" borderId="9" xfId="147" applyFont="1" applyFill="1" applyBorder="1" applyAlignment="1" applyProtection="1">
      <alignment horizontal="left" vertical="center" wrapText="1"/>
    </xf>
    <xf numFmtId="0" fontId="9" fillId="31" borderId="13" xfId="148" applyFont="1" applyFill="1" applyBorder="1" applyAlignment="1">
      <alignment horizontal="center" vertical="center"/>
    </xf>
    <xf numFmtId="0" fontId="9" fillId="31" borderId="13" xfId="148" applyFont="1" applyFill="1" applyBorder="1" applyAlignment="1">
      <alignment horizontal="center" vertical="center" wrapText="1"/>
    </xf>
    <xf numFmtId="0" fontId="7" fillId="31" borderId="13" xfId="148" applyFont="1" applyFill="1" applyBorder="1" applyAlignment="1">
      <alignment horizontal="center" vertical="center"/>
    </xf>
    <xf numFmtId="0" fontId="7" fillId="31" borderId="13" xfId="148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3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9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3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vertical="center" wrapText="1"/>
    </xf>
    <xf numFmtId="0" fontId="11" fillId="0" borderId="13" xfId="102" applyNumberFormat="1" applyFont="1" applyFill="1" applyBorder="1" applyAlignment="1" applyProtection="1">
      <alignment horizontal="center" vertical="center" wrapText="1"/>
    </xf>
    <xf numFmtId="0" fontId="11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2" applyNumberFormat="1" applyFont="1" applyFill="1" applyBorder="1" applyAlignment="1" applyProtection="1">
      <alignment horizontal="center"/>
    </xf>
    <xf numFmtId="0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wrapText="1"/>
    </xf>
    <xf numFmtId="0" fontId="12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 vertical="center" wrapText="1"/>
    </xf>
    <xf numFmtId="0" fontId="7" fillId="0" borderId="13" xfId="102" applyNumberFormat="1" applyFont="1" applyFill="1" applyBorder="1" applyAlignment="1" applyProtection="1">
      <alignment horizontal="center" vertical="center" wrapText="1"/>
    </xf>
    <xf numFmtId="3" fontId="12" fillId="0" borderId="13" xfId="102" applyNumberFormat="1" applyFont="1" applyFill="1" applyBorder="1" applyProtection="1">
      <alignment horizontal="center" vertical="center" wrapText="1"/>
    </xf>
    <xf numFmtId="3" fontId="11" fillId="0" borderId="13" xfId="102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center"/>
    </xf>
    <xf numFmtId="3" fontId="5" fillId="0" borderId="13" xfId="102" applyNumberFormat="1" applyFont="1" applyFill="1" applyBorder="1" applyAlignment="1" applyProtection="1">
      <alignment horizontal="left" wrapText="1"/>
    </xf>
    <xf numFmtId="3" fontId="8" fillId="0" borderId="13" xfId="102" applyNumberFormat="1" applyFont="1" applyFill="1" applyBorder="1" applyAlignment="1" applyProtection="1">
      <alignment horizontal="center" vertical="center"/>
    </xf>
    <xf numFmtId="3" fontId="8" fillId="0" borderId="13" xfId="102" applyNumberFormat="1" applyFont="1" applyFill="1" applyBorder="1" applyAlignment="1" applyProtection="1">
      <alignment horizontal="left" vertical="center" wrapText="1"/>
    </xf>
    <xf numFmtId="3" fontId="8" fillId="0" borderId="25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Protection="1">
      <alignment horizontal="center" vertical="center" wrapText="1"/>
    </xf>
    <xf numFmtId="3" fontId="5" fillId="0" borderId="13" xfId="102" applyNumberFormat="1" applyFont="1" applyFill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left" vertical="center" wrapText="1"/>
    </xf>
    <xf numFmtId="3" fontId="8" fillId="0" borderId="13" xfId="102" applyNumberFormat="1" applyFont="1" applyFill="1" applyBorder="1" applyAlignment="1">
      <alignment horizontal="right" vertical="center" wrapText="1"/>
    </xf>
    <xf numFmtId="3" fontId="8" fillId="0" borderId="13" xfId="102" applyNumberFormat="1" applyFont="1" applyFill="1" applyBorder="1" applyAlignment="1">
      <alignment horizontal="left" vertical="center" wrapText="1"/>
    </xf>
    <xf numFmtId="3" fontId="8" fillId="0" borderId="13" xfId="102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2" applyNumberFormat="1" applyFont="1" applyFill="1" applyBorder="1" applyAlignment="1">
      <alignment horizontal="right" vertical="center"/>
    </xf>
    <xf numFmtId="3" fontId="8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 applyProtection="1">
      <alignment horizontal="left"/>
    </xf>
    <xf numFmtId="3" fontId="5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>
      <alignment horizontal="left"/>
    </xf>
    <xf numFmtId="3" fontId="8" fillId="0" borderId="25" xfId="102" applyNumberFormat="1" applyFont="1" applyFill="1" applyBorder="1" applyProtection="1">
      <alignment horizontal="center" vertical="center" wrapText="1"/>
    </xf>
    <xf numFmtId="3" fontId="8" fillId="0" borderId="25" xfId="102" applyNumberFormat="1" applyFont="1" applyFill="1" applyBorder="1" applyAlignment="1" applyProtection="1">
      <alignment horizontal="right" vertical="center"/>
    </xf>
    <xf numFmtId="3" fontId="8" fillId="0" borderId="25" xfId="102" applyNumberFormat="1" applyFont="1" applyFill="1" applyBorder="1" applyAlignment="1" applyProtection="1">
      <alignment horizontal="right"/>
    </xf>
    <xf numFmtId="3" fontId="8" fillId="0" borderId="25" xfId="102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7" fontId="65" fillId="28" borderId="0" xfId="110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0" fontId="64" fillId="28" borderId="0" xfId="0" applyNumberFormat="1" applyFont="1" applyFill="1" applyAlignment="1">
      <alignment horizontal="left"/>
    </xf>
    <xf numFmtId="177" fontId="64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3" fontId="7" fillId="0" borderId="26" xfId="0" applyFont="1" applyBorder="1" applyAlignment="1">
      <alignment horizontal="center" vertical="center" wrapText="1"/>
    </xf>
    <xf numFmtId="3" fontId="7" fillId="0" borderId="33" xfId="0" applyFont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3" fontId="5" fillId="28" borderId="0" xfId="0" applyFont="1" applyFill="1" applyBorder="1" applyAlignment="1">
      <alignment horizontal="right" vertical="center" wrapText="1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5" fillId="0" borderId="26" xfId="100" applyFont="1" applyFill="1" applyBorder="1" applyAlignment="1">
      <alignment horizontal="center" vertical="center" wrapText="1"/>
    </xf>
    <xf numFmtId="0" fontId="5" fillId="0" borderId="33" xfId="100" applyFont="1" applyFill="1" applyBorder="1" applyAlignment="1">
      <alignment horizontal="center" vertical="center" wrapText="1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0" fontId="7" fillId="0" borderId="26" xfId="99" applyFont="1" applyFill="1" applyBorder="1" applyAlignment="1">
      <alignment horizontal="center" vertical="center" wrapText="1"/>
    </xf>
    <xf numFmtId="0" fontId="7" fillId="0" borderId="33" xfId="99" applyFont="1" applyFill="1" applyBorder="1" applyAlignment="1">
      <alignment horizontal="center" vertical="center" wrapText="1"/>
    </xf>
    <xf numFmtId="3" fontId="7" fillId="0" borderId="26" xfId="0" applyFont="1" applyFill="1" applyBorder="1" applyAlignment="1">
      <alignment horizontal="center" vertical="center" wrapText="1"/>
    </xf>
    <xf numFmtId="3" fontId="7" fillId="0" borderId="33" xfId="0" applyFont="1" applyFill="1" applyBorder="1" applyAlignment="1">
      <alignment horizontal="center" vertical="center" wrapText="1"/>
    </xf>
    <xf numFmtId="3" fontId="5" fillId="0" borderId="13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100" applyFont="1" applyFill="1" applyBorder="1" applyAlignment="1">
      <alignment horizontal="center" vertical="center" wrapText="1"/>
    </xf>
    <xf numFmtId="0" fontId="7" fillId="0" borderId="13" xfId="101" applyFont="1" applyBorder="1" applyAlignment="1" applyProtection="1">
      <alignment horizontal="center" vertical="center" wrapText="1"/>
    </xf>
    <xf numFmtId="3" fontId="5" fillId="0" borderId="9" xfId="103" applyNumberFormat="1" applyFont="1" applyFill="1" applyBorder="1" applyAlignment="1" applyProtection="1">
      <alignment horizontal="center" vertical="center" wrapText="1"/>
    </xf>
    <xf numFmtId="3" fontId="5" fillId="0" borderId="34" xfId="103" applyNumberFormat="1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3" xfId="103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1" applyFont="1" applyBorder="1" applyAlignment="1" applyProtection="1">
      <alignment horizontal="center" vertical="center" wrapText="1"/>
    </xf>
    <xf numFmtId="0" fontId="5" fillId="0" borderId="37" xfId="101" applyFont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33" xfId="101" applyFont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43" xfId="101" applyFont="1" applyBorder="1" applyAlignment="1" applyProtection="1">
      <alignment horizontal="center" vertical="center" wrapText="1"/>
    </xf>
    <xf numFmtId="0" fontId="5" fillId="0" borderId="9" xfId="101" applyFont="1" applyFill="1" applyBorder="1" applyAlignment="1" applyProtection="1">
      <alignment horizontal="center" vertical="center" wrapText="1"/>
    </xf>
    <xf numFmtId="0" fontId="5" fillId="0" borderId="34" xfId="101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2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1" applyFont="1" applyBorder="1" applyAlignment="1" applyProtection="1">
      <alignment horizontal="center" vertical="top" wrapText="1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9" xfId="101" applyFont="1" applyBorder="1" applyAlignment="1" applyProtection="1">
      <alignment horizontal="center" vertical="center" wrapText="1"/>
    </xf>
    <xf numFmtId="0" fontId="5" fillId="0" borderId="34" xfId="101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0" borderId="9" xfId="102" applyNumberFormat="1" applyFont="1" applyBorder="1" applyAlignment="1" applyProtection="1">
      <alignment horizontal="center" vertical="center" wrapText="1"/>
    </xf>
    <xf numFmtId="3" fontId="5" fillId="0" borderId="38" xfId="102" applyNumberFormat="1" applyFont="1" applyBorder="1" applyAlignment="1" applyProtection="1">
      <alignment horizontal="center" vertical="center" wrapText="1"/>
    </xf>
    <xf numFmtId="3" fontId="5" fillId="0" borderId="34" xfId="102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2" applyNumberFormat="1" applyFont="1" applyFill="1" applyAlignment="1" applyProtection="1">
      <alignment horizontal="center" vertical="center" wrapText="1"/>
    </xf>
  </cellXfs>
  <cellStyles count="1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9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8"/>
    <cellStyle name="Normal 2_Видове застраховки" xfId="90"/>
    <cellStyle name="Normal 3" xfId="91"/>
    <cellStyle name="Normal 3 2" xfId="147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31.</a:t>
            </a:r>
            <a:r>
              <a:rPr lang="bg-BG" sz="1000" b="1" i="0" baseline="0">
                <a:effectLst/>
              </a:rPr>
              <a:t>03</a:t>
            </a:r>
            <a:r>
              <a:rPr lang="en-US" sz="1000" b="1" i="0" baseline="0">
                <a:effectLst/>
              </a:rPr>
              <a:t>.201</a:t>
            </a:r>
            <a:r>
              <a:rPr lang="bg-BG" sz="1000" b="1" i="0" baseline="0">
                <a:effectLst/>
              </a:rPr>
              <a:t>9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66671354.545124389</c:v>
                </c:pt>
                <c:pt idx="1">
                  <c:v>1952728.9645999996</c:v>
                </c:pt>
                <c:pt idx="2">
                  <c:v>27515483.947799996</c:v>
                </c:pt>
                <c:pt idx="3">
                  <c:v>0</c:v>
                </c:pt>
                <c:pt idx="4">
                  <c:v>9510583.9398913998</c:v>
                </c:pt>
                <c:pt idx="5">
                  <c:v>5550183.8722000001</c:v>
                </c:pt>
                <c:pt idx="6">
                  <c:v>31535717.91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31.</a:t>
            </a:r>
            <a:r>
              <a:rPr lang="bg-BG" sz="1000" b="1" i="0" baseline="0">
                <a:effectLst/>
              </a:rPr>
              <a:t>03</a:t>
            </a:r>
            <a:r>
              <a:rPr lang="en-US" sz="1000" b="1" i="0" baseline="0">
                <a:effectLst/>
              </a:rPr>
              <a:t>.201</a:t>
            </a:r>
            <a:r>
              <a:rPr lang="bg-BG" sz="1000" b="1" i="0" baseline="0">
                <a:effectLst/>
              </a:rPr>
              <a:t>9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23839289.50950256</c:v>
                </c:pt>
                <c:pt idx="1">
                  <c:v>1253034.3218288091</c:v>
                </c:pt>
                <c:pt idx="2">
                  <c:v>2031715.2475055559</c:v>
                </c:pt>
                <c:pt idx="3">
                  <c:v>0</c:v>
                </c:pt>
                <c:pt idx="4">
                  <c:v>1118864.8924999998</c:v>
                </c:pt>
                <c:pt idx="5">
                  <c:v>743516.20474451652</c:v>
                </c:pt>
                <c:pt idx="6">
                  <c:v>6976394.8141126148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28575</xdr:rowOff>
    </xdr:from>
    <xdr:to>
      <xdr:col>7</xdr:col>
      <xdr:colOff>685800</xdr:colOff>
      <xdr:row>46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0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tabSelected="1" view="pageBreakPreview" zoomScaleNormal="8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activeCell="I3" sqref="I3:J3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2.42578125" style="50" bestFit="1" customWidth="1"/>
    <col min="24" max="24" width="10.5703125" style="50" customWidth="1"/>
    <col min="25" max="25" width="13.140625" style="50" customWidth="1"/>
    <col min="26" max="26" width="14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18" t="s">
        <v>826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132"/>
      <c r="AD1" s="132"/>
    </row>
    <row r="2" spans="1:30" s="61" customFormat="1" ht="15.7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W2" s="211"/>
      <c r="X2" s="211"/>
      <c r="Y2" s="222" t="s">
        <v>125</v>
      </c>
      <c r="Z2" s="222"/>
      <c r="AA2" s="211"/>
      <c r="AB2" s="211"/>
      <c r="AC2" s="132"/>
      <c r="AD2" s="132"/>
    </row>
    <row r="3" spans="1:30" s="53" customFormat="1" ht="77.25" customHeight="1">
      <c r="A3" s="223" t="s">
        <v>411</v>
      </c>
      <c r="B3" s="223" t="s">
        <v>458</v>
      </c>
      <c r="C3" s="229" t="s">
        <v>477</v>
      </c>
      <c r="D3" s="230"/>
      <c r="E3" s="231" t="s">
        <v>480</v>
      </c>
      <c r="F3" s="232"/>
      <c r="G3" s="231" t="s">
        <v>478</v>
      </c>
      <c r="H3" s="232"/>
      <c r="I3" s="231" t="s">
        <v>479</v>
      </c>
      <c r="J3" s="232"/>
      <c r="K3" s="233" t="s">
        <v>481</v>
      </c>
      <c r="L3" s="234"/>
      <c r="M3" s="233" t="s">
        <v>815</v>
      </c>
      <c r="N3" s="234"/>
      <c r="O3" s="235" t="s">
        <v>483</v>
      </c>
      <c r="P3" s="236"/>
      <c r="Q3" s="216" t="s">
        <v>487</v>
      </c>
      <c r="R3" s="217"/>
      <c r="S3" s="216" t="s">
        <v>484</v>
      </c>
      <c r="T3" s="217"/>
      <c r="U3" s="216" t="s">
        <v>486</v>
      </c>
      <c r="V3" s="217"/>
      <c r="W3" s="216" t="s">
        <v>485</v>
      </c>
      <c r="X3" s="217"/>
      <c r="Y3" s="219" t="s">
        <v>488</v>
      </c>
      <c r="Z3" s="220"/>
    </row>
    <row r="4" spans="1:30" s="53" customFormat="1" ht="60" customHeight="1">
      <c r="A4" s="224"/>
      <c r="B4" s="224"/>
      <c r="C4" s="138" t="s">
        <v>475</v>
      </c>
      <c r="D4" s="139" t="s">
        <v>476</v>
      </c>
      <c r="E4" s="138" t="s">
        <v>475</v>
      </c>
      <c r="F4" s="139" t="s">
        <v>476</v>
      </c>
      <c r="G4" s="138" t="s">
        <v>475</v>
      </c>
      <c r="H4" s="139" t="s">
        <v>476</v>
      </c>
      <c r="I4" s="138" t="s">
        <v>475</v>
      </c>
      <c r="J4" s="139" t="s">
        <v>476</v>
      </c>
      <c r="K4" s="138" t="s">
        <v>475</v>
      </c>
      <c r="L4" s="139" t="s">
        <v>476</v>
      </c>
      <c r="M4" s="138" t="s">
        <v>475</v>
      </c>
      <c r="N4" s="139" t="s">
        <v>476</v>
      </c>
      <c r="O4" s="138" t="s">
        <v>475</v>
      </c>
      <c r="P4" s="139" t="s">
        <v>476</v>
      </c>
      <c r="Q4" s="138" t="s">
        <v>475</v>
      </c>
      <c r="R4" s="139" t="s">
        <v>476</v>
      </c>
      <c r="S4" s="138" t="s">
        <v>475</v>
      </c>
      <c r="T4" s="139" t="s">
        <v>476</v>
      </c>
      <c r="U4" s="138" t="s">
        <v>475</v>
      </c>
      <c r="V4" s="139" t="s">
        <v>476</v>
      </c>
      <c r="W4" s="138" t="s">
        <v>475</v>
      </c>
      <c r="X4" s="139" t="s">
        <v>476</v>
      </c>
      <c r="Y4" s="140" t="s">
        <v>475</v>
      </c>
      <c r="Z4" s="141" t="s">
        <v>476</v>
      </c>
    </row>
    <row r="5" spans="1:30" ht="15.75">
      <c r="A5" s="64" t="s">
        <v>400</v>
      </c>
      <c r="B5" s="134" t="s">
        <v>459</v>
      </c>
      <c r="C5" s="65">
        <v>16583281.076499999</v>
      </c>
      <c r="D5" s="65">
        <v>1883887</v>
      </c>
      <c r="E5" s="65">
        <v>12807016.590499997</v>
      </c>
      <c r="F5" s="65">
        <v>0</v>
      </c>
      <c r="G5" s="65">
        <v>10510004.690000001</v>
      </c>
      <c r="H5" s="65">
        <v>0</v>
      </c>
      <c r="I5" s="65">
        <v>13765323.060000002</v>
      </c>
      <c r="J5" s="65">
        <v>0</v>
      </c>
      <c r="K5" s="65">
        <v>5706391.7299999995</v>
      </c>
      <c r="L5" s="65">
        <v>0</v>
      </c>
      <c r="M5" s="65">
        <v>2727593</v>
      </c>
      <c r="N5" s="65">
        <v>220746</v>
      </c>
      <c r="O5" s="65">
        <v>2681907.0000000005</v>
      </c>
      <c r="P5" s="65">
        <v>0</v>
      </c>
      <c r="Q5" s="65">
        <v>457330</v>
      </c>
      <c r="R5" s="65">
        <v>0</v>
      </c>
      <c r="S5" s="66">
        <v>965570.14</v>
      </c>
      <c r="T5" s="66">
        <v>0</v>
      </c>
      <c r="U5" s="65">
        <v>456332.42812439508</v>
      </c>
      <c r="V5" s="65">
        <v>0</v>
      </c>
      <c r="W5" s="65">
        <v>10604.83</v>
      </c>
      <c r="X5" s="65">
        <v>0</v>
      </c>
      <c r="Y5" s="67">
        <v>66671354.545124389</v>
      </c>
      <c r="Z5" s="67">
        <v>2104633</v>
      </c>
      <c r="AC5" s="47"/>
      <c r="AD5" s="54"/>
    </row>
    <row r="6" spans="1:30" ht="15.75">
      <c r="A6" s="64"/>
      <c r="B6" s="135" t="s">
        <v>460</v>
      </c>
      <c r="C6" s="65">
        <v>7890709.4864999996</v>
      </c>
      <c r="D6" s="65">
        <v>1883887</v>
      </c>
      <c r="E6" s="65">
        <v>12803730.110499997</v>
      </c>
      <c r="F6" s="65">
        <v>0</v>
      </c>
      <c r="G6" s="65">
        <v>6945955.2500000009</v>
      </c>
      <c r="H6" s="65">
        <v>0</v>
      </c>
      <c r="I6" s="65">
        <v>13765152.060000002</v>
      </c>
      <c r="J6" s="65">
        <v>0</v>
      </c>
      <c r="K6" s="65">
        <v>5706391.7299999995</v>
      </c>
      <c r="L6" s="65">
        <v>0</v>
      </c>
      <c r="M6" s="65">
        <v>2727593</v>
      </c>
      <c r="N6" s="65">
        <v>220746</v>
      </c>
      <c r="O6" s="65">
        <v>2681907.0000000005</v>
      </c>
      <c r="P6" s="65">
        <v>0</v>
      </c>
      <c r="Q6" s="65">
        <v>457330</v>
      </c>
      <c r="R6" s="65">
        <v>0</v>
      </c>
      <c r="S6" s="66">
        <v>965569.96</v>
      </c>
      <c r="T6" s="66">
        <v>0</v>
      </c>
      <c r="U6" s="65">
        <v>456332.42812439508</v>
      </c>
      <c r="V6" s="65">
        <v>0</v>
      </c>
      <c r="W6" s="65">
        <v>10604.83</v>
      </c>
      <c r="X6" s="65">
        <v>0</v>
      </c>
      <c r="Y6" s="67">
        <v>54411275.855124399</v>
      </c>
      <c r="Z6" s="67">
        <v>2104633</v>
      </c>
      <c r="AD6" s="54"/>
    </row>
    <row r="7" spans="1:30" ht="15.75">
      <c r="A7" s="64"/>
      <c r="B7" s="135" t="s">
        <v>461</v>
      </c>
      <c r="C7" s="65">
        <v>4596203.4864999996</v>
      </c>
      <c r="D7" s="65">
        <v>0</v>
      </c>
      <c r="E7" s="65">
        <v>11442490.820499998</v>
      </c>
      <c r="F7" s="65">
        <v>0</v>
      </c>
      <c r="G7" s="65">
        <v>5667245.7800000012</v>
      </c>
      <c r="H7" s="65">
        <v>0</v>
      </c>
      <c r="I7" s="65">
        <v>3505601.2199999997</v>
      </c>
      <c r="J7" s="65">
        <v>0</v>
      </c>
      <c r="K7" s="65">
        <v>5706391.7299999995</v>
      </c>
      <c r="L7" s="65">
        <v>0</v>
      </c>
      <c r="M7" s="65">
        <v>189344</v>
      </c>
      <c r="N7" s="65">
        <v>0</v>
      </c>
      <c r="O7" s="65">
        <v>83417.08</v>
      </c>
      <c r="P7" s="65">
        <v>0</v>
      </c>
      <c r="Q7" s="65">
        <v>289384</v>
      </c>
      <c r="R7" s="65">
        <v>0</v>
      </c>
      <c r="S7" s="66">
        <v>836430.03</v>
      </c>
      <c r="T7" s="66">
        <v>0</v>
      </c>
      <c r="U7" s="65">
        <v>117021.51964959997</v>
      </c>
      <c r="V7" s="65">
        <v>0</v>
      </c>
      <c r="W7" s="65">
        <v>10604.83</v>
      </c>
      <c r="X7" s="65">
        <v>0</v>
      </c>
      <c r="Y7" s="67">
        <v>32444134.496649593</v>
      </c>
      <c r="Z7" s="67">
        <v>0</v>
      </c>
      <c r="AD7" s="54"/>
    </row>
    <row r="8" spans="1:30" ht="15.75">
      <c r="A8" s="64"/>
      <c r="B8" s="135" t="s">
        <v>462</v>
      </c>
      <c r="C8" s="65">
        <v>3294506</v>
      </c>
      <c r="D8" s="65">
        <v>1883887</v>
      </c>
      <c r="E8" s="65">
        <v>1361239.2899999998</v>
      </c>
      <c r="F8" s="65">
        <v>0</v>
      </c>
      <c r="G8" s="65">
        <v>1278709.47</v>
      </c>
      <c r="H8" s="65">
        <v>0</v>
      </c>
      <c r="I8" s="65">
        <v>10259550.840000002</v>
      </c>
      <c r="J8" s="65">
        <v>0</v>
      </c>
      <c r="K8" s="65">
        <v>0</v>
      </c>
      <c r="L8" s="65">
        <v>0</v>
      </c>
      <c r="M8" s="65">
        <v>2538249</v>
      </c>
      <c r="N8" s="65">
        <v>220746</v>
      </c>
      <c r="O8" s="65">
        <v>2598489.9200000004</v>
      </c>
      <c r="P8" s="65">
        <v>0</v>
      </c>
      <c r="Q8" s="65">
        <v>167946</v>
      </c>
      <c r="R8" s="65">
        <v>0</v>
      </c>
      <c r="S8" s="66">
        <v>129139.92999999996</v>
      </c>
      <c r="T8" s="66">
        <v>0</v>
      </c>
      <c r="U8" s="65">
        <v>339310.90847479511</v>
      </c>
      <c r="V8" s="65">
        <v>0</v>
      </c>
      <c r="W8" s="65">
        <v>0</v>
      </c>
      <c r="X8" s="65">
        <v>0</v>
      </c>
      <c r="Y8" s="67">
        <v>21967141.358474799</v>
      </c>
      <c r="Z8" s="67">
        <v>2104633</v>
      </c>
      <c r="AD8" s="54"/>
    </row>
    <row r="9" spans="1:30" ht="15.75">
      <c r="A9" s="64"/>
      <c r="B9" s="135" t="s">
        <v>463</v>
      </c>
      <c r="C9" s="65">
        <v>8692571.5899999999</v>
      </c>
      <c r="D9" s="65">
        <v>0</v>
      </c>
      <c r="E9" s="65">
        <v>3286.48</v>
      </c>
      <c r="F9" s="65">
        <v>0</v>
      </c>
      <c r="G9" s="65">
        <v>3564049.44</v>
      </c>
      <c r="H9" s="65">
        <v>0</v>
      </c>
      <c r="I9" s="65">
        <v>171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6">
        <v>0.18</v>
      </c>
      <c r="T9" s="66">
        <v>0</v>
      </c>
      <c r="U9" s="65">
        <v>0</v>
      </c>
      <c r="V9" s="65">
        <v>0</v>
      </c>
      <c r="W9" s="65">
        <v>0</v>
      </c>
      <c r="X9" s="65">
        <v>0</v>
      </c>
      <c r="Y9" s="67">
        <v>12260078.689999999</v>
      </c>
      <c r="Z9" s="67">
        <v>0</v>
      </c>
      <c r="AD9" s="54"/>
    </row>
    <row r="10" spans="1:30" ht="15.75">
      <c r="A10" s="64" t="s">
        <v>401</v>
      </c>
      <c r="B10" s="134" t="s">
        <v>464</v>
      </c>
      <c r="C10" s="65">
        <v>178294.2066</v>
      </c>
      <c r="D10" s="65">
        <v>0</v>
      </c>
      <c r="E10" s="65">
        <v>68043.787999999986</v>
      </c>
      <c r="F10" s="65">
        <v>0</v>
      </c>
      <c r="G10" s="65">
        <v>1177150.93</v>
      </c>
      <c r="H10" s="65">
        <v>0</v>
      </c>
      <c r="I10" s="65">
        <v>364474.38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47383.93</v>
      </c>
      <c r="P10" s="65">
        <v>0</v>
      </c>
      <c r="Q10" s="65">
        <v>0</v>
      </c>
      <c r="R10" s="65">
        <v>0</v>
      </c>
      <c r="S10" s="66">
        <v>117381.72999999992</v>
      </c>
      <c r="T10" s="66">
        <v>0</v>
      </c>
      <c r="U10" s="65">
        <v>0</v>
      </c>
      <c r="V10" s="65">
        <v>0</v>
      </c>
      <c r="W10" s="65">
        <v>0</v>
      </c>
      <c r="X10" s="65">
        <v>0</v>
      </c>
      <c r="Y10" s="67">
        <v>1952728.9645999996</v>
      </c>
      <c r="Z10" s="67">
        <v>0</v>
      </c>
      <c r="AC10" s="47"/>
      <c r="AD10" s="54"/>
    </row>
    <row r="11" spans="1:30" ht="15.75">
      <c r="A11" s="64" t="s">
        <v>402</v>
      </c>
      <c r="B11" s="134" t="s">
        <v>465</v>
      </c>
      <c r="C11" s="65">
        <v>4628776.7423</v>
      </c>
      <c r="D11" s="65">
        <v>0</v>
      </c>
      <c r="E11" s="65">
        <v>7128922.6054999996</v>
      </c>
      <c r="F11" s="65">
        <v>0</v>
      </c>
      <c r="G11" s="65">
        <v>14391643.050000001</v>
      </c>
      <c r="H11" s="65">
        <v>0</v>
      </c>
      <c r="I11" s="65">
        <v>550333.75</v>
      </c>
      <c r="J11" s="65">
        <v>0</v>
      </c>
      <c r="K11" s="65">
        <v>649391.15</v>
      </c>
      <c r="L11" s="65">
        <v>0</v>
      </c>
      <c r="M11" s="65">
        <v>19558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6">
        <v>145098.65</v>
      </c>
      <c r="T11" s="66">
        <v>0</v>
      </c>
      <c r="U11" s="65">
        <v>1760</v>
      </c>
      <c r="V11" s="65">
        <v>0</v>
      </c>
      <c r="W11" s="65">
        <v>0</v>
      </c>
      <c r="X11" s="65">
        <v>0</v>
      </c>
      <c r="Y11" s="67">
        <v>27515483.947799996</v>
      </c>
      <c r="Z11" s="67">
        <v>0</v>
      </c>
      <c r="AC11" s="47"/>
      <c r="AD11" s="54"/>
    </row>
    <row r="12" spans="1:30" ht="15.75">
      <c r="A12" s="64" t="s">
        <v>403</v>
      </c>
      <c r="B12" s="136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6">
        <v>0</v>
      </c>
      <c r="T12" s="66">
        <v>0</v>
      </c>
      <c r="U12" s="65">
        <v>0</v>
      </c>
      <c r="V12" s="65">
        <v>0</v>
      </c>
      <c r="W12" s="65">
        <v>0</v>
      </c>
      <c r="X12" s="65">
        <v>0</v>
      </c>
      <c r="Y12" s="67">
        <v>0</v>
      </c>
      <c r="Z12" s="67">
        <v>0</v>
      </c>
      <c r="AC12" s="47"/>
      <c r="AD12" s="54"/>
    </row>
    <row r="13" spans="1:30" ht="15.75">
      <c r="A13" s="64" t="s">
        <v>404</v>
      </c>
      <c r="B13" s="137" t="s">
        <v>467</v>
      </c>
      <c r="C13" s="65">
        <v>4812310.9055000003</v>
      </c>
      <c r="D13" s="65">
        <v>2963193</v>
      </c>
      <c r="E13" s="65">
        <v>3605906.1659999997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311343.67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6">
        <v>50667.970000000008</v>
      </c>
      <c r="T13" s="66">
        <v>0</v>
      </c>
      <c r="U13" s="65">
        <v>167680.3183914001</v>
      </c>
      <c r="V13" s="65">
        <v>0</v>
      </c>
      <c r="W13" s="65">
        <v>562674.91</v>
      </c>
      <c r="X13" s="65">
        <v>0</v>
      </c>
      <c r="Y13" s="67">
        <v>9510583.9398913998</v>
      </c>
      <c r="Z13" s="67">
        <v>2963193</v>
      </c>
      <c r="AC13" s="47"/>
      <c r="AD13" s="54"/>
    </row>
    <row r="14" spans="1:30" s="53" customFormat="1" ht="15.75">
      <c r="A14" s="68" t="s">
        <v>405</v>
      </c>
      <c r="B14" s="137" t="s">
        <v>468</v>
      </c>
      <c r="C14" s="65">
        <v>508461.79219999997</v>
      </c>
      <c r="D14" s="65">
        <v>0</v>
      </c>
      <c r="E14" s="65">
        <v>1942347.0999999999</v>
      </c>
      <c r="F14" s="65">
        <v>0</v>
      </c>
      <c r="G14" s="65">
        <v>309895.24</v>
      </c>
      <c r="H14" s="65">
        <v>0</v>
      </c>
      <c r="I14" s="65">
        <v>1702068.48</v>
      </c>
      <c r="J14" s="65">
        <v>0</v>
      </c>
      <c r="K14" s="65">
        <v>0</v>
      </c>
      <c r="L14" s="65">
        <v>0</v>
      </c>
      <c r="M14" s="65">
        <v>393104</v>
      </c>
      <c r="N14" s="65">
        <v>0</v>
      </c>
      <c r="O14" s="65">
        <v>144439.07</v>
      </c>
      <c r="P14" s="65">
        <v>0</v>
      </c>
      <c r="Q14" s="65">
        <v>519107</v>
      </c>
      <c r="R14" s="65">
        <v>0</v>
      </c>
      <c r="S14" s="65">
        <v>30761.190000000002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7">
        <v>5550183.8722000001</v>
      </c>
      <c r="Z14" s="67">
        <v>0</v>
      </c>
      <c r="AD14" s="55"/>
    </row>
    <row r="15" spans="1:30" ht="31.5">
      <c r="A15" s="68" t="s">
        <v>457</v>
      </c>
      <c r="B15" s="69" t="s">
        <v>469</v>
      </c>
      <c r="C15" s="65">
        <v>0</v>
      </c>
      <c r="D15" s="65">
        <v>0</v>
      </c>
      <c r="E15" s="65">
        <v>0</v>
      </c>
      <c r="F15" s="65">
        <v>0</v>
      </c>
      <c r="G15" s="66">
        <v>0</v>
      </c>
      <c r="H15" s="66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7">
        <v>0</v>
      </c>
      <c r="Z15" s="67">
        <v>0</v>
      </c>
      <c r="AD15" s="54"/>
    </row>
    <row r="16" spans="1:30" ht="15.75">
      <c r="A16" s="68" t="s">
        <v>406</v>
      </c>
      <c r="B16" s="137" t="s">
        <v>470</v>
      </c>
      <c r="C16" s="65">
        <v>21152102</v>
      </c>
      <c r="D16" s="65">
        <v>0</v>
      </c>
      <c r="E16" s="65">
        <v>5581276.2299999995</v>
      </c>
      <c r="F16" s="65">
        <v>0</v>
      </c>
      <c r="G16" s="66">
        <v>1076893.8999999999</v>
      </c>
      <c r="H16" s="66">
        <v>0</v>
      </c>
      <c r="I16" s="65">
        <v>3109134.18</v>
      </c>
      <c r="J16" s="65">
        <v>0</v>
      </c>
      <c r="K16" s="65">
        <v>42295.28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563890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10126.32</v>
      </c>
      <c r="X16" s="65">
        <v>0</v>
      </c>
      <c r="Y16" s="67">
        <v>31535717.91</v>
      </c>
      <c r="Z16" s="67">
        <v>0</v>
      </c>
      <c r="AC16" s="48"/>
    </row>
    <row r="17" spans="1:29" ht="15.75">
      <c r="A17" s="225" t="s">
        <v>471</v>
      </c>
      <c r="B17" s="226"/>
      <c r="C17" s="86">
        <v>47863226.723099999</v>
      </c>
      <c r="D17" s="86">
        <v>4847080</v>
      </c>
      <c r="E17" s="86">
        <v>31133512.48</v>
      </c>
      <c r="F17" s="86">
        <v>0</v>
      </c>
      <c r="G17" s="86">
        <v>27465587.809999999</v>
      </c>
      <c r="H17" s="86">
        <v>0</v>
      </c>
      <c r="I17" s="86">
        <v>19491333.850000005</v>
      </c>
      <c r="J17" s="86">
        <v>0</v>
      </c>
      <c r="K17" s="86">
        <v>6709421.8300000001</v>
      </c>
      <c r="L17" s="86">
        <v>0</v>
      </c>
      <c r="M17" s="86">
        <v>3140255</v>
      </c>
      <c r="N17" s="86">
        <v>220746</v>
      </c>
      <c r="O17" s="86">
        <v>2873730.0000000005</v>
      </c>
      <c r="P17" s="86">
        <v>0</v>
      </c>
      <c r="Q17" s="86">
        <v>1540327</v>
      </c>
      <c r="R17" s="86">
        <v>0</v>
      </c>
      <c r="S17" s="86">
        <v>1309479.6799999997</v>
      </c>
      <c r="T17" s="86">
        <v>0</v>
      </c>
      <c r="U17" s="86">
        <v>625772.74651579512</v>
      </c>
      <c r="V17" s="86">
        <v>0</v>
      </c>
      <c r="W17" s="86">
        <v>583406.05999999994</v>
      </c>
      <c r="X17" s="86">
        <v>0</v>
      </c>
      <c r="Y17" s="67">
        <v>142736053.1796158</v>
      </c>
      <c r="Z17" s="67">
        <v>5067826</v>
      </c>
      <c r="AC17" s="59"/>
    </row>
    <row r="18" spans="1:29" ht="33.75" customHeight="1">
      <c r="A18" s="227" t="s">
        <v>472</v>
      </c>
      <c r="B18" s="228"/>
      <c r="C18" s="214">
        <v>0.33532681937667147</v>
      </c>
      <c r="D18" s="215"/>
      <c r="E18" s="214">
        <v>0.21811947147524319</v>
      </c>
      <c r="F18" s="215"/>
      <c r="G18" s="214">
        <v>0.19242221707950638</v>
      </c>
      <c r="H18" s="215"/>
      <c r="I18" s="214">
        <v>0.13655508482830581</v>
      </c>
      <c r="J18" s="215"/>
      <c r="K18" s="214">
        <v>4.700579622694917E-2</v>
      </c>
      <c r="L18" s="215"/>
      <c r="M18" s="214">
        <v>2.2000433177512446E-2</v>
      </c>
      <c r="N18" s="215"/>
      <c r="O18" s="214">
        <v>2.0133175438049728E-2</v>
      </c>
      <c r="P18" s="215"/>
      <c r="Q18" s="214">
        <v>1.0791436120639314E-2</v>
      </c>
      <c r="R18" s="215"/>
      <c r="S18" s="214">
        <v>9.1741340105024501E-3</v>
      </c>
      <c r="T18" s="215"/>
      <c r="U18" s="214">
        <v>4.3841253318692855E-3</v>
      </c>
      <c r="V18" s="215"/>
      <c r="W18" s="214">
        <v>4.0873069347507809E-3</v>
      </c>
      <c r="X18" s="215"/>
      <c r="Y18" s="214">
        <v>1</v>
      </c>
      <c r="Z18" s="215"/>
    </row>
    <row r="19" spans="1:29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29" s="61" customFormat="1" ht="11.25">
      <c r="A20" s="60" t="s">
        <v>474</v>
      </c>
      <c r="R20" s="63"/>
    </row>
    <row r="22" spans="1:29">
      <c r="Q22" s="201"/>
      <c r="R22" s="201"/>
    </row>
    <row r="23" spans="1:29">
      <c r="Q23" s="221"/>
      <c r="R23" s="221"/>
    </row>
    <row r="24" spans="1:29">
      <c r="Q24" s="201"/>
      <c r="R24" s="201"/>
    </row>
    <row r="60" spans="3:6">
      <c r="C60" s="205"/>
      <c r="D60" s="205"/>
      <c r="E60" s="205"/>
      <c r="F60" s="205"/>
    </row>
    <row r="61" spans="3:6">
      <c r="C61" s="205"/>
      <c r="D61" s="205"/>
      <c r="E61" s="205"/>
      <c r="F61" s="205"/>
    </row>
    <row r="62" spans="3:6">
      <c r="E62" s="205"/>
      <c r="F62" s="205"/>
    </row>
    <row r="63" spans="3:6">
      <c r="E63" s="205"/>
      <c r="F63" s="205"/>
    </row>
    <row r="64" spans="3:6">
      <c r="E64" s="205"/>
      <c r="F64" s="205"/>
    </row>
    <row r="65" spans="1:6">
      <c r="E65" s="205"/>
      <c r="F65" s="205"/>
    </row>
    <row r="66" spans="1:6">
      <c r="A66" s="204"/>
      <c r="B66" s="205"/>
      <c r="C66" s="205"/>
      <c r="D66" s="205"/>
      <c r="E66" s="205"/>
      <c r="F66" s="205"/>
    </row>
    <row r="67" spans="1:6">
      <c r="A67" s="204"/>
      <c r="B67" s="205"/>
      <c r="C67" s="205"/>
      <c r="D67" s="205"/>
      <c r="E67" s="205"/>
      <c r="F67" s="205"/>
    </row>
    <row r="68" spans="1:6">
      <c r="A68" s="205"/>
      <c r="B68" s="205"/>
      <c r="C68" s="205"/>
      <c r="D68" s="205"/>
      <c r="E68" s="205"/>
      <c r="F68" s="205"/>
    </row>
    <row r="69" spans="1:6">
      <c r="A69" s="205"/>
      <c r="B69" s="205"/>
      <c r="C69" s="205"/>
      <c r="D69" s="205"/>
      <c r="E69" s="205"/>
      <c r="F69" s="205"/>
    </row>
    <row r="70" spans="1:6">
      <c r="A70" s="209">
        <f>C70/$C$77</f>
        <v>0.46709540483949541</v>
      </c>
      <c r="B70" s="205" t="str">
        <f>B5</f>
        <v>Life insurance and annuities</v>
      </c>
      <c r="C70" s="205">
        <f>Y5</f>
        <v>66671354.545124389</v>
      </c>
      <c r="D70" s="205"/>
      <c r="E70" s="205"/>
      <c r="F70" s="205"/>
    </row>
    <row r="71" spans="1:6">
      <c r="A71" s="209">
        <f t="shared" ref="A71:A76" si="0">C71/$C$77</f>
        <v>1.3680698892120339E-2</v>
      </c>
      <c r="B71" s="205" t="str">
        <f>B10</f>
        <v>Marriage and birth insurance</v>
      </c>
      <c r="C71" s="205">
        <f>Y10</f>
        <v>1952728.9645999996</v>
      </c>
      <c r="D71" s="205"/>
      <c r="E71" s="205"/>
      <c r="F71" s="205"/>
    </row>
    <row r="72" spans="1:6">
      <c r="A72" s="209">
        <f t="shared" si="0"/>
        <v>0.19277178634871694</v>
      </c>
      <c r="B72" s="205" t="str">
        <f>B11</f>
        <v>Unit linked life insurance</v>
      </c>
      <c r="C72" s="205">
        <f>Y11</f>
        <v>27515483.947799996</v>
      </c>
      <c r="D72" s="205"/>
      <c r="E72" s="205"/>
      <c r="F72" s="205"/>
    </row>
    <row r="73" spans="1:6">
      <c r="A73" s="209">
        <f t="shared" si="0"/>
        <v>0</v>
      </c>
      <c r="B73" s="205" t="str">
        <f>B12</f>
        <v>Capital redemption</v>
      </c>
      <c r="C73" s="205">
        <f>Y12</f>
        <v>0</v>
      </c>
      <c r="D73" s="205"/>
      <c r="E73" s="205"/>
      <c r="F73" s="205"/>
    </row>
    <row r="74" spans="1:6">
      <c r="A74" s="209">
        <f t="shared" si="0"/>
        <v>6.6630565495064506E-2</v>
      </c>
      <c r="B74" s="205" t="str">
        <f>B13</f>
        <v>Supplementary insurance</v>
      </c>
      <c r="C74" s="205">
        <f>Y13</f>
        <v>9510583.9398913998</v>
      </c>
      <c r="D74" s="205"/>
      <c r="E74" s="205"/>
      <c r="F74" s="205"/>
    </row>
    <row r="75" spans="1:6">
      <c r="A75" s="209">
        <f t="shared" si="0"/>
        <v>3.8884246471462783E-2</v>
      </c>
      <c r="B75" s="205" t="str">
        <f>B14</f>
        <v>Accident insurance</v>
      </c>
      <c r="C75" s="205">
        <f>Y14</f>
        <v>5550183.8722000001</v>
      </c>
      <c r="D75" s="205"/>
      <c r="E75" s="205"/>
      <c r="F75" s="205"/>
    </row>
    <row r="76" spans="1:6">
      <c r="A76" s="209">
        <f t="shared" si="0"/>
        <v>0.22093729795313993</v>
      </c>
      <c r="B76" s="205" t="str">
        <f>B16</f>
        <v>Sickness insurance</v>
      </c>
      <c r="C76" s="205">
        <f>Y16</f>
        <v>31535717.91</v>
      </c>
      <c r="D76" s="205"/>
      <c r="E76" s="205"/>
      <c r="F76" s="205"/>
    </row>
    <row r="77" spans="1:6">
      <c r="A77" s="205"/>
      <c r="B77" s="205"/>
      <c r="C77" s="205">
        <f>SUM(C70:C76)</f>
        <v>142736053.1796158</v>
      </c>
      <c r="D77" s="205"/>
      <c r="E77" s="205"/>
      <c r="F77" s="205"/>
    </row>
    <row r="78" spans="1:6">
      <c r="A78" s="205"/>
      <c r="B78" s="205"/>
      <c r="C78" s="205"/>
      <c r="D78" s="205"/>
      <c r="E78" s="205"/>
      <c r="F78" s="205"/>
    </row>
    <row r="79" spans="1:6">
      <c r="A79" s="204"/>
      <c r="B79" s="205"/>
      <c r="C79" s="205"/>
      <c r="D79" s="205"/>
      <c r="E79" s="205"/>
      <c r="F79" s="205"/>
    </row>
    <row r="80" spans="1:6">
      <c r="A80" s="204"/>
      <c r="B80" s="205"/>
      <c r="C80" s="205"/>
      <c r="D80" s="205"/>
      <c r="E80" s="205"/>
      <c r="F80" s="205"/>
    </row>
    <row r="81" spans="1:6">
      <c r="A81" s="204"/>
      <c r="B81" s="205"/>
      <c r="C81" s="205"/>
      <c r="D81" s="205"/>
      <c r="E81" s="205"/>
      <c r="F81" s="205"/>
    </row>
    <row r="82" spans="1:6">
      <c r="A82" s="204"/>
      <c r="B82" s="205"/>
      <c r="C82" s="205"/>
      <c r="D82" s="205"/>
      <c r="E82" s="205"/>
      <c r="F82" s="205"/>
    </row>
    <row r="83" spans="1:6">
      <c r="A83" s="204"/>
      <c r="B83" s="205"/>
      <c r="C83" s="205"/>
      <c r="D83" s="205"/>
      <c r="E83" s="205"/>
      <c r="F83" s="205"/>
    </row>
    <row r="84" spans="1:6">
      <c r="A84" s="204"/>
      <c r="B84" s="205"/>
      <c r="C84" s="205"/>
      <c r="D84" s="205"/>
      <c r="E84" s="205"/>
      <c r="F84" s="205"/>
    </row>
    <row r="85" spans="1:6">
      <c r="A85" s="204"/>
      <c r="B85" s="205"/>
      <c r="C85" s="205"/>
      <c r="D85" s="205"/>
      <c r="E85" s="205"/>
      <c r="F85" s="205"/>
    </row>
    <row r="86" spans="1:6">
      <c r="A86" s="204"/>
      <c r="B86" s="205"/>
      <c r="C86" s="205"/>
      <c r="D86" s="205"/>
      <c r="E86" s="205"/>
      <c r="F86" s="205"/>
    </row>
    <row r="87" spans="1:6">
      <c r="A87" s="204"/>
      <c r="B87" s="205"/>
      <c r="C87" s="205"/>
      <c r="D87" s="205"/>
      <c r="E87" s="205"/>
      <c r="F87" s="205"/>
    </row>
    <row r="88" spans="1:6">
      <c r="A88" s="204"/>
      <c r="B88" s="205"/>
      <c r="C88" s="205"/>
      <c r="D88" s="205"/>
      <c r="E88" s="205"/>
      <c r="F88" s="205"/>
    </row>
    <row r="89" spans="1:6">
      <c r="A89" s="204"/>
      <c r="B89" s="205"/>
      <c r="C89" s="205"/>
      <c r="D89" s="205"/>
      <c r="E89" s="205"/>
      <c r="F89" s="205"/>
    </row>
    <row r="90" spans="1:6">
      <c r="A90" s="204"/>
      <c r="B90" s="205"/>
      <c r="C90" s="205"/>
      <c r="D90" s="205"/>
      <c r="E90" s="205"/>
      <c r="F90" s="205"/>
    </row>
    <row r="91" spans="1:6">
      <c r="A91" s="206">
        <f>E91/$Y$14</f>
        <v>12.012458700525354</v>
      </c>
      <c r="B91" s="204" t="str">
        <f>B5</f>
        <v>Life insurance and annuities</v>
      </c>
      <c r="C91" s="204"/>
      <c r="D91" s="204"/>
      <c r="E91" s="207">
        <f>Y5</f>
        <v>66671354.545124389</v>
      </c>
      <c r="F91" s="205"/>
    </row>
    <row r="92" spans="1:6">
      <c r="A92" s="206">
        <f>E92/$Y$14</f>
        <v>0.35183140046601202</v>
      </c>
      <c r="B92" s="204" t="str">
        <f>B10</f>
        <v>Marriage and birth insurance</v>
      </c>
      <c r="C92" s="204"/>
      <c r="D92" s="204"/>
      <c r="E92" s="207">
        <f>Y10</f>
        <v>1952728.9645999996</v>
      </c>
      <c r="F92" s="205"/>
    </row>
    <row r="93" spans="1:6">
      <c r="A93" s="204"/>
      <c r="B93" s="205"/>
      <c r="C93" s="205"/>
      <c r="D93" s="205"/>
      <c r="E93" s="205"/>
      <c r="F93" s="205"/>
    </row>
    <row r="94" spans="1:6">
      <c r="A94" s="204"/>
      <c r="B94" s="205"/>
      <c r="C94" s="205"/>
      <c r="D94" s="205"/>
      <c r="E94" s="205"/>
      <c r="F94" s="205"/>
    </row>
    <row r="95" spans="1:6">
      <c r="A95" s="204"/>
      <c r="B95" s="205"/>
      <c r="C95" s="205"/>
      <c r="D95" s="205"/>
      <c r="E95" s="205"/>
      <c r="F95" s="205"/>
    </row>
    <row r="96" spans="1:6">
      <c r="A96" s="204"/>
      <c r="B96" s="205"/>
      <c r="C96" s="205"/>
      <c r="D96" s="205"/>
      <c r="E96" s="205"/>
      <c r="F96" s="205"/>
    </row>
    <row r="97" spans="1:6">
      <c r="A97" s="204"/>
      <c r="B97" s="205"/>
      <c r="C97" s="205"/>
      <c r="D97" s="205"/>
      <c r="E97" s="205"/>
      <c r="F97" s="205"/>
    </row>
    <row r="98" spans="1:6">
      <c r="A98" s="204"/>
      <c r="B98" s="205"/>
      <c r="C98" s="205"/>
      <c r="D98" s="205"/>
      <c r="E98" s="205"/>
      <c r="F98" s="205"/>
    </row>
    <row r="99" spans="1:6">
      <c r="A99" s="204"/>
      <c r="B99" s="205"/>
      <c r="C99" s="205"/>
      <c r="D99" s="205"/>
      <c r="E99" s="205"/>
      <c r="F99" s="205"/>
    </row>
  </sheetData>
  <mergeCells count="31">
    <mergeCell ref="E3:F3"/>
    <mergeCell ref="U3:V3"/>
    <mergeCell ref="Q3:R3"/>
    <mergeCell ref="K3:L3"/>
    <mergeCell ref="M3:N3"/>
    <mergeCell ref="O3:P3"/>
    <mergeCell ref="S3:T3"/>
    <mergeCell ref="W3:X3"/>
    <mergeCell ref="A1:AB1"/>
    <mergeCell ref="Y3:Z3"/>
    <mergeCell ref="Q23:R23"/>
    <mergeCell ref="Y18:Z18"/>
    <mergeCell ref="Y2:Z2"/>
    <mergeCell ref="I18:J18"/>
    <mergeCell ref="A3:A4"/>
    <mergeCell ref="B3:B4"/>
    <mergeCell ref="A17:B17"/>
    <mergeCell ref="A18:B18"/>
    <mergeCell ref="G18:H18"/>
    <mergeCell ref="C18:D18"/>
    <mergeCell ref="C3:D3"/>
    <mergeCell ref="G3:H3"/>
    <mergeCell ref="I3:J3"/>
    <mergeCell ref="E18:F18"/>
    <mergeCell ref="Q18:R18"/>
    <mergeCell ref="K18:L18"/>
    <mergeCell ref="W18:X18"/>
    <mergeCell ref="U18:V18"/>
    <mergeCell ref="M18:N18"/>
    <mergeCell ref="O18:P18"/>
    <mergeCell ref="S18:T18"/>
  </mergeCells>
  <conditionalFormatting sqref="C18:D18">
    <cfRule type="cellIs" dxfId="6" priority="4" operator="greaterThan">
      <formula>A18</formula>
    </cfRule>
  </conditionalFormatting>
  <conditionalFormatting sqref="M18:N18">
    <cfRule type="cellIs" dxfId="5" priority="2" operator="greaterThan">
      <formula>#REF!</formula>
    </cfRule>
  </conditionalFormatting>
  <conditionalFormatting sqref="O18:X18">
    <cfRule type="cellIs" dxfId="4" priority="46" operator="greaterThan">
      <formula>#REF!</formula>
    </cfRule>
  </conditionalFormatting>
  <conditionalFormatting sqref="G18:J18">
    <cfRule type="cellIs" dxfId="3" priority="48" operator="greaterThan">
      <formula>C18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766"/>
  <sheetViews>
    <sheetView view="pageBreakPreview" zoomScaleNormal="60" zoomScaleSheetLayoutView="100" workbookViewId="0">
      <pane xSplit="2" ySplit="4" topLeftCell="C6" activePane="bottomRight" state="frozen"/>
      <selection sqref="A1:AB1"/>
      <selection pane="topRight" sqref="A1:AB1"/>
      <selection pane="bottomLeft" sqref="A1:AB1"/>
      <selection pane="bottomRight" sqref="A1:M1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3" width="15.7109375" style="103" customWidth="1"/>
    <col min="14" max="14" width="17.140625" style="103" bestFit="1" customWidth="1"/>
    <col min="15" max="16384" width="9.140625" style="103"/>
  </cols>
  <sheetData>
    <row r="1" spans="1:14" s="102" customFormat="1" ht="20.25" customHeight="1">
      <c r="A1" s="289" t="s">
        <v>817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173" t="s">
        <v>721</v>
      </c>
    </row>
    <row r="2" spans="1:14" ht="21" customHeight="1">
      <c r="A2" s="293"/>
      <c r="B2" s="294"/>
      <c r="C2" s="290" t="s">
        <v>478</v>
      </c>
      <c r="D2" s="290" t="s">
        <v>477</v>
      </c>
      <c r="E2" s="290" t="s">
        <v>479</v>
      </c>
      <c r="F2" s="290" t="s">
        <v>481</v>
      </c>
      <c r="G2" s="290" t="s">
        <v>480</v>
      </c>
      <c r="H2" s="290" t="s">
        <v>483</v>
      </c>
      <c r="I2" s="290" t="s">
        <v>487</v>
      </c>
      <c r="J2" s="290" t="s">
        <v>484</v>
      </c>
      <c r="K2" s="290" t="s">
        <v>815</v>
      </c>
      <c r="L2" s="290" t="s">
        <v>485</v>
      </c>
      <c r="M2" s="290" t="s">
        <v>486</v>
      </c>
      <c r="N2" s="299" t="s">
        <v>471</v>
      </c>
    </row>
    <row r="3" spans="1:14" ht="20.25" customHeight="1">
      <c r="A3" s="295"/>
      <c r="B3" s="296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300"/>
    </row>
    <row r="4" spans="1:14" ht="39.75" customHeight="1">
      <c r="A4" s="297"/>
      <c r="B4" s="298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301"/>
    </row>
    <row r="5" spans="1:14" ht="15.75">
      <c r="A5" s="304" t="s">
        <v>720</v>
      </c>
      <c r="B5" s="30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04"/>
    </row>
    <row r="6" spans="1:14" ht="15.75">
      <c r="A6" s="151" t="s">
        <v>399</v>
      </c>
      <c r="B6" s="152" t="s">
        <v>606</v>
      </c>
      <c r="C6" s="120">
        <v>8034</v>
      </c>
      <c r="D6" s="120">
        <v>1205</v>
      </c>
      <c r="E6" s="120">
        <v>103</v>
      </c>
      <c r="F6" s="120">
        <v>0</v>
      </c>
      <c r="G6" s="120">
        <v>15568.830890000001</v>
      </c>
      <c r="H6" s="120">
        <v>43.237619999999907</v>
      </c>
      <c r="I6" s="120">
        <v>18</v>
      </c>
      <c r="J6" s="120">
        <v>17</v>
      </c>
      <c r="K6" s="120">
        <v>564</v>
      </c>
      <c r="L6" s="120">
        <v>222</v>
      </c>
      <c r="M6" s="120">
        <v>176</v>
      </c>
      <c r="N6" s="118">
        <v>25951.068510000001</v>
      </c>
    </row>
    <row r="7" spans="1:14" ht="15.75">
      <c r="A7" s="151" t="s">
        <v>421</v>
      </c>
      <c r="B7" s="153" t="s">
        <v>607</v>
      </c>
      <c r="C7" s="120">
        <v>42</v>
      </c>
      <c r="D7" s="120">
        <v>642</v>
      </c>
      <c r="E7" s="120">
        <v>81</v>
      </c>
      <c r="F7" s="120">
        <v>0</v>
      </c>
      <c r="G7" s="120">
        <v>1227.8068900000001</v>
      </c>
      <c r="H7" s="120">
        <v>23.330399999999909</v>
      </c>
      <c r="I7" s="120">
        <v>0</v>
      </c>
      <c r="J7" s="120">
        <v>17</v>
      </c>
      <c r="K7" s="120">
        <v>564</v>
      </c>
      <c r="L7" s="120">
        <v>222</v>
      </c>
      <c r="M7" s="120">
        <v>9</v>
      </c>
      <c r="N7" s="118">
        <v>2828.1372899999997</v>
      </c>
    </row>
    <row r="8" spans="1:14" ht="15.75">
      <c r="A8" s="151" t="s">
        <v>421</v>
      </c>
      <c r="B8" s="153" t="s">
        <v>608</v>
      </c>
      <c r="C8" s="120">
        <v>0</v>
      </c>
      <c r="D8" s="120">
        <v>0</v>
      </c>
      <c r="E8" s="120">
        <v>0</v>
      </c>
      <c r="F8" s="120">
        <v>0</v>
      </c>
      <c r="G8" s="120">
        <v>2023.02583</v>
      </c>
      <c r="H8" s="120">
        <v>0</v>
      </c>
      <c r="I8" s="120">
        <v>18</v>
      </c>
      <c r="J8" s="120">
        <v>0</v>
      </c>
      <c r="K8" s="120">
        <v>0</v>
      </c>
      <c r="L8" s="120">
        <v>0</v>
      </c>
      <c r="M8" s="120">
        <v>0</v>
      </c>
      <c r="N8" s="118">
        <v>2041.02583</v>
      </c>
    </row>
    <row r="9" spans="1:14" ht="15.75">
      <c r="A9" s="151" t="s">
        <v>421</v>
      </c>
      <c r="B9" s="153" t="s">
        <v>609</v>
      </c>
      <c r="C9" s="120">
        <v>7992</v>
      </c>
      <c r="D9" s="120">
        <v>563</v>
      </c>
      <c r="E9" s="120">
        <v>22</v>
      </c>
      <c r="F9" s="120">
        <v>0</v>
      </c>
      <c r="G9" s="120">
        <v>12317.998170000001</v>
      </c>
      <c r="H9" s="120">
        <v>19.907220000000002</v>
      </c>
      <c r="I9" s="120">
        <v>0</v>
      </c>
      <c r="J9" s="120">
        <v>0</v>
      </c>
      <c r="K9" s="120">
        <v>0</v>
      </c>
      <c r="L9" s="120">
        <v>0</v>
      </c>
      <c r="M9" s="120">
        <v>167</v>
      </c>
      <c r="N9" s="118">
        <v>21081.90539</v>
      </c>
    </row>
    <row r="10" spans="1:14" ht="15.75">
      <c r="A10" s="154" t="s">
        <v>610</v>
      </c>
      <c r="B10" s="155" t="s">
        <v>611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18"/>
    </row>
    <row r="11" spans="1:14" ht="15.75">
      <c r="A11" s="151" t="s">
        <v>422</v>
      </c>
      <c r="B11" s="153" t="s">
        <v>612</v>
      </c>
      <c r="C11" s="120">
        <v>15070</v>
      </c>
      <c r="D11" s="120">
        <v>4700</v>
      </c>
      <c r="E11" s="120">
        <v>0</v>
      </c>
      <c r="F11" s="120">
        <v>4317</v>
      </c>
      <c r="G11" s="120">
        <v>22267.224859999998</v>
      </c>
      <c r="H11" s="120">
        <v>0</v>
      </c>
      <c r="I11" s="120">
        <v>0</v>
      </c>
      <c r="J11" s="120">
        <v>92</v>
      </c>
      <c r="K11" s="120">
        <v>0</v>
      </c>
      <c r="L11" s="120">
        <v>359</v>
      </c>
      <c r="M11" s="120">
        <v>0</v>
      </c>
      <c r="N11" s="118">
        <v>46805.224860000002</v>
      </c>
    </row>
    <row r="12" spans="1:14" ht="15.75">
      <c r="A12" s="156">
        <v>1</v>
      </c>
      <c r="B12" s="157" t="s">
        <v>613</v>
      </c>
      <c r="C12" s="120">
        <v>0</v>
      </c>
      <c r="D12" s="120">
        <v>4700</v>
      </c>
      <c r="E12" s="120">
        <v>0</v>
      </c>
      <c r="F12" s="120">
        <v>0</v>
      </c>
      <c r="G12" s="120">
        <v>9483.911860000002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18">
        <v>14183.911860000002</v>
      </c>
    </row>
    <row r="13" spans="1:14" ht="25.5">
      <c r="A13" s="151" t="s">
        <v>423</v>
      </c>
      <c r="B13" s="158" t="s">
        <v>614</v>
      </c>
      <c r="C13" s="120">
        <v>0</v>
      </c>
      <c r="D13" s="120">
        <v>169</v>
      </c>
      <c r="E13" s="120">
        <v>61</v>
      </c>
      <c r="F13" s="120">
        <v>0</v>
      </c>
      <c r="G13" s="120">
        <v>115613.45926999999</v>
      </c>
      <c r="H13" s="120">
        <v>0</v>
      </c>
      <c r="I13" s="120">
        <v>7941</v>
      </c>
      <c r="J13" s="120">
        <v>0</v>
      </c>
      <c r="K13" s="120">
        <v>0</v>
      </c>
      <c r="L13" s="120">
        <v>0</v>
      </c>
      <c r="M13" s="120">
        <v>11526</v>
      </c>
      <c r="N13" s="118">
        <v>135310.45926999999</v>
      </c>
    </row>
    <row r="14" spans="1:14" ht="15.75">
      <c r="A14" s="151" t="s">
        <v>400</v>
      </c>
      <c r="B14" s="153" t="s">
        <v>615</v>
      </c>
      <c r="C14" s="120">
        <v>0</v>
      </c>
      <c r="D14" s="120">
        <v>169</v>
      </c>
      <c r="E14" s="120">
        <v>61</v>
      </c>
      <c r="F14" s="120">
        <v>0</v>
      </c>
      <c r="G14" s="120">
        <v>115425.211</v>
      </c>
      <c r="H14" s="120">
        <v>0</v>
      </c>
      <c r="I14" s="120">
        <v>7941</v>
      </c>
      <c r="J14" s="120">
        <v>0</v>
      </c>
      <c r="K14" s="120">
        <v>0</v>
      </c>
      <c r="L14" s="120">
        <v>0</v>
      </c>
      <c r="M14" s="120">
        <v>11205</v>
      </c>
      <c r="N14" s="118">
        <v>134801.21100000001</v>
      </c>
    </row>
    <row r="15" spans="1:14" ht="30">
      <c r="A15" s="151" t="s">
        <v>401</v>
      </c>
      <c r="B15" s="153" t="s">
        <v>616</v>
      </c>
      <c r="C15" s="120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321</v>
      </c>
      <c r="N15" s="118">
        <v>321</v>
      </c>
    </row>
    <row r="16" spans="1:14" ht="15.75">
      <c r="A16" s="151" t="s">
        <v>402</v>
      </c>
      <c r="B16" s="153" t="s">
        <v>617</v>
      </c>
      <c r="C16" s="120">
        <v>0</v>
      </c>
      <c r="D16" s="120">
        <v>0</v>
      </c>
      <c r="E16" s="120">
        <v>0</v>
      </c>
      <c r="F16" s="120">
        <v>0</v>
      </c>
      <c r="G16" s="120">
        <v>188.24826999999999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18">
        <v>188.24826999999999</v>
      </c>
    </row>
    <row r="17" spans="1:14" ht="30">
      <c r="A17" s="151" t="s">
        <v>403</v>
      </c>
      <c r="B17" s="153" t="s">
        <v>618</v>
      </c>
      <c r="C17" s="120">
        <v>0</v>
      </c>
      <c r="D17" s="120">
        <v>0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18">
        <v>0</v>
      </c>
    </row>
    <row r="18" spans="1:14" ht="15.75">
      <c r="A18" s="151" t="s">
        <v>424</v>
      </c>
      <c r="B18" s="153" t="s">
        <v>619</v>
      </c>
      <c r="C18" s="120">
        <v>359458</v>
      </c>
      <c r="D18" s="120">
        <v>125291</v>
      </c>
      <c r="E18" s="120">
        <v>111948</v>
      </c>
      <c r="F18" s="120">
        <v>212837</v>
      </c>
      <c r="G18" s="120">
        <v>171912.54831000001</v>
      </c>
      <c r="H18" s="120">
        <v>36408.514539999996</v>
      </c>
      <c r="I18" s="120">
        <v>4725</v>
      </c>
      <c r="J18" s="120">
        <v>25673</v>
      </c>
      <c r="K18" s="120">
        <v>19852</v>
      </c>
      <c r="L18" s="120">
        <v>7090</v>
      </c>
      <c r="M18" s="120">
        <v>452</v>
      </c>
      <c r="N18" s="118">
        <v>1075647.0628499999</v>
      </c>
    </row>
    <row r="19" spans="1:14" ht="15.75">
      <c r="A19" s="151" t="s">
        <v>400</v>
      </c>
      <c r="B19" s="153" t="s">
        <v>620</v>
      </c>
      <c r="C19" s="120">
        <v>74751</v>
      </c>
      <c r="D19" s="120">
        <v>9977</v>
      </c>
      <c r="E19" s="120">
        <v>7917</v>
      </c>
      <c r="F19" s="120">
        <v>26978</v>
      </c>
      <c r="G19" s="120">
        <v>0</v>
      </c>
      <c r="H19" s="120">
        <v>0</v>
      </c>
      <c r="I19" s="120">
        <v>0</v>
      </c>
      <c r="J19" s="120">
        <v>10962</v>
      </c>
      <c r="K19" s="120">
        <v>161</v>
      </c>
      <c r="L19" s="120">
        <v>5074</v>
      </c>
      <c r="M19" s="120">
        <v>0</v>
      </c>
      <c r="N19" s="118">
        <v>135820</v>
      </c>
    </row>
    <row r="20" spans="1:14" ht="15.75">
      <c r="A20" s="151" t="s">
        <v>401</v>
      </c>
      <c r="B20" s="153" t="s">
        <v>621</v>
      </c>
      <c r="C20" s="120">
        <v>281353</v>
      </c>
      <c r="D20" s="120">
        <v>113482</v>
      </c>
      <c r="E20" s="120">
        <v>99994</v>
      </c>
      <c r="F20" s="120">
        <v>185506</v>
      </c>
      <c r="G20" s="120">
        <v>170054.48908</v>
      </c>
      <c r="H20" s="120">
        <v>34718.395879999996</v>
      </c>
      <c r="I20" s="120">
        <v>4725</v>
      </c>
      <c r="J20" s="120">
        <v>14711</v>
      </c>
      <c r="K20" s="120">
        <v>5347</v>
      </c>
      <c r="L20" s="120">
        <v>865</v>
      </c>
      <c r="M20" s="120">
        <v>0</v>
      </c>
      <c r="N20" s="118">
        <v>910755.88495999994</v>
      </c>
    </row>
    <row r="21" spans="1:14" ht="15.75">
      <c r="A21" s="151"/>
      <c r="B21" s="153" t="s">
        <v>622</v>
      </c>
      <c r="C21" s="120">
        <v>281353</v>
      </c>
      <c r="D21" s="120">
        <v>104411</v>
      </c>
      <c r="E21" s="120">
        <v>69376</v>
      </c>
      <c r="F21" s="120">
        <v>151959</v>
      </c>
      <c r="G21" s="120">
        <v>98413.563080000007</v>
      </c>
      <c r="H21" s="120">
        <v>34718.395879999996</v>
      </c>
      <c r="I21" s="120">
        <v>1866</v>
      </c>
      <c r="J21" s="120">
        <v>6696</v>
      </c>
      <c r="K21" s="120">
        <v>5347</v>
      </c>
      <c r="L21" s="120">
        <v>865</v>
      </c>
      <c r="M21" s="120">
        <v>0</v>
      </c>
      <c r="N21" s="118">
        <v>755004.95895999996</v>
      </c>
    </row>
    <row r="22" spans="1:14" ht="15.75">
      <c r="A22" s="151" t="s">
        <v>402</v>
      </c>
      <c r="B22" s="153" t="s">
        <v>623</v>
      </c>
      <c r="C22" s="120">
        <v>0</v>
      </c>
      <c r="D22" s="120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18">
        <v>0</v>
      </c>
    </row>
    <row r="23" spans="1:14" ht="15.75">
      <c r="A23" s="151" t="s">
        <v>403</v>
      </c>
      <c r="B23" s="153" t="s">
        <v>624</v>
      </c>
      <c r="C23" s="120">
        <v>0</v>
      </c>
      <c r="D23" s="120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18">
        <v>0</v>
      </c>
    </row>
    <row r="24" spans="1:14" ht="15.75">
      <c r="A24" s="151" t="s">
        <v>404</v>
      </c>
      <c r="B24" s="153" t="s">
        <v>625</v>
      </c>
      <c r="C24" s="120">
        <v>238</v>
      </c>
      <c r="D24" s="120">
        <v>1832</v>
      </c>
      <c r="E24" s="120">
        <v>0</v>
      </c>
      <c r="F24" s="120">
        <v>0</v>
      </c>
      <c r="G24" s="120">
        <v>1248.4673400000001</v>
      </c>
      <c r="H24" s="120">
        <v>0</v>
      </c>
      <c r="I24" s="120">
        <v>0</v>
      </c>
      <c r="J24" s="120">
        <v>0</v>
      </c>
      <c r="K24" s="120">
        <v>0</v>
      </c>
      <c r="L24" s="120">
        <v>1149</v>
      </c>
      <c r="M24" s="120">
        <v>0</v>
      </c>
      <c r="N24" s="118">
        <v>4467.4673400000001</v>
      </c>
    </row>
    <row r="25" spans="1:14" ht="15.75">
      <c r="A25" s="151" t="s">
        <v>405</v>
      </c>
      <c r="B25" s="153" t="s">
        <v>626</v>
      </c>
      <c r="C25" s="120">
        <v>3027</v>
      </c>
      <c r="D25" s="120">
        <v>0</v>
      </c>
      <c r="E25" s="120">
        <v>4037</v>
      </c>
      <c r="F25" s="120">
        <v>0</v>
      </c>
      <c r="G25" s="120">
        <v>609.59189000000003</v>
      </c>
      <c r="H25" s="120">
        <v>1690.1186600000001</v>
      </c>
      <c r="I25" s="120">
        <v>0</v>
      </c>
      <c r="J25" s="120">
        <v>0</v>
      </c>
      <c r="K25" s="120">
        <v>14344</v>
      </c>
      <c r="L25" s="120">
        <v>2</v>
      </c>
      <c r="M25" s="120">
        <v>452</v>
      </c>
      <c r="N25" s="118">
        <v>24161.71055</v>
      </c>
    </row>
    <row r="26" spans="1:14" ht="15.75">
      <c r="A26" s="151" t="s">
        <v>406</v>
      </c>
      <c r="B26" s="153" t="s">
        <v>609</v>
      </c>
      <c r="C26" s="120">
        <v>89</v>
      </c>
      <c r="D26" s="120">
        <v>0</v>
      </c>
      <c r="E26" s="120">
        <v>0</v>
      </c>
      <c r="F26" s="120">
        <v>353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18">
        <v>442</v>
      </c>
    </row>
    <row r="27" spans="1:14" ht="15.75">
      <c r="A27" s="151" t="s">
        <v>414</v>
      </c>
      <c r="B27" s="153" t="s">
        <v>627</v>
      </c>
      <c r="C27" s="120">
        <v>0</v>
      </c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0">
        <v>0</v>
      </c>
      <c r="N27" s="118">
        <v>0</v>
      </c>
    </row>
    <row r="28" spans="1:14" ht="15.75">
      <c r="A28" s="151"/>
      <c r="B28" s="155" t="s">
        <v>628</v>
      </c>
      <c r="C28" s="120">
        <v>374528</v>
      </c>
      <c r="D28" s="120">
        <v>130160</v>
      </c>
      <c r="E28" s="120">
        <v>112009</v>
      </c>
      <c r="F28" s="120">
        <v>217154</v>
      </c>
      <c r="G28" s="120">
        <v>309793.23243999999</v>
      </c>
      <c r="H28" s="120">
        <v>36408.514539999996</v>
      </c>
      <c r="I28" s="120">
        <v>12666</v>
      </c>
      <c r="J28" s="120">
        <v>25765</v>
      </c>
      <c r="K28" s="120">
        <v>19852</v>
      </c>
      <c r="L28" s="120">
        <v>7449</v>
      </c>
      <c r="M28" s="120">
        <v>11978</v>
      </c>
      <c r="N28" s="118">
        <v>1257762.7469799998</v>
      </c>
    </row>
    <row r="29" spans="1:14" ht="15.75">
      <c r="A29" s="154" t="s">
        <v>629</v>
      </c>
      <c r="B29" s="155" t="s">
        <v>630</v>
      </c>
      <c r="C29" s="120">
        <v>149336</v>
      </c>
      <c r="D29" s="120">
        <v>17873</v>
      </c>
      <c r="E29" s="120">
        <v>11596.84253</v>
      </c>
      <c r="F29" s="120">
        <v>11626</v>
      </c>
      <c r="G29" s="120">
        <v>60608.081159999994</v>
      </c>
      <c r="H29" s="120">
        <v>0</v>
      </c>
      <c r="I29" s="120">
        <v>0</v>
      </c>
      <c r="J29" s="120">
        <v>5343</v>
      </c>
      <c r="K29" s="120">
        <v>5950</v>
      </c>
      <c r="L29" s="120">
        <v>0</v>
      </c>
      <c r="M29" s="120">
        <v>108</v>
      </c>
      <c r="N29" s="118">
        <v>262440.92368999997</v>
      </c>
    </row>
    <row r="30" spans="1:14" s="105" customFormat="1" ht="15.75">
      <c r="A30" s="154" t="s">
        <v>631</v>
      </c>
      <c r="B30" s="155" t="s">
        <v>632</v>
      </c>
      <c r="C30" s="120">
        <v>2173</v>
      </c>
      <c r="D30" s="120">
        <v>23909</v>
      </c>
      <c r="E30" s="120">
        <v>9514</v>
      </c>
      <c r="F30" s="120">
        <v>1210</v>
      </c>
      <c r="G30" s="120">
        <v>15979.717540000001</v>
      </c>
      <c r="H30" s="120">
        <v>3106.5887400000001</v>
      </c>
      <c r="I30" s="120">
        <v>2799</v>
      </c>
      <c r="J30" s="120">
        <v>343</v>
      </c>
      <c r="K30" s="120">
        <v>1320</v>
      </c>
      <c r="L30" s="120">
        <v>3954</v>
      </c>
      <c r="M30" s="120">
        <v>1153</v>
      </c>
      <c r="N30" s="118">
        <v>65461.306279999997</v>
      </c>
    </row>
    <row r="31" spans="1:14" s="105" customFormat="1" ht="15.75">
      <c r="A31" s="154" t="s">
        <v>422</v>
      </c>
      <c r="B31" s="153" t="s">
        <v>633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7"/>
    </row>
    <row r="32" spans="1:14" s="105" customFormat="1" ht="15.75">
      <c r="A32" s="154" t="s">
        <v>400</v>
      </c>
      <c r="B32" s="153" t="s">
        <v>634</v>
      </c>
      <c r="C32" s="120">
        <v>875</v>
      </c>
      <c r="D32" s="120">
        <v>21719</v>
      </c>
      <c r="E32" s="120">
        <v>8912</v>
      </c>
      <c r="F32" s="120">
        <v>796</v>
      </c>
      <c r="G32" s="120">
        <v>15144.99062</v>
      </c>
      <c r="H32" s="120">
        <v>3041.4098100000001</v>
      </c>
      <c r="I32" s="120">
        <v>2399</v>
      </c>
      <c r="J32" s="120">
        <v>322</v>
      </c>
      <c r="K32" s="120">
        <v>603</v>
      </c>
      <c r="L32" s="120">
        <v>528</v>
      </c>
      <c r="M32" s="120">
        <v>563</v>
      </c>
      <c r="N32" s="118">
        <v>54903.400429999994</v>
      </c>
    </row>
    <row r="33" spans="1:14" s="105" customFormat="1" ht="15.75">
      <c r="A33" s="154" t="s">
        <v>421</v>
      </c>
      <c r="B33" s="153" t="s">
        <v>635</v>
      </c>
      <c r="C33" s="120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18">
        <v>0</v>
      </c>
    </row>
    <row r="34" spans="1:14" s="105" customFormat="1" ht="15.75">
      <c r="A34" s="154" t="s">
        <v>421</v>
      </c>
      <c r="B34" s="153" t="s">
        <v>636</v>
      </c>
      <c r="C34" s="120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18">
        <v>0</v>
      </c>
    </row>
    <row r="35" spans="1:14" ht="15.75">
      <c r="A35" s="154" t="s">
        <v>401</v>
      </c>
      <c r="B35" s="153" t="s">
        <v>637</v>
      </c>
      <c r="C35" s="120">
        <v>0</v>
      </c>
      <c r="D35" s="120">
        <v>0</v>
      </c>
      <c r="E35" s="120">
        <v>35</v>
      </c>
      <c r="F35" s="120">
        <v>0</v>
      </c>
      <c r="G35" s="120">
        <v>0</v>
      </c>
      <c r="H35" s="120">
        <v>0</v>
      </c>
      <c r="I35" s="120">
        <v>0</v>
      </c>
      <c r="J35" s="120">
        <v>0</v>
      </c>
      <c r="K35" s="120">
        <v>175</v>
      </c>
      <c r="L35" s="120">
        <v>0</v>
      </c>
      <c r="M35" s="120">
        <v>0</v>
      </c>
      <c r="N35" s="118">
        <v>210</v>
      </c>
    </row>
    <row r="36" spans="1:14" ht="15.75">
      <c r="A36" s="154" t="s">
        <v>421</v>
      </c>
      <c r="B36" s="153" t="s">
        <v>635</v>
      </c>
      <c r="C36" s="120">
        <v>0</v>
      </c>
      <c r="D36" s="120">
        <v>0</v>
      </c>
      <c r="E36" s="120">
        <v>0</v>
      </c>
      <c r="F36" s="120">
        <v>0</v>
      </c>
      <c r="G36" s="120">
        <v>0</v>
      </c>
      <c r="H36" s="120">
        <v>0</v>
      </c>
      <c r="I36" s="120">
        <v>0</v>
      </c>
      <c r="J36" s="120">
        <v>0</v>
      </c>
      <c r="K36" s="120">
        <v>0</v>
      </c>
      <c r="L36" s="120">
        <v>0</v>
      </c>
      <c r="M36" s="120">
        <v>0</v>
      </c>
      <c r="N36" s="118">
        <v>0</v>
      </c>
    </row>
    <row r="37" spans="1:14" ht="15.75">
      <c r="A37" s="154" t="s">
        <v>421</v>
      </c>
      <c r="B37" s="153" t="s">
        <v>636</v>
      </c>
      <c r="C37" s="120">
        <v>0</v>
      </c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18">
        <v>0</v>
      </c>
    </row>
    <row r="38" spans="1:14" ht="15.75">
      <c r="A38" s="154" t="s">
        <v>419</v>
      </c>
      <c r="B38" s="155" t="s">
        <v>638</v>
      </c>
      <c r="C38" s="120">
        <v>875</v>
      </c>
      <c r="D38" s="120">
        <v>21719</v>
      </c>
      <c r="E38" s="120">
        <v>8947</v>
      </c>
      <c r="F38" s="120">
        <v>796</v>
      </c>
      <c r="G38" s="120">
        <v>15144.99062</v>
      </c>
      <c r="H38" s="120">
        <v>3041.4098100000001</v>
      </c>
      <c r="I38" s="120">
        <v>2399</v>
      </c>
      <c r="J38" s="120">
        <v>322</v>
      </c>
      <c r="K38" s="120">
        <v>778</v>
      </c>
      <c r="L38" s="120">
        <v>528</v>
      </c>
      <c r="M38" s="120">
        <v>563</v>
      </c>
      <c r="N38" s="118">
        <v>55113.400429999994</v>
      </c>
    </row>
    <row r="39" spans="1:14" ht="15.75">
      <c r="A39" s="151" t="s">
        <v>423</v>
      </c>
      <c r="B39" s="153" t="s">
        <v>639</v>
      </c>
      <c r="C39" s="120">
        <v>195</v>
      </c>
      <c r="D39" s="120">
        <v>1723</v>
      </c>
      <c r="E39" s="120">
        <v>289</v>
      </c>
      <c r="F39" s="120">
        <v>0</v>
      </c>
      <c r="G39" s="120">
        <v>0</v>
      </c>
      <c r="H39" s="120">
        <v>3.5021300000000002</v>
      </c>
      <c r="I39" s="120">
        <v>0</v>
      </c>
      <c r="J39" s="120">
        <v>0</v>
      </c>
      <c r="K39" s="120">
        <v>453</v>
      </c>
      <c r="L39" s="120">
        <v>0</v>
      </c>
      <c r="M39" s="120">
        <v>20</v>
      </c>
      <c r="N39" s="118">
        <v>2683.5021299999999</v>
      </c>
    </row>
    <row r="40" spans="1:14" ht="15.75">
      <c r="A40" s="151" t="s">
        <v>421</v>
      </c>
      <c r="B40" s="153" t="s">
        <v>635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18">
        <v>0</v>
      </c>
    </row>
    <row r="41" spans="1:14" ht="15.75">
      <c r="A41" s="151" t="s">
        <v>421</v>
      </c>
      <c r="B41" s="153" t="s">
        <v>636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18">
        <v>0</v>
      </c>
    </row>
    <row r="42" spans="1:14" ht="15.75">
      <c r="A42" s="151" t="s">
        <v>424</v>
      </c>
      <c r="B42" s="153" t="s">
        <v>640</v>
      </c>
      <c r="C42" s="120">
        <v>1103</v>
      </c>
      <c r="D42" s="120">
        <v>467</v>
      </c>
      <c r="E42" s="120">
        <v>278</v>
      </c>
      <c r="F42" s="120">
        <v>414</v>
      </c>
      <c r="G42" s="120">
        <v>834.72692000000006</v>
      </c>
      <c r="H42" s="120">
        <v>61.6768</v>
      </c>
      <c r="I42" s="120">
        <v>400</v>
      </c>
      <c r="J42" s="120">
        <v>21</v>
      </c>
      <c r="K42" s="120">
        <v>89</v>
      </c>
      <c r="L42" s="120">
        <v>3426</v>
      </c>
      <c r="M42" s="120">
        <v>570</v>
      </c>
      <c r="N42" s="118">
        <v>7664.4037200000002</v>
      </c>
    </row>
    <row r="43" spans="1:14" ht="15.75">
      <c r="A43" s="151" t="s">
        <v>421</v>
      </c>
      <c r="B43" s="153" t="s">
        <v>635</v>
      </c>
      <c r="C43" s="120">
        <v>0</v>
      </c>
      <c r="D43" s="120">
        <v>0</v>
      </c>
      <c r="E43" s="120">
        <v>71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20">
        <v>0</v>
      </c>
      <c r="L43" s="120">
        <v>0</v>
      </c>
      <c r="M43" s="120">
        <v>0</v>
      </c>
      <c r="N43" s="118">
        <v>71</v>
      </c>
    </row>
    <row r="44" spans="1:14" ht="15.75">
      <c r="A44" s="151" t="s">
        <v>421</v>
      </c>
      <c r="B44" s="153" t="s">
        <v>636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118">
        <v>0</v>
      </c>
    </row>
    <row r="45" spans="1:14" ht="15.75">
      <c r="A45" s="151" t="s">
        <v>641</v>
      </c>
      <c r="B45" s="159" t="s">
        <v>642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18"/>
    </row>
    <row r="46" spans="1:14" ht="15.75">
      <c r="A46" s="151" t="s">
        <v>400</v>
      </c>
      <c r="B46" s="160" t="s">
        <v>643</v>
      </c>
      <c r="C46" s="120">
        <v>791</v>
      </c>
      <c r="D46" s="120">
        <v>16529</v>
      </c>
      <c r="E46" s="120">
        <v>346</v>
      </c>
      <c r="F46" s="120">
        <v>539</v>
      </c>
      <c r="G46" s="120">
        <v>921.26748999999995</v>
      </c>
      <c r="H46" s="120">
        <v>0</v>
      </c>
      <c r="I46" s="120">
        <v>0</v>
      </c>
      <c r="J46" s="120">
        <v>0</v>
      </c>
      <c r="K46" s="120">
        <v>10</v>
      </c>
      <c r="L46" s="120">
        <v>0</v>
      </c>
      <c r="M46" s="120">
        <v>87</v>
      </c>
      <c r="N46" s="118">
        <v>19223.267489999998</v>
      </c>
    </row>
    <row r="47" spans="1:14" ht="15.75">
      <c r="A47" s="151">
        <v>2</v>
      </c>
      <c r="B47" s="160" t="s">
        <v>644</v>
      </c>
      <c r="C47" s="120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18">
        <v>0</v>
      </c>
    </row>
    <row r="48" spans="1:14" ht="15.75">
      <c r="A48" s="151">
        <v>3</v>
      </c>
      <c r="B48" s="160" t="s">
        <v>645</v>
      </c>
      <c r="C48" s="120">
        <v>0</v>
      </c>
      <c r="D48" s="120">
        <v>229</v>
      </c>
      <c r="E48" s="120">
        <v>0</v>
      </c>
      <c r="F48" s="120">
        <v>0</v>
      </c>
      <c r="G48" s="120">
        <v>0</v>
      </c>
      <c r="H48" s="120">
        <v>12.62561</v>
      </c>
      <c r="I48" s="120">
        <v>0</v>
      </c>
      <c r="J48" s="120">
        <v>11</v>
      </c>
      <c r="K48" s="120">
        <v>0</v>
      </c>
      <c r="L48" s="120">
        <v>0</v>
      </c>
      <c r="M48" s="120">
        <v>0</v>
      </c>
      <c r="N48" s="118">
        <v>252.62560999999999</v>
      </c>
    </row>
    <row r="49" spans="1:14" ht="15.75">
      <c r="A49" s="151">
        <v>4</v>
      </c>
      <c r="B49" s="160" t="s">
        <v>646</v>
      </c>
      <c r="C49" s="120">
        <v>1172</v>
      </c>
      <c r="D49" s="120">
        <v>2405</v>
      </c>
      <c r="E49" s="120">
        <v>45</v>
      </c>
      <c r="F49" s="120">
        <v>274</v>
      </c>
      <c r="G49" s="120">
        <v>124.72631</v>
      </c>
      <c r="H49" s="120">
        <v>0</v>
      </c>
      <c r="I49" s="120">
        <v>0</v>
      </c>
      <c r="J49" s="120">
        <v>0</v>
      </c>
      <c r="K49" s="120">
        <v>328</v>
      </c>
      <c r="L49" s="120">
        <v>0</v>
      </c>
      <c r="M49" s="120">
        <v>203</v>
      </c>
      <c r="N49" s="118">
        <v>4551.72631</v>
      </c>
    </row>
    <row r="50" spans="1:14" ht="15.75">
      <c r="A50" s="151">
        <v>5</v>
      </c>
      <c r="B50" s="160" t="s">
        <v>647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18">
        <v>0</v>
      </c>
    </row>
    <row r="51" spans="1:14" ht="15.75">
      <c r="A51" s="151">
        <v>6</v>
      </c>
      <c r="B51" s="160" t="s">
        <v>648</v>
      </c>
      <c r="C51" s="120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18">
        <v>0</v>
      </c>
    </row>
    <row r="52" spans="1:14" ht="31.5">
      <c r="A52" s="151">
        <v>7</v>
      </c>
      <c r="B52" s="160" t="s">
        <v>649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18">
        <v>0</v>
      </c>
    </row>
    <row r="53" spans="1:14" ht="15.75">
      <c r="A53" s="151">
        <v>8</v>
      </c>
      <c r="B53" s="160" t="s">
        <v>650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20">
        <v>0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18">
        <v>0</v>
      </c>
    </row>
    <row r="54" spans="1:14" ht="15.75">
      <c r="A54" s="151"/>
      <c r="B54" s="161" t="s">
        <v>651</v>
      </c>
      <c r="C54" s="120">
        <v>1963</v>
      </c>
      <c r="D54" s="120">
        <v>19163</v>
      </c>
      <c r="E54" s="120">
        <v>391</v>
      </c>
      <c r="F54" s="120">
        <v>813</v>
      </c>
      <c r="G54" s="120">
        <v>1045.9938</v>
      </c>
      <c r="H54" s="120">
        <v>12.62561</v>
      </c>
      <c r="I54" s="120">
        <v>0</v>
      </c>
      <c r="J54" s="120">
        <v>11</v>
      </c>
      <c r="K54" s="120">
        <v>338</v>
      </c>
      <c r="L54" s="120">
        <v>0</v>
      </c>
      <c r="M54" s="120">
        <v>290</v>
      </c>
      <c r="N54" s="118">
        <v>24027.619409999999</v>
      </c>
    </row>
    <row r="55" spans="1:14" ht="15.75">
      <c r="A55" s="154" t="s">
        <v>652</v>
      </c>
      <c r="B55" s="155" t="s">
        <v>653</v>
      </c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2"/>
    </row>
    <row r="56" spans="1:14" ht="15.75">
      <c r="A56" s="154" t="s">
        <v>422</v>
      </c>
      <c r="B56" s="153" t="s">
        <v>654</v>
      </c>
      <c r="C56" s="120">
        <v>1871</v>
      </c>
      <c r="D56" s="120">
        <v>1084</v>
      </c>
      <c r="E56" s="120">
        <v>1737</v>
      </c>
      <c r="F56" s="120">
        <v>161</v>
      </c>
      <c r="G56" s="120">
        <v>673.52280999999994</v>
      </c>
      <c r="H56" s="120">
        <v>569.63896999999997</v>
      </c>
      <c r="I56" s="120">
        <v>0</v>
      </c>
      <c r="J56" s="120">
        <v>225</v>
      </c>
      <c r="K56" s="120">
        <v>45</v>
      </c>
      <c r="L56" s="120">
        <v>2</v>
      </c>
      <c r="M56" s="120">
        <v>54</v>
      </c>
      <c r="N56" s="118">
        <v>6422.1617800000004</v>
      </c>
    </row>
    <row r="57" spans="1:14" ht="15.75">
      <c r="A57" s="154" t="s">
        <v>400</v>
      </c>
      <c r="B57" s="153" t="s">
        <v>655</v>
      </c>
      <c r="C57" s="120">
        <v>33</v>
      </c>
      <c r="D57" s="120">
        <v>384</v>
      </c>
      <c r="E57" s="120">
        <v>130</v>
      </c>
      <c r="F57" s="120">
        <v>37</v>
      </c>
      <c r="G57" s="120">
        <v>536.60453999999993</v>
      </c>
      <c r="H57" s="120">
        <v>22.77826000000001</v>
      </c>
      <c r="I57" s="120">
        <v>0</v>
      </c>
      <c r="J57" s="120">
        <v>0</v>
      </c>
      <c r="K57" s="120">
        <v>0</v>
      </c>
      <c r="L57" s="120">
        <v>1</v>
      </c>
      <c r="M57" s="120">
        <v>2</v>
      </c>
      <c r="N57" s="118">
        <v>1146.3827999999999</v>
      </c>
    </row>
    <row r="58" spans="1:14" ht="15.75">
      <c r="A58" s="154" t="s">
        <v>401</v>
      </c>
      <c r="B58" s="153" t="s">
        <v>609</v>
      </c>
      <c r="C58" s="120">
        <v>1838</v>
      </c>
      <c r="D58" s="120">
        <v>700</v>
      </c>
      <c r="E58" s="120">
        <v>1607</v>
      </c>
      <c r="F58" s="120">
        <v>124</v>
      </c>
      <c r="G58" s="120">
        <v>136.91826999999998</v>
      </c>
      <c r="H58" s="120">
        <v>546.86070999999993</v>
      </c>
      <c r="I58" s="120">
        <v>0</v>
      </c>
      <c r="J58" s="120">
        <v>225</v>
      </c>
      <c r="K58" s="120">
        <v>45</v>
      </c>
      <c r="L58" s="120">
        <v>1</v>
      </c>
      <c r="M58" s="120">
        <v>52</v>
      </c>
      <c r="N58" s="118">
        <v>5275.77898</v>
      </c>
    </row>
    <row r="59" spans="1:14" ht="15.75">
      <c r="A59" s="154" t="s">
        <v>423</v>
      </c>
      <c r="B59" s="153" t="s">
        <v>656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7"/>
    </row>
    <row r="60" spans="1:14" ht="15.75">
      <c r="A60" s="154" t="s">
        <v>400</v>
      </c>
      <c r="B60" s="153" t="s">
        <v>657</v>
      </c>
      <c r="C60" s="120">
        <v>0</v>
      </c>
      <c r="D60" s="120">
        <v>11402</v>
      </c>
      <c r="E60" s="120">
        <v>3008</v>
      </c>
      <c r="F60" s="120">
        <v>4129</v>
      </c>
      <c r="G60" s="120">
        <v>24447.951269999998</v>
      </c>
      <c r="H60" s="120">
        <v>3376.4290099999998</v>
      </c>
      <c r="I60" s="120">
        <v>1338</v>
      </c>
      <c r="J60" s="120">
        <v>561</v>
      </c>
      <c r="K60" s="120">
        <v>3515</v>
      </c>
      <c r="L60" s="120">
        <v>123</v>
      </c>
      <c r="M60" s="120">
        <v>30</v>
      </c>
      <c r="N60" s="118">
        <v>51930.380279999998</v>
      </c>
    </row>
    <row r="61" spans="1:14" ht="15.75">
      <c r="A61" s="154" t="s">
        <v>401</v>
      </c>
      <c r="B61" s="153" t="s">
        <v>658</v>
      </c>
      <c r="C61" s="120">
        <v>24150</v>
      </c>
      <c r="D61" s="120">
        <v>12</v>
      </c>
      <c r="E61" s="120">
        <v>5</v>
      </c>
      <c r="F61" s="120">
        <v>5</v>
      </c>
      <c r="G61" s="120">
        <v>17.67876</v>
      </c>
      <c r="H61" s="120">
        <v>3.2442399999999996</v>
      </c>
      <c r="I61" s="120">
        <v>367</v>
      </c>
      <c r="J61" s="120">
        <v>1</v>
      </c>
      <c r="K61" s="120">
        <v>1</v>
      </c>
      <c r="L61" s="120">
        <v>1</v>
      </c>
      <c r="M61" s="120">
        <v>1</v>
      </c>
      <c r="N61" s="118">
        <v>24563.922999999999</v>
      </c>
    </row>
    <row r="62" spans="1:14" ht="15.75">
      <c r="A62" s="154" t="s">
        <v>402</v>
      </c>
      <c r="B62" s="153" t="s">
        <v>659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>
        <v>0</v>
      </c>
      <c r="J62" s="120">
        <v>0</v>
      </c>
      <c r="K62" s="120">
        <v>0</v>
      </c>
      <c r="L62" s="120">
        <v>1</v>
      </c>
      <c r="M62" s="120">
        <v>0</v>
      </c>
      <c r="N62" s="118">
        <v>1</v>
      </c>
    </row>
    <row r="63" spans="1:14" ht="15.75">
      <c r="A63" s="151"/>
      <c r="B63" s="155" t="s">
        <v>660</v>
      </c>
      <c r="C63" s="120">
        <v>24150</v>
      </c>
      <c r="D63" s="120">
        <v>11414</v>
      </c>
      <c r="E63" s="120">
        <v>3013</v>
      </c>
      <c r="F63" s="120">
        <v>4134</v>
      </c>
      <c r="G63" s="120">
        <v>24465.630029999997</v>
      </c>
      <c r="H63" s="120">
        <v>3379.6732499999998</v>
      </c>
      <c r="I63" s="120">
        <v>1705</v>
      </c>
      <c r="J63" s="120">
        <v>562</v>
      </c>
      <c r="K63" s="120">
        <v>3516</v>
      </c>
      <c r="L63" s="120">
        <v>125</v>
      </c>
      <c r="M63" s="120">
        <v>31</v>
      </c>
      <c r="N63" s="118">
        <v>76495.303279999993</v>
      </c>
    </row>
    <row r="64" spans="1:14" ht="15.75">
      <c r="A64" s="151" t="s">
        <v>413</v>
      </c>
      <c r="B64" s="153" t="s">
        <v>609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20">
        <v>80.933940000000007</v>
      </c>
      <c r="I64" s="120">
        <v>144</v>
      </c>
      <c r="J64" s="120">
        <v>0</v>
      </c>
      <c r="K64" s="120">
        <v>0</v>
      </c>
      <c r="L64" s="120">
        <v>0</v>
      </c>
      <c r="M64" s="120">
        <v>137</v>
      </c>
      <c r="N64" s="118">
        <v>361.93394000000001</v>
      </c>
    </row>
    <row r="65" spans="1:14" ht="15.75">
      <c r="A65" s="151"/>
      <c r="B65" s="155" t="s">
        <v>661</v>
      </c>
      <c r="C65" s="120">
        <v>26021</v>
      </c>
      <c r="D65" s="120">
        <v>12498</v>
      </c>
      <c r="E65" s="120">
        <v>4750</v>
      </c>
      <c r="F65" s="120">
        <v>4295</v>
      </c>
      <c r="G65" s="120">
        <v>25139.152839999995</v>
      </c>
      <c r="H65" s="120">
        <v>4030.2461599999997</v>
      </c>
      <c r="I65" s="120">
        <v>1849</v>
      </c>
      <c r="J65" s="120">
        <v>787</v>
      </c>
      <c r="K65" s="120">
        <v>3561</v>
      </c>
      <c r="L65" s="120">
        <v>127</v>
      </c>
      <c r="M65" s="120">
        <v>222</v>
      </c>
      <c r="N65" s="118">
        <v>83279.39899999999</v>
      </c>
    </row>
    <row r="66" spans="1:14" ht="15.75">
      <c r="A66" s="154" t="s">
        <v>662</v>
      </c>
      <c r="B66" s="155" t="s">
        <v>663</v>
      </c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2"/>
    </row>
    <row r="67" spans="1:14" ht="15.75">
      <c r="A67" s="154" t="s">
        <v>422</v>
      </c>
      <c r="B67" s="153" t="s">
        <v>664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18">
        <v>0</v>
      </c>
    </row>
    <row r="68" spans="1:14" ht="15.75">
      <c r="A68" s="154" t="s">
        <v>423</v>
      </c>
      <c r="B68" s="153" t="s">
        <v>665</v>
      </c>
      <c r="C68" s="120">
        <v>15351</v>
      </c>
      <c r="D68" s="120">
        <v>22113</v>
      </c>
      <c r="E68" s="120">
        <v>0</v>
      </c>
      <c r="F68" s="120">
        <v>0</v>
      </c>
      <c r="G68" s="120">
        <v>4889.5038600000007</v>
      </c>
      <c r="H68" s="120">
        <v>1653.93478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18">
        <v>44007.43864</v>
      </c>
    </row>
    <row r="69" spans="1:14" ht="15.75">
      <c r="A69" s="154" t="s">
        <v>424</v>
      </c>
      <c r="B69" s="153" t="s">
        <v>666</v>
      </c>
      <c r="C69" s="120">
        <v>163</v>
      </c>
      <c r="D69" s="120">
        <v>183</v>
      </c>
      <c r="E69" s="120">
        <v>117</v>
      </c>
      <c r="F69" s="120">
        <v>40</v>
      </c>
      <c r="G69" s="120">
        <v>276.50322999999997</v>
      </c>
      <c r="H69" s="120">
        <v>185.62774999999999</v>
      </c>
      <c r="I69" s="120">
        <v>0</v>
      </c>
      <c r="J69" s="120">
        <v>36</v>
      </c>
      <c r="K69" s="120">
        <v>186</v>
      </c>
      <c r="L69" s="120">
        <v>107</v>
      </c>
      <c r="M69" s="120">
        <v>162</v>
      </c>
      <c r="N69" s="118">
        <v>1456.1309799999999</v>
      </c>
    </row>
    <row r="70" spans="1:14" ht="15.75">
      <c r="A70" s="154"/>
      <c r="B70" s="155" t="s">
        <v>667</v>
      </c>
      <c r="C70" s="120">
        <v>15514</v>
      </c>
      <c r="D70" s="120">
        <v>22296</v>
      </c>
      <c r="E70" s="120">
        <v>117</v>
      </c>
      <c r="F70" s="120">
        <v>40</v>
      </c>
      <c r="G70" s="120">
        <v>5166.007090000001</v>
      </c>
      <c r="H70" s="120">
        <v>1839.5625300000002</v>
      </c>
      <c r="I70" s="120">
        <v>0</v>
      </c>
      <c r="J70" s="120">
        <v>36</v>
      </c>
      <c r="K70" s="120">
        <v>186</v>
      </c>
      <c r="L70" s="120">
        <v>107</v>
      </c>
      <c r="M70" s="120">
        <v>162</v>
      </c>
      <c r="N70" s="118">
        <v>45463.569620000002</v>
      </c>
    </row>
    <row r="71" spans="1:14" ht="15.75">
      <c r="A71" s="154"/>
      <c r="B71" s="162" t="s">
        <v>668</v>
      </c>
      <c r="C71" s="120">
        <v>577569</v>
      </c>
      <c r="D71" s="120">
        <v>227104</v>
      </c>
      <c r="E71" s="120">
        <v>138480.84252999999</v>
      </c>
      <c r="F71" s="120">
        <v>235138</v>
      </c>
      <c r="G71" s="120">
        <v>433301.01575999998</v>
      </c>
      <c r="H71" s="120">
        <v>45440.775200000004</v>
      </c>
      <c r="I71" s="120">
        <v>17332</v>
      </c>
      <c r="J71" s="120">
        <v>32302</v>
      </c>
      <c r="K71" s="120">
        <v>31771</v>
      </c>
      <c r="L71" s="120">
        <v>11859</v>
      </c>
      <c r="M71" s="120">
        <v>14089</v>
      </c>
      <c r="N71" s="118">
        <v>1764386.6334899999</v>
      </c>
    </row>
    <row r="72" spans="1:14" ht="15.75">
      <c r="A72" s="154" t="s">
        <v>669</v>
      </c>
      <c r="B72" s="155" t="s">
        <v>670</v>
      </c>
      <c r="C72" s="120">
        <v>0</v>
      </c>
      <c r="D72" s="120">
        <v>26</v>
      </c>
      <c r="E72" s="120">
        <v>0</v>
      </c>
      <c r="F72" s="120">
        <v>0</v>
      </c>
      <c r="G72" s="120">
        <v>351.11192999999997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18">
        <v>377.11192999999997</v>
      </c>
    </row>
    <row r="73" spans="1:14" ht="15.75" customHeight="1">
      <c r="A73" s="302" t="s">
        <v>671</v>
      </c>
      <c r="B73" s="302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7"/>
    </row>
    <row r="74" spans="1:14" ht="15.75">
      <c r="A74" s="163" t="s">
        <v>672</v>
      </c>
      <c r="B74" s="164" t="s">
        <v>673</v>
      </c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2"/>
    </row>
    <row r="75" spans="1:14" ht="15.75">
      <c r="A75" s="154" t="s">
        <v>422</v>
      </c>
      <c r="B75" s="165" t="s">
        <v>674</v>
      </c>
      <c r="C75" s="120">
        <v>18640</v>
      </c>
      <c r="D75" s="120">
        <v>21136</v>
      </c>
      <c r="E75" s="120">
        <v>13652</v>
      </c>
      <c r="F75" s="120">
        <v>12400</v>
      </c>
      <c r="G75" s="120">
        <v>38600</v>
      </c>
      <c r="H75" s="120">
        <v>7400</v>
      </c>
      <c r="I75" s="120">
        <v>12769</v>
      </c>
      <c r="J75" s="120">
        <v>11800</v>
      </c>
      <c r="K75" s="120">
        <v>7200</v>
      </c>
      <c r="L75" s="120">
        <v>7400</v>
      </c>
      <c r="M75" s="120">
        <v>10125</v>
      </c>
      <c r="N75" s="118">
        <v>161122</v>
      </c>
    </row>
    <row r="76" spans="1:14" ht="15.75">
      <c r="A76" s="166" t="s">
        <v>421</v>
      </c>
      <c r="B76" s="153" t="s">
        <v>675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120">
        <v>0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18">
        <v>0</v>
      </c>
    </row>
    <row r="77" spans="1:14" ht="15.75">
      <c r="A77" s="166" t="s">
        <v>421</v>
      </c>
      <c r="B77" s="153" t="s">
        <v>676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18">
        <v>0</v>
      </c>
    </row>
    <row r="78" spans="1:14" ht="15.75">
      <c r="A78" s="154" t="s">
        <v>423</v>
      </c>
      <c r="B78" s="153" t="s">
        <v>677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20">
        <v>0</v>
      </c>
      <c r="I78" s="120">
        <v>0</v>
      </c>
      <c r="J78" s="120">
        <v>0</v>
      </c>
      <c r="K78" s="120">
        <v>766</v>
      </c>
      <c r="L78" s="120">
        <v>0</v>
      </c>
      <c r="M78" s="120">
        <v>0</v>
      </c>
      <c r="N78" s="118">
        <v>766</v>
      </c>
    </row>
    <row r="79" spans="1:14" ht="15.75">
      <c r="A79" s="154" t="s">
        <v>424</v>
      </c>
      <c r="B79" s="153" t="s">
        <v>678</v>
      </c>
      <c r="C79" s="120">
        <v>26385</v>
      </c>
      <c r="D79" s="120">
        <v>9051</v>
      </c>
      <c r="E79" s="120">
        <v>0</v>
      </c>
      <c r="F79" s="120">
        <v>26297</v>
      </c>
      <c r="G79" s="120">
        <v>13380.633320000001</v>
      </c>
      <c r="H79" s="120">
        <v>2108.2484900000004</v>
      </c>
      <c r="I79" s="120">
        <v>0</v>
      </c>
      <c r="J79" s="120">
        <v>-6</v>
      </c>
      <c r="K79" s="120">
        <v>-98</v>
      </c>
      <c r="L79" s="120">
        <v>88</v>
      </c>
      <c r="M79" s="120">
        <v>0</v>
      </c>
      <c r="N79" s="118">
        <v>77205.881809999992</v>
      </c>
    </row>
    <row r="80" spans="1:14" ht="15.75">
      <c r="A80" s="154" t="s">
        <v>414</v>
      </c>
      <c r="B80" s="153" t="s">
        <v>679</v>
      </c>
      <c r="C80" s="120">
        <v>4929</v>
      </c>
      <c r="D80" s="120">
        <v>730</v>
      </c>
      <c r="E80" s="120">
        <v>1067</v>
      </c>
      <c r="F80" s="120">
        <v>1274</v>
      </c>
      <c r="G80" s="120">
        <v>34541.297180000001</v>
      </c>
      <c r="H80" s="120">
        <v>12492.308220000001</v>
      </c>
      <c r="I80" s="120">
        <v>8</v>
      </c>
      <c r="J80" s="120">
        <v>242</v>
      </c>
      <c r="K80" s="120">
        <v>4940</v>
      </c>
      <c r="L80" s="120">
        <v>1323</v>
      </c>
      <c r="M80" s="120">
        <v>0</v>
      </c>
      <c r="N80" s="118">
        <v>61546.6054</v>
      </c>
    </row>
    <row r="81" spans="1:14" ht="15.75">
      <c r="A81" s="154" t="s">
        <v>415</v>
      </c>
      <c r="B81" s="153" t="s">
        <v>680</v>
      </c>
      <c r="C81" s="120">
        <v>31900</v>
      </c>
      <c r="D81" s="120">
        <v>3698</v>
      </c>
      <c r="E81" s="120">
        <v>6789</v>
      </c>
      <c r="F81" s="120">
        <v>17520</v>
      </c>
      <c r="G81" s="120">
        <v>103531.50637</v>
      </c>
      <c r="H81" s="120">
        <v>1381.0929799999999</v>
      </c>
      <c r="I81" s="120">
        <v>17</v>
      </c>
      <c r="J81" s="120">
        <v>1845</v>
      </c>
      <c r="K81" s="120">
        <v>139</v>
      </c>
      <c r="L81" s="120">
        <v>277</v>
      </c>
      <c r="M81" s="120">
        <v>0</v>
      </c>
      <c r="N81" s="118">
        <v>167097.59935</v>
      </c>
    </row>
    <row r="82" spans="1:14" ht="15.75">
      <c r="A82" s="154" t="s">
        <v>416</v>
      </c>
      <c r="B82" s="153" t="s">
        <v>681</v>
      </c>
      <c r="C82" s="120">
        <v>0</v>
      </c>
      <c r="D82" s="120">
        <v>0</v>
      </c>
      <c r="E82" s="120">
        <v>0</v>
      </c>
      <c r="F82" s="120">
        <v>0</v>
      </c>
      <c r="G82" s="120">
        <v>-148.32167999999999</v>
      </c>
      <c r="H82" s="120">
        <v>0</v>
      </c>
      <c r="I82" s="120">
        <v>-284</v>
      </c>
      <c r="J82" s="120">
        <v>0</v>
      </c>
      <c r="K82" s="120">
        <v>-1339</v>
      </c>
      <c r="L82" s="120">
        <v>0</v>
      </c>
      <c r="M82" s="120">
        <v>-3251</v>
      </c>
      <c r="N82" s="118">
        <v>-5022.32168</v>
      </c>
    </row>
    <row r="83" spans="1:14" ht="15.75">
      <c r="A83" s="154" t="s">
        <v>425</v>
      </c>
      <c r="B83" s="153" t="s">
        <v>682</v>
      </c>
      <c r="C83" s="120">
        <v>3702</v>
      </c>
      <c r="D83" s="120">
        <v>1515</v>
      </c>
      <c r="E83" s="120">
        <v>5521</v>
      </c>
      <c r="F83" s="120">
        <v>1976</v>
      </c>
      <c r="G83" s="120">
        <v>1935.7230724887399</v>
      </c>
      <c r="H83" s="120">
        <v>-55.159110000001768</v>
      </c>
      <c r="I83" s="120">
        <v>28</v>
      </c>
      <c r="J83" s="120">
        <v>-570</v>
      </c>
      <c r="K83" s="120">
        <v>77</v>
      </c>
      <c r="L83" s="120">
        <v>-294</v>
      </c>
      <c r="M83" s="120">
        <v>-44</v>
      </c>
      <c r="N83" s="118">
        <v>13791.563962488737</v>
      </c>
    </row>
    <row r="84" spans="1:14" ht="15.75">
      <c r="A84" s="166"/>
      <c r="B84" s="155" t="s">
        <v>683</v>
      </c>
      <c r="C84" s="120">
        <v>85556</v>
      </c>
      <c r="D84" s="120">
        <v>36130</v>
      </c>
      <c r="E84" s="120">
        <v>27029</v>
      </c>
      <c r="F84" s="120">
        <v>59467</v>
      </c>
      <c r="G84" s="120">
        <v>191840.83826248875</v>
      </c>
      <c r="H84" s="120">
        <v>23326.490580000002</v>
      </c>
      <c r="I84" s="120">
        <v>12538</v>
      </c>
      <c r="J84" s="120">
        <v>13311</v>
      </c>
      <c r="K84" s="120">
        <v>11685</v>
      </c>
      <c r="L84" s="120">
        <v>8794</v>
      </c>
      <c r="M84" s="120">
        <v>6830</v>
      </c>
      <c r="N84" s="118">
        <v>476507.3288424887</v>
      </c>
    </row>
    <row r="85" spans="1:14" ht="15.75">
      <c r="A85" s="154" t="s">
        <v>610</v>
      </c>
      <c r="B85" s="155" t="s">
        <v>684</v>
      </c>
      <c r="C85" s="120">
        <v>0</v>
      </c>
      <c r="D85" s="120">
        <v>0</v>
      </c>
      <c r="E85" s="120">
        <v>0</v>
      </c>
      <c r="F85" s="120">
        <v>0</v>
      </c>
      <c r="G85" s="120">
        <v>0</v>
      </c>
      <c r="H85" s="120">
        <v>0</v>
      </c>
      <c r="I85" s="120">
        <v>700</v>
      </c>
      <c r="J85" s="120">
        <v>0</v>
      </c>
      <c r="K85" s="120">
        <v>0</v>
      </c>
      <c r="L85" s="120">
        <v>0</v>
      </c>
      <c r="M85" s="120">
        <v>1250</v>
      </c>
      <c r="N85" s="118">
        <v>1950</v>
      </c>
    </row>
    <row r="86" spans="1:14" ht="15.75">
      <c r="A86" s="151" t="s">
        <v>685</v>
      </c>
      <c r="B86" s="159" t="s">
        <v>686</v>
      </c>
      <c r="C86" s="120">
        <v>0</v>
      </c>
      <c r="D86" s="120">
        <v>0</v>
      </c>
      <c r="E86" s="120">
        <v>0</v>
      </c>
      <c r="F86" s="120">
        <v>0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18">
        <v>0</v>
      </c>
    </row>
    <row r="87" spans="1:14" ht="15.75">
      <c r="A87" s="151" t="s">
        <v>629</v>
      </c>
      <c r="B87" s="155" t="s">
        <v>687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2"/>
    </row>
    <row r="88" spans="1:14" ht="15.75">
      <c r="A88" s="151" t="s">
        <v>400</v>
      </c>
      <c r="B88" s="160" t="s">
        <v>688</v>
      </c>
      <c r="C88" s="120">
        <v>3485</v>
      </c>
      <c r="D88" s="120">
        <v>45258</v>
      </c>
      <c r="E88" s="120">
        <v>24196</v>
      </c>
      <c r="F88" s="120">
        <v>13911</v>
      </c>
      <c r="G88" s="120">
        <v>7573.0344100000002</v>
      </c>
      <c r="H88" s="120">
        <v>5075.7519000000002</v>
      </c>
      <c r="I88" s="120">
        <v>2052</v>
      </c>
      <c r="J88" s="120">
        <v>615</v>
      </c>
      <c r="K88" s="120">
        <v>92</v>
      </c>
      <c r="L88" s="120">
        <v>1215</v>
      </c>
      <c r="M88" s="120">
        <v>618</v>
      </c>
      <c r="N88" s="118">
        <v>104090.78631</v>
      </c>
    </row>
    <row r="89" spans="1:14" ht="15.75">
      <c r="A89" s="151" t="s">
        <v>401</v>
      </c>
      <c r="B89" s="160" t="s">
        <v>689</v>
      </c>
      <c r="C89" s="120">
        <v>0</v>
      </c>
      <c r="D89" s="120">
        <v>0</v>
      </c>
      <c r="E89" s="120">
        <v>0</v>
      </c>
      <c r="F89" s="120">
        <v>0</v>
      </c>
      <c r="G89" s="120">
        <v>0</v>
      </c>
      <c r="H89" s="120">
        <v>0</v>
      </c>
      <c r="I89" s="120">
        <v>0</v>
      </c>
      <c r="J89" s="120">
        <v>0</v>
      </c>
      <c r="K89" s="120">
        <v>0</v>
      </c>
      <c r="L89" s="120">
        <v>0</v>
      </c>
      <c r="M89" s="120">
        <v>0</v>
      </c>
      <c r="N89" s="118">
        <v>0</v>
      </c>
    </row>
    <row r="90" spans="1:14" ht="15.75">
      <c r="A90" s="151" t="s">
        <v>402</v>
      </c>
      <c r="B90" s="160" t="s">
        <v>495</v>
      </c>
      <c r="C90" s="120">
        <v>234408</v>
      </c>
      <c r="D90" s="120">
        <v>92660</v>
      </c>
      <c r="E90" s="120">
        <v>62077</v>
      </c>
      <c r="F90" s="120">
        <v>142187</v>
      </c>
      <c r="G90" s="120">
        <v>143640.67641465511</v>
      </c>
      <c r="H90" s="120">
        <v>8140.8646500000004</v>
      </c>
      <c r="I90" s="120">
        <v>1023</v>
      </c>
      <c r="J90" s="120">
        <v>9064</v>
      </c>
      <c r="K90" s="120">
        <v>5306</v>
      </c>
      <c r="L90" s="120">
        <v>620</v>
      </c>
      <c r="M90" s="120">
        <v>4338</v>
      </c>
      <c r="N90" s="118">
        <v>703464.54106465506</v>
      </c>
    </row>
    <row r="91" spans="1:14" ht="15.75">
      <c r="A91" s="151" t="s">
        <v>403</v>
      </c>
      <c r="B91" s="160" t="s">
        <v>690</v>
      </c>
      <c r="C91" s="120">
        <v>9053</v>
      </c>
      <c r="D91" s="120">
        <v>13268</v>
      </c>
      <c r="E91" s="120">
        <v>5187</v>
      </c>
      <c r="F91" s="120">
        <v>1537</v>
      </c>
      <c r="G91" s="120">
        <v>9003.0502967479497</v>
      </c>
      <c r="H91" s="120">
        <v>3556.79081</v>
      </c>
      <c r="I91" s="120">
        <v>412</v>
      </c>
      <c r="J91" s="120">
        <v>340</v>
      </c>
      <c r="K91" s="120">
        <v>4750</v>
      </c>
      <c r="L91" s="120">
        <v>246</v>
      </c>
      <c r="M91" s="120">
        <v>424</v>
      </c>
      <c r="N91" s="118">
        <v>47776.841106747946</v>
      </c>
    </row>
    <row r="92" spans="1:14" ht="15.75">
      <c r="A92" s="151" t="s">
        <v>404</v>
      </c>
      <c r="B92" s="160" t="s">
        <v>514</v>
      </c>
      <c r="C92" s="120">
        <v>0</v>
      </c>
      <c r="D92" s="120">
        <v>172</v>
      </c>
      <c r="E92" s="120">
        <v>0</v>
      </c>
      <c r="F92" s="120">
        <v>0</v>
      </c>
      <c r="G92" s="120">
        <v>0</v>
      </c>
      <c r="H92" s="120">
        <v>0</v>
      </c>
      <c r="I92" s="120">
        <v>2</v>
      </c>
      <c r="J92" s="120">
        <v>0</v>
      </c>
      <c r="K92" s="120">
        <v>0</v>
      </c>
      <c r="L92" s="120">
        <v>0</v>
      </c>
      <c r="M92" s="120">
        <v>0</v>
      </c>
      <c r="N92" s="118">
        <v>174</v>
      </c>
    </row>
    <row r="93" spans="1:14" ht="15.75">
      <c r="A93" s="151" t="s">
        <v>405</v>
      </c>
      <c r="B93" s="160" t="s">
        <v>496</v>
      </c>
      <c r="C93" s="120">
        <v>81239</v>
      </c>
      <c r="D93" s="120">
        <v>6545</v>
      </c>
      <c r="E93" s="120">
        <v>17</v>
      </c>
      <c r="F93" s="120">
        <v>0</v>
      </c>
      <c r="G93" s="120">
        <v>819.15136999999993</v>
      </c>
      <c r="H93" s="120">
        <v>0</v>
      </c>
      <c r="I93" s="120">
        <v>0</v>
      </c>
      <c r="J93" s="120">
        <v>2</v>
      </c>
      <c r="K93" s="120">
        <v>0</v>
      </c>
      <c r="L93" s="120">
        <v>0</v>
      </c>
      <c r="M93" s="120">
        <v>0</v>
      </c>
      <c r="N93" s="118">
        <v>88622.151370000007</v>
      </c>
    </row>
    <row r="94" spans="1:14" ht="15.75">
      <c r="A94" s="151" t="s">
        <v>406</v>
      </c>
      <c r="B94" s="160" t="s">
        <v>516</v>
      </c>
      <c r="C94" s="120">
        <v>0</v>
      </c>
      <c r="D94" s="120">
        <v>365</v>
      </c>
      <c r="E94" s="120">
        <v>0</v>
      </c>
      <c r="F94" s="120">
        <v>948</v>
      </c>
      <c r="G94" s="120">
        <v>2250.3568599999999</v>
      </c>
      <c r="H94" s="120">
        <v>0</v>
      </c>
      <c r="I94" s="120">
        <v>0</v>
      </c>
      <c r="J94" s="120">
        <v>4</v>
      </c>
      <c r="K94" s="120">
        <v>9</v>
      </c>
      <c r="L94" s="120">
        <v>0</v>
      </c>
      <c r="M94" s="120">
        <v>0</v>
      </c>
      <c r="N94" s="118">
        <v>3576.3568599999999</v>
      </c>
    </row>
    <row r="95" spans="1:14" ht="15.75">
      <c r="A95" s="151" t="s">
        <v>407</v>
      </c>
      <c r="B95" s="160" t="s">
        <v>691</v>
      </c>
      <c r="C95" s="120">
        <v>0</v>
      </c>
      <c r="D95" s="120">
        <v>363</v>
      </c>
      <c r="E95" s="120">
        <v>0</v>
      </c>
      <c r="F95" s="120">
        <v>0</v>
      </c>
      <c r="G95" s="120">
        <v>14.066177511266478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18">
        <v>377.06617751126646</v>
      </c>
    </row>
    <row r="96" spans="1:14" ht="15.75">
      <c r="A96" s="151" t="s">
        <v>408</v>
      </c>
      <c r="B96" s="160" t="s">
        <v>692</v>
      </c>
      <c r="C96" s="120">
        <v>0</v>
      </c>
      <c r="D96" s="120">
        <v>292</v>
      </c>
      <c r="E96" s="120">
        <v>0</v>
      </c>
      <c r="F96" s="120">
        <v>0</v>
      </c>
      <c r="G96" s="120">
        <v>8332.8090199999988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18">
        <v>8624.8090199999988</v>
      </c>
    </row>
    <row r="97" spans="1:14" ht="15.75">
      <c r="A97" s="167"/>
      <c r="B97" s="159" t="s">
        <v>693</v>
      </c>
      <c r="C97" s="120">
        <v>328185</v>
      </c>
      <c r="D97" s="120">
        <v>158923</v>
      </c>
      <c r="E97" s="120">
        <v>91477</v>
      </c>
      <c r="F97" s="120">
        <v>158583</v>
      </c>
      <c r="G97" s="120">
        <v>171633.14454891431</v>
      </c>
      <c r="H97" s="120">
        <v>16773.407360000001</v>
      </c>
      <c r="I97" s="120">
        <v>3489</v>
      </c>
      <c r="J97" s="120">
        <v>10025</v>
      </c>
      <c r="K97" s="120">
        <v>10157</v>
      </c>
      <c r="L97" s="120">
        <v>2081</v>
      </c>
      <c r="M97" s="120">
        <v>5380</v>
      </c>
      <c r="N97" s="118">
        <v>956706.55190891423</v>
      </c>
    </row>
    <row r="98" spans="1:14" ht="15.75">
      <c r="A98" s="151" t="s">
        <v>631</v>
      </c>
      <c r="B98" s="159" t="s">
        <v>515</v>
      </c>
      <c r="C98" s="120">
        <v>149336</v>
      </c>
      <c r="D98" s="120">
        <v>17873</v>
      </c>
      <c r="E98" s="120">
        <v>11597</v>
      </c>
      <c r="F98" s="120">
        <v>11626</v>
      </c>
      <c r="G98" s="120">
        <v>60382.743098596933</v>
      </c>
      <c r="H98" s="120">
        <v>0</v>
      </c>
      <c r="I98" s="120">
        <v>0</v>
      </c>
      <c r="J98" s="120">
        <v>4887</v>
      </c>
      <c r="K98" s="120">
        <v>5950</v>
      </c>
      <c r="L98" s="120">
        <v>0</v>
      </c>
      <c r="M98" s="120">
        <v>108</v>
      </c>
      <c r="N98" s="118">
        <v>261759.74309859693</v>
      </c>
    </row>
    <row r="99" spans="1:14" s="101" customFormat="1" ht="15.75">
      <c r="A99" s="156" t="s">
        <v>694</v>
      </c>
      <c r="B99" s="161" t="s">
        <v>695</v>
      </c>
      <c r="C99" s="120">
        <v>0</v>
      </c>
      <c r="D99" s="120">
        <v>153</v>
      </c>
      <c r="E99" s="120">
        <v>0</v>
      </c>
      <c r="F99" s="120">
        <v>0</v>
      </c>
      <c r="G99" s="120">
        <v>0</v>
      </c>
      <c r="H99" s="120">
        <v>0</v>
      </c>
      <c r="I99" s="120">
        <v>0</v>
      </c>
      <c r="J99" s="120">
        <v>0</v>
      </c>
      <c r="K99" s="120">
        <v>0</v>
      </c>
      <c r="L99" s="120">
        <v>0</v>
      </c>
      <c r="M99" s="120">
        <v>0</v>
      </c>
      <c r="N99" s="118">
        <v>153</v>
      </c>
    </row>
    <row r="100" spans="1:14" s="101" customFormat="1" ht="15.75">
      <c r="A100" s="168" t="s">
        <v>400</v>
      </c>
      <c r="B100" s="157" t="s">
        <v>696</v>
      </c>
      <c r="C100" s="120">
        <v>0</v>
      </c>
      <c r="D100" s="120">
        <v>153</v>
      </c>
      <c r="E100" s="120">
        <v>0</v>
      </c>
      <c r="F100" s="120">
        <v>0</v>
      </c>
      <c r="G100" s="120">
        <v>0</v>
      </c>
      <c r="H100" s="120">
        <v>0</v>
      </c>
      <c r="I100" s="120">
        <v>0</v>
      </c>
      <c r="J100" s="120">
        <v>0</v>
      </c>
      <c r="K100" s="120">
        <v>0</v>
      </c>
      <c r="L100" s="120">
        <v>0</v>
      </c>
      <c r="M100" s="120">
        <v>0</v>
      </c>
      <c r="N100" s="118">
        <v>153</v>
      </c>
    </row>
    <row r="101" spans="1:14" s="101" customFormat="1" ht="15.75">
      <c r="A101" s="168" t="s">
        <v>401</v>
      </c>
      <c r="B101" s="157" t="s">
        <v>697</v>
      </c>
      <c r="C101" s="120">
        <v>0</v>
      </c>
      <c r="D101" s="120">
        <v>0</v>
      </c>
      <c r="E101" s="120">
        <v>0</v>
      </c>
      <c r="F101" s="120"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18">
        <v>0</v>
      </c>
    </row>
    <row r="102" spans="1:14" s="101" customFormat="1" ht="15.75">
      <c r="A102" s="168" t="s">
        <v>402</v>
      </c>
      <c r="B102" s="157" t="s">
        <v>698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18">
        <v>0</v>
      </c>
    </row>
    <row r="103" spans="1:14" ht="15.75">
      <c r="A103" s="154" t="s">
        <v>652</v>
      </c>
      <c r="B103" s="155" t="s">
        <v>699</v>
      </c>
      <c r="C103" s="120">
        <v>0</v>
      </c>
      <c r="D103" s="120">
        <v>1048</v>
      </c>
      <c r="E103" s="120">
        <v>0</v>
      </c>
      <c r="F103" s="120">
        <v>63</v>
      </c>
      <c r="G103" s="120">
        <v>0</v>
      </c>
      <c r="H103" s="120">
        <v>0</v>
      </c>
      <c r="I103" s="120">
        <v>0</v>
      </c>
      <c r="J103" s="120">
        <v>0</v>
      </c>
      <c r="K103" s="120">
        <v>573</v>
      </c>
      <c r="L103" s="120">
        <v>0</v>
      </c>
      <c r="M103" s="120">
        <v>0</v>
      </c>
      <c r="N103" s="118">
        <v>1684</v>
      </c>
    </row>
    <row r="104" spans="1:14" ht="15.75">
      <c r="A104" s="154" t="s">
        <v>662</v>
      </c>
      <c r="B104" s="155" t="s">
        <v>700</v>
      </c>
      <c r="C104" s="120">
        <v>14492</v>
      </c>
      <c r="D104" s="120">
        <v>12229</v>
      </c>
      <c r="E104" s="120">
        <v>8378</v>
      </c>
      <c r="F104" s="120">
        <v>5399</v>
      </c>
      <c r="G104" s="120">
        <v>9443.9877100000012</v>
      </c>
      <c r="H104" s="120">
        <v>5340.8772599999993</v>
      </c>
      <c r="I104" s="120">
        <v>605</v>
      </c>
      <c r="J104" s="120">
        <v>4079</v>
      </c>
      <c r="K104" s="120">
        <v>3406</v>
      </c>
      <c r="L104" s="120">
        <v>984</v>
      </c>
      <c r="M104" s="120">
        <v>521</v>
      </c>
      <c r="N104" s="118">
        <v>64877.864970000002</v>
      </c>
    </row>
    <row r="105" spans="1:14" ht="15.75">
      <c r="A105" s="154" t="s">
        <v>422</v>
      </c>
      <c r="B105" s="153" t="s">
        <v>701</v>
      </c>
      <c r="C105" s="120">
        <v>4243</v>
      </c>
      <c r="D105" s="120">
        <v>8774</v>
      </c>
      <c r="E105" s="120">
        <v>3897</v>
      </c>
      <c r="F105" s="120">
        <v>4573</v>
      </c>
      <c r="G105" s="120">
        <v>2898.9744000000001</v>
      </c>
      <c r="H105" s="120">
        <v>3825.4271499999995</v>
      </c>
      <c r="I105" s="120">
        <v>0</v>
      </c>
      <c r="J105" s="120">
        <v>248</v>
      </c>
      <c r="K105" s="120">
        <v>2763</v>
      </c>
      <c r="L105" s="120">
        <v>88</v>
      </c>
      <c r="M105" s="120">
        <v>441</v>
      </c>
      <c r="N105" s="118">
        <v>31751.401549999999</v>
      </c>
    </row>
    <row r="106" spans="1:14" ht="15.75">
      <c r="A106" s="154" t="s">
        <v>421</v>
      </c>
      <c r="B106" s="153" t="s">
        <v>702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18">
        <v>0</v>
      </c>
    </row>
    <row r="107" spans="1:14" ht="15.75">
      <c r="A107" s="154" t="s">
        <v>421</v>
      </c>
      <c r="B107" s="153" t="s">
        <v>703</v>
      </c>
      <c r="C107" s="120">
        <v>0</v>
      </c>
      <c r="D107" s="120">
        <v>0</v>
      </c>
      <c r="E107" s="120">
        <v>0</v>
      </c>
      <c r="F107" s="120"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18">
        <v>0</v>
      </c>
    </row>
    <row r="108" spans="1:14" ht="15.75">
      <c r="A108" s="154" t="s">
        <v>423</v>
      </c>
      <c r="B108" s="153" t="s">
        <v>704</v>
      </c>
      <c r="C108" s="120">
        <v>1145</v>
      </c>
      <c r="D108" s="120">
        <v>2249</v>
      </c>
      <c r="E108" s="120">
        <v>642</v>
      </c>
      <c r="F108" s="120">
        <v>381</v>
      </c>
      <c r="G108" s="120">
        <v>1691.9086800000002</v>
      </c>
      <c r="H108" s="120">
        <v>0</v>
      </c>
      <c r="I108" s="120">
        <v>0</v>
      </c>
      <c r="J108" s="120">
        <v>30</v>
      </c>
      <c r="K108" s="120">
        <v>63</v>
      </c>
      <c r="L108" s="120">
        <v>0</v>
      </c>
      <c r="M108" s="120">
        <v>0</v>
      </c>
      <c r="N108" s="118">
        <v>6201.9086800000005</v>
      </c>
    </row>
    <row r="109" spans="1:14" ht="15.75">
      <c r="A109" s="154" t="s">
        <v>421</v>
      </c>
      <c r="B109" s="153" t="s">
        <v>702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20">
        <v>0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18">
        <v>0</v>
      </c>
    </row>
    <row r="110" spans="1:14" ht="15.75">
      <c r="A110" s="154" t="s">
        <v>421</v>
      </c>
      <c r="B110" s="153" t="s">
        <v>703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120">
        <v>0</v>
      </c>
      <c r="I110" s="120">
        <v>0</v>
      </c>
      <c r="J110" s="120">
        <v>0</v>
      </c>
      <c r="K110" s="120">
        <v>0</v>
      </c>
      <c r="L110" s="120">
        <v>0</v>
      </c>
      <c r="M110" s="120">
        <v>0</v>
      </c>
      <c r="N110" s="118">
        <v>0</v>
      </c>
    </row>
    <row r="111" spans="1:14" ht="15.75">
      <c r="A111" s="154" t="s">
        <v>424</v>
      </c>
      <c r="B111" s="153" t="s">
        <v>705</v>
      </c>
      <c r="C111" s="120">
        <v>0</v>
      </c>
      <c r="D111" s="120">
        <v>0</v>
      </c>
      <c r="E111" s="120">
        <v>0</v>
      </c>
      <c r="F111" s="120">
        <v>0</v>
      </c>
      <c r="G111" s="120">
        <v>0</v>
      </c>
      <c r="H111" s="120">
        <v>0</v>
      </c>
      <c r="I111" s="120">
        <v>0</v>
      </c>
      <c r="J111" s="120">
        <v>0</v>
      </c>
      <c r="K111" s="120">
        <v>0</v>
      </c>
      <c r="L111" s="120">
        <v>0</v>
      </c>
      <c r="M111" s="120">
        <v>0</v>
      </c>
      <c r="N111" s="118">
        <v>0</v>
      </c>
    </row>
    <row r="112" spans="1:14" ht="15.75">
      <c r="A112" s="154" t="s">
        <v>400</v>
      </c>
      <c r="B112" s="153" t="s">
        <v>706</v>
      </c>
      <c r="C112" s="120">
        <v>0</v>
      </c>
      <c r="D112" s="120">
        <v>0</v>
      </c>
      <c r="E112" s="120">
        <v>0</v>
      </c>
      <c r="F112" s="120">
        <v>0</v>
      </c>
      <c r="G112" s="120">
        <v>0</v>
      </c>
      <c r="H112" s="120">
        <v>0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18">
        <v>0</v>
      </c>
    </row>
    <row r="113" spans="1:14" ht="15.75">
      <c r="A113" s="154" t="s">
        <v>421</v>
      </c>
      <c r="B113" s="153" t="s">
        <v>702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20">
        <v>0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18">
        <v>0</v>
      </c>
    </row>
    <row r="114" spans="1:14" ht="15.75">
      <c r="A114" s="154" t="s">
        <v>421</v>
      </c>
      <c r="B114" s="153" t="s">
        <v>703</v>
      </c>
      <c r="C114" s="120">
        <v>0</v>
      </c>
      <c r="D114" s="120">
        <v>0</v>
      </c>
      <c r="E114" s="120">
        <v>0</v>
      </c>
      <c r="F114" s="120">
        <v>0</v>
      </c>
      <c r="G114" s="120">
        <v>0</v>
      </c>
      <c r="H114" s="120">
        <v>0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18">
        <v>0</v>
      </c>
    </row>
    <row r="115" spans="1:14" ht="15.75">
      <c r="A115" s="154" t="s">
        <v>401</v>
      </c>
      <c r="B115" s="153" t="s">
        <v>707</v>
      </c>
      <c r="C115" s="120">
        <v>0</v>
      </c>
      <c r="D115" s="120">
        <v>0</v>
      </c>
      <c r="E115" s="120">
        <v>0</v>
      </c>
      <c r="F115" s="120">
        <v>0</v>
      </c>
      <c r="G115" s="120">
        <v>0</v>
      </c>
      <c r="H115" s="120">
        <v>0</v>
      </c>
      <c r="I115" s="120">
        <v>0</v>
      </c>
      <c r="J115" s="120">
        <v>0</v>
      </c>
      <c r="K115" s="120">
        <v>0</v>
      </c>
      <c r="L115" s="120">
        <v>0</v>
      </c>
      <c r="M115" s="120">
        <v>0</v>
      </c>
      <c r="N115" s="118">
        <v>0</v>
      </c>
    </row>
    <row r="116" spans="1:14" ht="15.75">
      <c r="A116" s="154" t="s">
        <v>421</v>
      </c>
      <c r="B116" s="153" t="s">
        <v>702</v>
      </c>
      <c r="C116" s="120">
        <v>0</v>
      </c>
      <c r="D116" s="120">
        <v>0</v>
      </c>
      <c r="E116" s="120">
        <v>0</v>
      </c>
      <c r="F116" s="120">
        <v>0</v>
      </c>
      <c r="G116" s="120">
        <v>0</v>
      </c>
      <c r="H116" s="120">
        <v>0</v>
      </c>
      <c r="I116" s="120">
        <v>0</v>
      </c>
      <c r="J116" s="120">
        <v>0</v>
      </c>
      <c r="K116" s="120">
        <v>0</v>
      </c>
      <c r="L116" s="120">
        <v>0</v>
      </c>
      <c r="M116" s="120">
        <v>0</v>
      </c>
      <c r="N116" s="118">
        <v>0</v>
      </c>
    </row>
    <row r="117" spans="1:14" ht="15.75">
      <c r="A117" s="154" t="s">
        <v>421</v>
      </c>
      <c r="B117" s="153" t="s">
        <v>703</v>
      </c>
      <c r="C117" s="120">
        <v>0</v>
      </c>
      <c r="D117" s="120">
        <v>0</v>
      </c>
      <c r="E117" s="120">
        <v>0</v>
      </c>
      <c r="F117" s="120">
        <v>0</v>
      </c>
      <c r="G117" s="120">
        <v>0</v>
      </c>
      <c r="H117" s="120">
        <v>0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18">
        <v>0</v>
      </c>
    </row>
    <row r="118" spans="1:14" ht="15.75">
      <c r="A118" s="154" t="s">
        <v>414</v>
      </c>
      <c r="B118" s="153" t="s">
        <v>708</v>
      </c>
      <c r="C118" s="120">
        <v>0</v>
      </c>
      <c r="D118" s="120">
        <v>0</v>
      </c>
      <c r="E118" s="120">
        <v>0</v>
      </c>
      <c r="F118" s="120">
        <v>0</v>
      </c>
      <c r="G118" s="120">
        <v>0</v>
      </c>
      <c r="H118" s="120">
        <v>0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18">
        <v>0</v>
      </c>
    </row>
    <row r="119" spans="1:14" ht="15.75">
      <c r="A119" s="154" t="s">
        <v>421</v>
      </c>
      <c r="B119" s="153" t="s">
        <v>702</v>
      </c>
      <c r="C119" s="120">
        <v>0</v>
      </c>
      <c r="D119" s="120">
        <v>0</v>
      </c>
      <c r="E119" s="120">
        <v>0</v>
      </c>
      <c r="F119" s="120">
        <v>0</v>
      </c>
      <c r="G119" s="120">
        <v>0</v>
      </c>
      <c r="H119" s="120">
        <v>0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18">
        <v>0</v>
      </c>
    </row>
    <row r="120" spans="1:14" ht="15.75">
      <c r="A120" s="154" t="s">
        <v>421</v>
      </c>
      <c r="B120" s="153" t="s">
        <v>703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120">
        <v>0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18">
        <v>0</v>
      </c>
    </row>
    <row r="121" spans="1:14" ht="15.75">
      <c r="A121" s="154" t="s">
        <v>415</v>
      </c>
      <c r="B121" s="153" t="s">
        <v>709</v>
      </c>
      <c r="C121" s="120">
        <v>9104</v>
      </c>
      <c r="D121" s="120">
        <v>1206</v>
      </c>
      <c r="E121" s="120">
        <v>3839</v>
      </c>
      <c r="F121" s="120">
        <v>445</v>
      </c>
      <c r="G121" s="120">
        <v>4853.1046299999998</v>
      </c>
      <c r="H121" s="120">
        <v>1515.4501099999998</v>
      </c>
      <c r="I121" s="120">
        <v>605</v>
      </c>
      <c r="J121" s="120">
        <v>3801</v>
      </c>
      <c r="K121" s="120">
        <v>580</v>
      </c>
      <c r="L121" s="120">
        <v>896</v>
      </c>
      <c r="M121" s="120">
        <v>80</v>
      </c>
      <c r="N121" s="118">
        <v>26924.55474</v>
      </c>
    </row>
    <row r="122" spans="1:14" ht="15.75">
      <c r="A122" s="154" t="s">
        <v>421</v>
      </c>
      <c r="B122" s="153" t="s">
        <v>702</v>
      </c>
      <c r="C122" s="120">
        <v>0</v>
      </c>
      <c r="D122" s="120">
        <v>0</v>
      </c>
      <c r="E122" s="120">
        <v>0</v>
      </c>
      <c r="F122" s="120">
        <v>0</v>
      </c>
      <c r="G122" s="120">
        <v>0</v>
      </c>
      <c r="H122" s="120">
        <v>0</v>
      </c>
      <c r="I122" s="120">
        <v>0</v>
      </c>
      <c r="J122" s="120">
        <v>8</v>
      </c>
      <c r="K122" s="120">
        <v>0</v>
      </c>
      <c r="L122" s="120">
        <v>0</v>
      </c>
      <c r="M122" s="120">
        <v>0</v>
      </c>
      <c r="N122" s="118">
        <v>8</v>
      </c>
    </row>
    <row r="123" spans="1:14" ht="15.75">
      <c r="A123" s="154" t="s">
        <v>421</v>
      </c>
      <c r="B123" s="153" t="s">
        <v>703</v>
      </c>
      <c r="C123" s="120">
        <v>0</v>
      </c>
      <c r="D123" s="120">
        <v>0</v>
      </c>
      <c r="E123" s="120">
        <v>0</v>
      </c>
      <c r="F123" s="120">
        <v>0</v>
      </c>
      <c r="G123" s="120">
        <v>0</v>
      </c>
      <c r="H123" s="120">
        <v>0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18">
        <v>0</v>
      </c>
    </row>
    <row r="124" spans="1:14" ht="15.75">
      <c r="A124" s="154" t="s">
        <v>421</v>
      </c>
      <c r="B124" s="153" t="s">
        <v>710</v>
      </c>
      <c r="C124" s="120">
        <v>362</v>
      </c>
      <c r="D124" s="120">
        <v>280</v>
      </c>
      <c r="E124" s="120">
        <v>755</v>
      </c>
      <c r="F124" s="120">
        <v>23</v>
      </c>
      <c r="G124" s="120">
        <v>1094.7400299999999</v>
      </c>
      <c r="H124" s="120">
        <v>452.67489</v>
      </c>
      <c r="I124" s="120">
        <v>0</v>
      </c>
      <c r="J124" s="120">
        <v>64</v>
      </c>
      <c r="K124" s="120">
        <v>313</v>
      </c>
      <c r="L124" s="120">
        <v>80</v>
      </c>
      <c r="M124" s="120">
        <v>13</v>
      </c>
      <c r="N124" s="118">
        <v>3437.4149200000002</v>
      </c>
    </row>
    <row r="125" spans="1:14" ht="15.75">
      <c r="A125" s="154" t="s">
        <v>421</v>
      </c>
      <c r="B125" s="153" t="s">
        <v>711</v>
      </c>
      <c r="C125" s="120">
        <v>243</v>
      </c>
      <c r="D125" s="120">
        <v>309</v>
      </c>
      <c r="E125" s="120">
        <v>91</v>
      </c>
      <c r="F125" s="120">
        <v>16</v>
      </c>
      <c r="G125" s="120">
        <v>1417.8631799999998</v>
      </c>
      <c r="H125" s="120">
        <v>10.686999999999999</v>
      </c>
      <c r="I125" s="120">
        <v>0</v>
      </c>
      <c r="J125" s="120">
        <v>42</v>
      </c>
      <c r="K125" s="120">
        <v>5</v>
      </c>
      <c r="L125" s="120">
        <v>41</v>
      </c>
      <c r="M125" s="120">
        <v>4</v>
      </c>
      <c r="N125" s="118">
        <v>2179.5501799999997</v>
      </c>
    </row>
    <row r="126" spans="1:14" ht="15.75">
      <c r="A126" s="154" t="s">
        <v>421</v>
      </c>
      <c r="B126" s="153" t="s">
        <v>712</v>
      </c>
      <c r="C126" s="120">
        <v>65</v>
      </c>
      <c r="D126" s="120">
        <v>0</v>
      </c>
      <c r="E126" s="120">
        <v>32</v>
      </c>
      <c r="F126" s="120">
        <v>0</v>
      </c>
      <c r="G126" s="120">
        <v>138.45513</v>
      </c>
      <c r="H126" s="120">
        <v>0</v>
      </c>
      <c r="I126" s="120">
        <v>0</v>
      </c>
      <c r="J126" s="120">
        <v>11</v>
      </c>
      <c r="K126" s="120">
        <v>0</v>
      </c>
      <c r="L126" s="120">
        <v>13</v>
      </c>
      <c r="M126" s="120">
        <v>7</v>
      </c>
      <c r="N126" s="118">
        <v>266.45513</v>
      </c>
    </row>
    <row r="127" spans="1:14" ht="15.75">
      <c r="A127" s="154" t="s">
        <v>669</v>
      </c>
      <c r="B127" s="169" t="s">
        <v>713</v>
      </c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7"/>
    </row>
    <row r="128" spans="1:14" ht="15.75">
      <c r="A128" s="170" t="s">
        <v>422</v>
      </c>
      <c r="B128" s="153" t="s">
        <v>714</v>
      </c>
      <c r="C128" s="120">
        <v>0</v>
      </c>
      <c r="D128" s="120">
        <v>748</v>
      </c>
      <c r="E128" s="120">
        <v>0</v>
      </c>
      <c r="F128" s="120">
        <v>0</v>
      </c>
      <c r="G128" s="120">
        <v>0</v>
      </c>
      <c r="H128" s="120">
        <v>0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18">
        <v>748</v>
      </c>
    </row>
    <row r="129" spans="1:14" ht="15.75">
      <c r="A129" s="170" t="s">
        <v>423</v>
      </c>
      <c r="B129" s="153" t="s">
        <v>715</v>
      </c>
      <c r="C129" s="120">
        <v>0</v>
      </c>
      <c r="D129" s="120">
        <v>0</v>
      </c>
      <c r="E129" s="120">
        <v>0</v>
      </c>
      <c r="F129" s="120">
        <v>0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18">
        <v>0</v>
      </c>
    </row>
    <row r="130" spans="1:14" ht="15.75">
      <c r="A130" s="170"/>
      <c r="B130" s="155" t="s">
        <v>716</v>
      </c>
      <c r="C130" s="120">
        <v>0</v>
      </c>
      <c r="D130" s="120">
        <v>748</v>
      </c>
      <c r="E130" s="120">
        <v>0</v>
      </c>
      <c r="F130" s="120">
        <v>0</v>
      </c>
      <c r="G130" s="120">
        <v>0</v>
      </c>
      <c r="H130" s="120">
        <v>0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18">
        <v>748</v>
      </c>
    </row>
    <row r="131" spans="1:14" ht="15.75">
      <c r="A131" s="171"/>
      <c r="B131" s="169" t="s">
        <v>717</v>
      </c>
      <c r="C131" s="120">
        <v>577569</v>
      </c>
      <c r="D131" s="120">
        <v>227104</v>
      </c>
      <c r="E131" s="120">
        <v>138481</v>
      </c>
      <c r="F131" s="120">
        <v>235138</v>
      </c>
      <c r="G131" s="120">
        <v>433300.71361999999</v>
      </c>
      <c r="H131" s="120">
        <v>45440.775200000004</v>
      </c>
      <c r="I131" s="120">
        <v>17332</v>
      </c>
      <c r="J131" s="120">
        <v>32302</v>
      </c>
      <c r="K131" s="120">
        <v>31771</v>
      </c>
      <c r="L131" s="120">
        <v>11859</v>
      </c>
      <c r="M131" s="120">
        <v>14089</v>
      </c>
      <c r="N131" s="118">
        <v>1764386.4888200001</v>
      </c>
    </row>
    <row r="132" spans="1:14" ht="15.75">
      <c r="A132" s="172" t="s">
        <v>718</v>
      </c>
      <c r="B132" s="169" t="s">
        <v>719</v>
      </c>
      <c r="C132" s="120">
        <v>0</v>
      </c>
      <c r="D132" s="120">
        <v>26</v>
      </c>
      <c r="E132" s="120">
        <v>0</v>
      </c>
      <c r="F132" s="120">
        <v>0</v>
      </c>
      <c r="G132" s="120">
        <v>351.11192999999997</v>
      </c>
      <c r="H132" s="120">
        <v>0</v>
      </c>
      <c r="I132" s="120">
        <v>0</v>
      </c>
      <c r="J132" s="120">
        <v>0</v>
      </c>
      <c r="K132" s="120">
        <v>0</v>
      </c>
      <c r="L132" s="120">
        <v>0</v>
      </c>
      <c r="M132" s="120">
        <v>0</v>
      </c>
      <c r="N132" s="118">
        <v>377.11192999999997</v>
      </c>
    </row>
    <row r="133" spans="1:14">
      <c r="A133" s="303" t="s">
        <v>605</v>
      </c>
      <c r="B133" s="303"/>
      <c r="C133" s="303"/>
      <c r="D133" s="303"/>
      <c r="E133" s="303"/>
      <c r="F133" s="303"/>
      <c r="G133" s="303"/>
      <c r="H133" s="303"/>
    </row>
    <row r="134" spans="1:14">
      <c r="A134" s="303"/>
      <c r="B134" s="303"/>
      <c r="C134" s="303"/>
      <c r="D134" s="303"/>
      <c r="E134" s="303"/>
      <c r="F134" s="303"/>
      <c r="G134" s="303"/>
      <c r="H134" s="303"/>
    </row>
    <row r="135" spans="1:14">
      <c r="A135" s="106"/>
      <c r="B135" s="106"/>
    </row>
    <row r="136" spans="1:14">
      <c r="A136" s="106"/>
      <c r="B136" s="106"/>
    </row>
    <row r="137" spans="1:14">
      <c r="A137" s="106"/>
      <c r="B137" s="106"/>
    </row>
    <row r="138" spans="1:14">
      <c r="A138" s="106"/>
      <c r="B138" s="106"/>
    </row>
    <row r="139" spans="1:14">
      <c r="A139" s="106"/>
      <c r="B139" s="106"/>
    </row>
    <row r="140" spans="1:14">
      <c r="A140" s="106"/>
      <c r="B140" s="106"/>
    </row>
    <row r="141" spans="1:14">
      <c r="A141" s="106"/>
      <c r="B141" s="106"/>
    </row>
    <row r="142" spans="1:14">
      <c r="A142" s="106"/>
      <c r="B142" s="106"/>
    </row>
    <row r="143" spans="1:14">
      <c r="A143" s="106"/>
      <c r="B143" s="106"/>
    </row>
    <row r="144" spans="1:14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7">
    <mergeCell ref="N2:N4"/>
    <mergeCell ref="A73:B73"/>
    <mergeCell ref="A133:H134"/>
    <mergeCell ref="A5:B5"/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  <mergeCell ref="C2:C4"/>
    <mergeCell ref="D2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22"/>
  <sheetViews>
    <sheetView view="pageBreakPreview" zoomScaleNormal="60" zoomScaleSheetLayoutView="100" workbookViewId="0">
      <selection activeCell="D28" sqref="D28"/>
    </sheetView>
  </sheetViews>
  <sheetFormatPr defaultColWidth="82.28515625" defaultRowHeight="12.75"/>
  <cols>
    <col min="1" max="1" width="5.140625" style="129" bestFit="1" customWidth="1"/>
    <col min="2" max="2" width="90.140625" style="129" customWidth="1"/>
    <col min="3" max="8" width="15.7109375" style="129" customWidth="1"/>
    <col min="9" max="9" width="16.7109375" style="129" customWidth="1"/>
    <col min="10" max="14" width="15.7109375" style="129" customWidth="1"/>
    <col min="15" max="16384" width="82.28515625" style="129"/>
  </cols>
  <sheetData>
    <row r="1" spans="1:14" ht="15.75">
      <c r="A1" s="308" t="s">
        <v>816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173" t="s">
        <v>721</v>
      </c>
    </row>
    <row r="2" spans="1:14" ht="63">
      <c r="A2" s="306"/>
      <c r="B2" s="307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483</v>
      </c>
      <c r="I2" s="83" t="s">
        <v>487</v>
      </c>
      <c r="J2" s="83" t="s">
        <v>813</v>
      </c>
      <c r="K2" s="83" t="s">
        <v>482</v>
      </c>
      <c r="L2" s="83" t="s">
        <v>485</v>
      </c>
      <c r="M2" s="83" t="s">
        <v>486</v>
      </c>
      <c r="N2" s="83" t="s">
        <v>471</v>
      </c>
    </row>
    <row r="3" spans="1:14" ht="15.75">
      <c r="A3" s="174" t="s">
        <v>427</v>
      </c>
      <c r="B3" s="175" t="s">
        <v>722</v>
      </c>
      <c r="C3" s="124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5.75">
      <c r="A4" s="176" t="s">
        <v>400</v>
      </c>
      <c r="B4" s="177" t="s">
        <v>723</v>
      </c>
      <c r="C4" s="125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21"/>
    </row>
    <row r="5" spans="1:14" ht="15.75">
      <c r="A5" s="178" t="s">
        <v>426</v>
      </c>
      <c r="B5" s="177" t="s">
        <v>724</v>
      </c>
      <c r="C5" s="126">
        <v>1387</v>
      </c>
      <c r="D5" s="131">
        <v>21661</v>
      </c>
      <c r="E5" s="131">
        <v>4811</v>
      </c>
      <c r="F5" s="131">
        <v>42</v>
      </c>
      <c r="G5" s="131">
        <v>7523.6233300000004</v>
      </c>
      <c r="H5" s="131">
        <v>144.43906999999999</v>
      </c>
      <c r="I5" s="131">
        <v>1083</v>
      </c>
      <c r="J5" s="131">
        <v>31</v>
      </c>
      <c r="K5" s="131">
        <v>393</v>
      </c>
      <c r="L5" s="131">
        <v>10</v>
      </c>
      <c r="M5" s="131">
        <v>0</v>
      </c>
      <c r="N5" s="118">
        <v>37086.062400000003</v>
      </c>
    </row>
    <row r="6" spans="1:14" ht="31.5">
      <c r="A6" s="178"/>
      <c r="B6" s="177" t="s">
        <v>725</v>
      </c>
      <c r="C6" s="126">
        <v>0</v>
      </c>
      <c r="D6" s="131">
        <v>-32</v>
      </c>
      <c r="E6" s="131">
        <v>-24</v>
      </c>
      <c r="F6" s="131">
        <v>0</v>
      </c>
      <c r="G6" s="131">
        <v>-62.477799999999995</v>
      </c>
      <c r="H6" s="131">
        <v>-8.3857199999999992</v>
      </c>
      <c r="I6" s="131">
        <v>0</v>
      </c>
      <c r="J6" s="131">
        <v>0</v>
      </c>
      <c r="K6" s="131">
        <v>0</v>
      </c>
      <c r="L6" s="131">
        <v>-1</v>
      </c>
      <c r="M6" s="131">
        <v>0</v>
      </c>
      <c r="N6" s="118">
        <v>-127.86351999999999</v>
      </c>
    </row>
    <row r="7" spans="1:14" ht="15.75">
      <c r="A7" s="178" t="s">
        <v>726</v>
      </c>
      <c r="B7" s="177" t="s">
        <v>727</v>
      </c>
      <c r="C7" s="126">
        <v>-632</v>
      </c>
      <c r="D7" s="131">
        <v>-13091</v>
      </c>
      <c r="E7" s="131">
        <v>-140</v>
      </c>
      <c r="F7" s="131">
        <v>-1</v>
      </c>
      <c r="G7" s="131">
        <v>-954.8305600000001</v>
      </c>
      <c r="H7" s="131">
        <v>0</v>
      </c>
      <c r="I7" s="131">
        <v>0</v>
      </c>
      <c r="J7" s="131">
        <v>-5</v>
      </c>
      <c r="K7" s="131">
        <v>0</v>
      </c>
      <c r="L7" s="131">
        <v>0</v>
      </c>
      <c r="M7" s="131">
        <v>0</v>
      </c>
      <c r="N7" s="118">
        <v>-14823.83056</v>
      </c>
    </row>
    <row r="8" spans="1:14" ht="15.75">
      <c r="A8" s="178" t="s">
        <v>728</v>
      </c>
      <c r="B8" s="177" t="s">
        <v>729</v>
      </c>
      <c r="C8" s="126">
        <v>-47</v>
      </c>
      <c r="D8" s="131">
        <v>-7958</v>
      </c>
      <c r="E8" s="131">
        <v>-68</v>
      </c>
      <c r="F8" s="131">
        <v>11</v>
      </c>
      <c r="G8" s="131">
        <v>-2135.6288300003757</v>
      </c>
      <c r="H8" s="131">
        <v>50.784669999999998</v>
      </c>
      <c r="I8" s="131">
        <v>-410</v>
      </c>
      <c r="J8" s="131">
        <v>-5</v>
      </c>
      <c r="K8" s="131">
        <v>-4</v>
      </c>
      <c r="L8" s="131">
        <v>54</v>
      </c>
      <c r="M8" s="131">
        <v>0</v>
      </c>
      <c r="N8" s="118">
        <v>-10511.844160000377</v>
      </c>
    </row>
    <row r="9" spans="1:14" ht="15.75">
      <c r="A9" s="178"/>
      <c r="B9" s="177" t="s">
        <v>730</v>
      </c>
      <c r="C9" s="126">
        <v>0</v>
      </c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18">
        <v>0</v>
      </c>
    </row>
    <row r="10" spans="1:14" ht="15.75">
      <c r="A10" s="178" t="s">
        <v>731</v>
      </c>
      <c r="B10" s="177" t="s">
        <v>732</v>
      </c>
      <c r="C10" s="126">
        <v>0</v>
      </c>
      <c r="D10" s="131">
        <v>4511</v>
      </c>
      <c r="E10" s="131">
        <v>-16</v>
      </c>
      <c r="F10" s="131">
        <v>-1</v>
      </c>
      <c r="G10" s="131">
        <v>461.78188878776223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18">
        <v>4955.781888787762</v>
      </c>
    </row>
    <row r="11" spans="1:14" ht="15.75">
      <c r="A11" s="179"/>
      <c r="B11" s="180" t="s">
        <v>733</v>
      </c>
      <c r="C11" s="126">
        <v>708</v>
      </c>
      <c r="D11" s="131">
        <v>5123</v>
      </c>
      <c r="E11" s="131">
        <v>4587</v>
      </c>
      <c r="F11" s="131">
        <v>51</v>
      </c>
      <c r="G11" s="131">
        <v>4894.9458287873858</v>
      </c>
      <c r="H11" s="131">
        <v>195.22373999999999</v>
      </c>
      <c r="I11" s="131">
        <v>673</v>
      </c>
      <c r="J11" s="131">
        <v>21</v>
      </c>
      <c r="K11" s="131">
        <v>389</v>
      </c>
      <c r="L11" s="131">
        <v>64</v>
      </c>
      <c r="M11" s="131">
        <v>0</v>
      </c>
      <c r="N11" s="118">
        <v>16706.169568787387</v>
      </c>
    </row>
    <row r="12" spans="1:14" ht="15.75">
      <c r="A12" s="181" t="s">
        <v>401</v>
      </c>
      <c r="B12" s="177" t="s">
        <v>734</v>
      </c>
      <c r="C12" s="126">
        <v>0</v>
      </c>
      <c r="D12" s="131">
        <v>45</v>
      </c>
      <c r="E12" s="131">
        <v>91</v>
      </c>
      <c r="F12" s="131">
        <v>0</v>
      </c>
      <c r="G12" s="131">
        <v>43.874559905666565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18">
        <v>179.87455990566656</v>
      </c>
    </row>
    <row r="13" spans="1:14" ht="15.75">
      <c r="A13" s="181" t="s">
        <v>402</v>
      </c>
      <c r="B13" s="177" t="s">
        <v>735</v>
      </c>
      <c r="C13" s="126">
        <v>0</v>
      </c>
      <c r="D13" s="131">
        <v>252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18">
        <v>252</v>
      </c>
    </row>
    <row r="14" spans="1:14" ht="15.75">
      <c r="A14" s="176" t="s">
        <v>403</v>
      </c>
      <c r="B14" s="177" t="s">
        <v>736</v>
      </c>
      <c r="C14" s="127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22"/>
    </row>
    <row r="15" spans="1:14" ht="15.75">
      <c r="A15" s="178" t="s">
        <v>426</v>
      </c>
      <c r="B15" s="177" t="s">
        <v>737</v>
      </c>
      <c r="C15" s="127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22"/>
    </row>
    <row r="16" spans="1:14" ht="15.75">
      <c r="A16" s="178" t="s">
        <v>428</v>
      </c>
      <c r="B16" s="177" t="s">
        <v>738</v>
      </c>
      <c r="C16" s="126">
        <v>-34</v>
      </c>
      <c r="D16" s="131">
        <v>-3915</v>
      </c>
      <c r="E16" s="131">
        <v>-1476</v>
      </c>
      <c r="F16" s="131">
        <v>-11</v>
      </c>
      <c r="G16" s="131">
        <v>-1907.9354088572234</v>
      </c>
      <c r="H16" s="131">
        <v>-39.03</v>
      </c>
      <c r="I16" s="131">
        <v>-261</v>
      </c>
      <c r="J16" s="131">
        <v>-4</v>
      </c>
      <c r="K16" s="131">
        <v>-14</v>
      </c>
      <c r="L16" s="131">
        <v>-60</v>
      </c>
      <c r="M16" s="131">
        <v>0</v>
      </c>
      <c r="N16" s="118">
        <v>-7721.9654088572233</v>
      </c>
    </row>
    <row r="17" spans="1:14" ht="15.75">
      <c r="A17" s="178" t="s">
        <v>739</v>
      </c>
      <c r="B17" s="177" t="s">
        <v>740</v>
      </c>
      <c r="C17" s="126">
        <v>0</v>
      </c>
      <c r="D17" s="131">
        <v>1010</v>
      </c>
      <c r="E17" s="131">
        <v>27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18">
        <v>1037</v>
      </c>
    </row>
    <row r="18" spans="1:14" ht="15.75">
      <c r="A18" s="179"/>
      <c r="B18" s="182" t="s">
        <v>741</v>
      </c>
      <c r="C18" s="126">
        <v>-34</v>
      </c>
      <c r="D18" s="131">
        <v>-2905</v>
      </c>
      <c r="E18" s="131">
        <v>-1449</v>
      </c>
      <c r="F18" s="131">
        <v>-11</v>
      </c>
      <c r="G18" s="131">
        <v>-1907.9354088572234</v>
      </c>
      <c r="H18" s="131">
        <v>-39.03</v>
      </c>
      <c r="I18" s="131">
        <v>-261</v>
      </c>
      <c r="J18" s="131">
        <v>-4</v>
      </c>
      <c r="K18" s="131">
        <v>-14</v>
      </c>
      <c r="L18" s="131">
        <v>-60</v>
      </c>
      <c r="M18" s="131">
        <v>0</v>
      </c>
      <c r="N18" s="118">
        <v>-6684.9654088572233</v>
      </c>
    </row>
    <row r="19" spans="1:14" ht="15.75">
      <c r="A19" s="178" t="s">
        <v>726</v>
      </c>
      <c r="B19" s="177" t="s">
        <v>742</v>
      </c>
      <c r="C19" s="126">
        <v>-8</v>
      </c>
      <c r="D19" s="131">
        <v>-577</v>
      </c>
      <c r="E19" s="131">
        <v>-526</v>
      </c>
      <c r="F19" s="131">
        <v>-2</v>
      </c>
      <c r="G19" s="131">
        <v>375.82206276943316</v>
      </c>
      <c r="H19" s="131">
        <v>-105.13714999999999</v>
      </c>
      <c r="I19" s="131">
        <v>-16</v>
      </c>
      <c r="J19" s="131">
        <v>8</v>
      </c>
      <c r="K19" s="131">
        <v>4</v>
      </c>
      <c r="L19" s="131">
        <v>-2</v>
      </c>
      <c r="M19" s="131">
        <v>0</v>
      </c>
      <c r="N19" s="118">
        <v>-848.31508723056686</v>
      </c>
    </row>
    <row r="20" spans="1:14" ht="15.75">
      <c r="A20" s="178" t="s">
        <v>728</v>
      </c>
      <c r="B20" s="177" t="s">
        <v>743</v>
      </c>
      <c r="C20" s="126">
        <v>0</v>
      </c>
      <c r="D20" s="131">
        <v>303</v>
      </c>
      <c r="E20" s="131">
        <v>-5</v>
      </c>
      <c r="F20" s="131">
        <v>1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18">
        <v>299</v>
      </c>
    </row>
    <row r="21" spans="1:14" ht="15.75">
      <c r="A21" s="179"/>
      <c r="B21" s="180" t="s">
        <v>744</v>
      </c>
      <c r="C21" s="126">
        <v>-42</v>
      </c>
      <c r="D21" s="131">
        <v>-3179</v>
      </c>
      <c r="E21" s="131">
        <v>-1980</v>
      </c>
      <c r="F21" s="131">
        <v>-12</v>
      </c>
      <c r="G21" s="131">
        <v>-1532.1133460877902</v>
      </c>
      <c r="H21" s="131">
        <v>-144.16714999999999</v>
      </c>
      <c r="I21" s="131">
        <v>-277</v>
      </c>
      <c r="J21" s="131">
        <v>4</v>
      </c>
      <c r="K21" s="131">
        <v>-10</v>
      </c>
      <c r="L21" s="131">
        <v>-62</v>
      </c>
      <c r="M21" s="131">
        <v>0</v>
      </c>
      <c r="N21" s="118">
        <v>-7234.2804960877902</v>
      </c>
    </row>
    <row r="22" spans="1:14" ht="15.75">
      <c r="A22" s="176" t="s">
        <v>404</v>
      </c>
      <c r="B22" s="177" t="s">
        <v>745</v>
      </c>
      <c r="C22" s="12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22"/>
    </row>
    <row r="23" spans="1:14" ht="15.75">
      <c r="A23" s="178" t="s">
        <v>426</v>
      </c>
      <c r="B23" s="177" t="s">
        <v>746</v>
      </c>
      <c r="C23" s="126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18">
        <v>0</v>
      </c>
    </row>
    <row r="24" spans="1:14" ht="15.75">
      <c r="A24" s="178" t="s">
        <v>726</v>
      </c>
      <c r="B24" s="177" t="s">
        <v>747</v>
      </c>
      <c r="C24" s="126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18">
        <v>0</v>
      </c>
    </row>
    <row r="25" spans="1:14" ht="15.75">
      <c r="A25" s="176"/>
      <c r="B25" s="180" t="s">
        <v>748</v>
      </c>
      <c r="C25" s="126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18">
        <v>0</v>
      </c>
    </row>
    <row r="26" spans="1:14" ht="15.75">
      <c r="A26" s="176" t="s">
        <v>405</v>
      </c>
      <c r="B26" s="177" t="s">
        <v>749</v>
      </c>
      <c r="C26" s="126">
        <v>0</v>
      </c>
      <c r="D26" s="131">
        <v>-28</v>
      </c>
      <c r="E26" s="131">
        <v>-204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-23</v>
      </c>
      <c r="L26" s="131">
        <v>0</v>
      </c>
      <c r="M26" s="131">
        <v>0</v>
      </c>
      <c r="N26" s="118">
        <v>-255</v>
      </c>
    </row>
    <row r="27" spans="1:14" ht="15.75">
      <c r="A27" s="176" t="s">
        <v>406</v>
      </c>
      <c r="B27" s="177" t="s">
        <v>750</v>
      </c>
      <c r="C27" s="127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22"/>
    </row>
    <row r="28" spans="1:14" ht="15.75">
      <c r="A28" s="178" t="s">
        <v>426</v>
      </c>
      <c r="B28" s="177" t="s">
        <v>751</v>
      </c>
      <c r="C28" s="126">
        <v>-182</v>
      </c>
      <c r="D28" s="131">
        <v>-1371</v>
      </c>
      <c r="E28" s="131">
        <v>-837</v>
      </c>
      <c r="F28" s="131">
        <v>-4</v>
      </c>
      <c r="G28" s="131">
        <v>-1798.1512961281746</v>
      </c>
      <c r="H28" s="131">
        <v>-36.507301395019027</v>
      </c>
      <c r="I28" s="131">
        <v>-218</v>
      </c>
      <c r="J28" s="131">
        <v>-2</v>
      </c>
      <c r="K28" s="131">
        <v>-179</v>
      </c>
      <c r="L28" s="131">
        <v>-1</v>
      </c>
      <c r="M28" s="131">
        <v>0</v>
      </c>
      <c r="N28" s="118">
        <v>-4628.6585975231937</v>
      </c>
    </row>
    <row r="29" spans="1:14" ht="15.75">
      <c r="A29" s="178" t="s">
        <v>726</v>
      </c>
      <c r="B29" s="177" t="s">
        <v>752</v>
      </c>
      <c r="C29" s="126">
        <v>11</v>
      </c>
      <c r="D29" s="131">
        <v>190</v>
      </c>
      <c r="E29" s="131">
        <v>0</v>
      </c>
      <c r="F29" s="131">
        <v>0</v>
      </c>
      <c r="G29" s="131">
        <v>0</v>
      </c>
      <c r="H29" s="131">
        <v>-13.418089999999994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18">
        <v>187.58190999999999</v>
      </c>
    </row>
    <row r="30" spans="1:14" ht="15.75">
      <c r="A30" s="178" t="s">
        <v>728</v>
      </c>
      <c r="B30" s="177" t="s">
        <v>753</v>
      </c>
      <c r="C30" s="126">
        <v>-311</v>
      </c>
      <c r="D30" s="131">
        <v>-695</v>
      </c>
      <c r="E30" s="131">
        <v>-697</v>
      </c>
      <c r="F30" s="131">
        <v>-7</v>
      </c>
      <c r="G30" s="131">
        <v>-312.69246055821583</v>
      </c>
      <c r="H30" s="131">
        <v>-116.37457589918057</v>
      </c>
      <c r="I30" s="131">
        <v>-146</v>
      </c>
      <c r="J30" s="131">
        <v>-6</v>
      </c>
      <c r="K30" s="131">
        <v>-73</v>
      </c>
      <c r="L30" s="131">
        <v>-2</v>
      </c>
      <c r="M30" s="131">
        <v>0</v>
      </c>
      <c r="N30" s="118">
        <v>-2366.0670364573962</v>
      </c>
    </row>
    <row r="31" spans="1:14" ht="15.75">
      <c r="A31" s="178" t="s">
        <v>731</v>
      </c>
      <c r="B31" s="177" t="s">
        <v>754</v>
      </c>
      <c r="C31" s="126">
        <v>21</v>
      </c>
      <c r="D31" s="131">
        <v>621</v>
      </c>
      <c r="E31" s="131">
        <v>32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18">
        <v>674</v>
      </c>
    </row>
    <row r="32" spans="1:14" ht="15.75">
      <c r="A32" s="183"/>
      <c r="B32" s="180" t="s">
        <v>755</v>
      </c>
      <c r="C32" s="126">
        <v>-461</v>
      </c>
      <c r="D32" s="131">
        <v>-1255</v>
      </c>
      <c r="E32" s="131">
        <v>-1502</v>
      </c>
      <c r="F32" s="131">
        <v>-11</v>
      </c>
      <c r="G32" s="131">
        <v>-2110.8437566863904</v>
      </c>
      <c r="H32" s="131">
        <v>-166.29996729419958</v>
      </c>
      <c r="I32" s="131">
        <v>-364</v>
      </c>
      <c r="J32" s="131">
        <v>-8</v>
      </c>
      <c r="K32" s="131">
        <v>-252</v>
      </c>
      <c r="L32" s="131">
        <v>-3</v>
      </c>
      <c r="M32" s="131">
        <v>0</v>
      </c>
      <c r="N32" s="118">
        <v>-6133.14372398059</v>
      </c>
    </row>
    <row r="33" spans="1:14" ht="15.75">
      <c r="A33" s="176" t="s">
        <v>407</v>
      </c>
      <c r="B33" s="177" t="s">
        <v>756</v>
      </c>
      <c r="C33" s="126">
        <v>0</v>
      </c>
      <c r="D33" s="131">
        <v>-406</v>
      </c>
      <c r="E33" s="131">
        <v>-361</v>
      </c>
      <c r="F33" s="131">
        <v>-1</v>
      </c>
      <c r="G33" s="131">
        <v>-315.56383580647071</v>
      </c>
      <c r="H33" s="131">
        <v>-10.870235557729659</v>
      </c>
      <c r="I33" s="131">
        <v>-12</v>
      </c>
      <c r="J33" s="131">
        <v>-3</v>
      </c>
      <c r="K33" s="131">
        <v>0</v>
      </c>
      <c r="L33" s="131">
        <v>0</v>
      </c>
      <c r="M33" s="131">
        <v>0</v>
      </c>
      <c r="N33" s="118">
        <v>-1109.4340713642005</v>
      </c>
    </row>
    <row r="34" spans="1:14" ht="31.5">
      <c r="A34" s="176"/>
      <c r="B34" s="177" t="s">
        <v>757</v>
      </c>
      <c r="C34" s="126">
        <v>0</v>
      </c>
      <c r="D34" s="131">
        <v>-314</v>
      </c>
      <c r="E34" s="131">
        <v>-361</v>
      </c>
      <c r="F34" s="131">
        <v>-1</v>
      </c>
      <c r="G34" s="131">
        <v>-253.72250999999997</v>
      </c>
      <c r="H34" s="131">
        <v>-5.2709200000000003</v>
      </c>
      <c r="I34" s="131">
        <v>-11</v>
      </c>
      <c r="J34" s="131">
        <v>-3</v>
      </c>
      <c r="K34" s="131">
        <v>0</v>
      </c>
      <c r="L34" s="131">
        <v>0</v>
      </c>
      <c r="M34" s="131">
        <v>0</v>
      </c>
      <c r="N34" s="118">
        <v>-948.99342999999999</v>
      </c>
    </row>
    <row r="35" spans="1:14" ht="15.75">
      <c r="A35" s="176" t="s">
        <v>408</v>
      </c>
      <c r="B35" s="177" t="s">
        <v>758</v>
      </c>
      <c r="C35" s="126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18">
        <v>0</v>
      </c>
    </row>
    <row r="36" spans="1:14" ht="15.75">
      <c r="A36" s="176" t="s">
        <v>409</v>
      </c>
      <c r="B36" s="177" t="s">
        <v>759</v>
      </c>
      <c r="C36" s="126">
        <v>205</v>
      </c>
      <c r="D36" s="131">
        <v>552</v>
      </c>
      <c r="E36" s="131">
        <v>631</v>
      </c>
      <c r="F36" s="131">
        <v>27</v>
      </c>
      <c r="G36" s="131">
        <v>980.29945011240125</v>
      </c>
      <c r="H36" s="131">
        <v>-126.11361285192923</v>
      </c>
      <c r="I36" s="131">
        <v>20</v>
      </c>
      <c r="J36" s="131">
        <v>14</v>
      </c>
      <c r="K36" s="131">
        <v>104</v>
      </c>
      <c r="L36" s="131">
        <v>-1</v>
      </c>
      <c r="M36" s="131">
        <v>0</v>
      </c>
      <c r="N36" s="118">
        <v>2406.185837260472</v>
      </c>
    </row>
    <row r="37" spans="1:14" ht="15.75">
      <c r="A37" s="184" t="s">
        <v>423</v>
      </c>
      <c r="B37" s="185" t="s">
        <v>760</v>
      </c>
      <c r="C37" s="127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22"/>
    </row>
    <row r="38" spans="1:14" ht="15.75">
      <c r="A38" s="176" t="s">
        <v>400</v>
      </c>
      <c r="B38" s="177" t="s">
        <v>723</v>
      </c>
      <c r="C38" s="127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22"/>
    </row>
    <row r="39" spans="1:14" ht="15.75">
      <c r="A39" s="186" t="s">
        <v>426</v>
      </c>
      <c r="B39" s="187" t="s">
        <v>724</v>
      </c>
      <c r="C39" s="126">
        <v>12316</v>
      </c>
      <c r="D39" s="131">
        <v>22388</v>
      </c>
      <c r="E39" s="131">
        <v>14179</v>
      </c>
      <c r="F39" s="131">
        <v>6667</v>
      </c>
      <c r="G39" s="131">
        <v>16760.073110000001</v>
      </c>
      <c r="H39" s="131">
        <v>2729.2909300000001</v>
      </c>
      <c r="I39" s="131">
        <v>457</v>
      </c>
      <c r="J39" s="131">
        <v>1279</v>
      </c>
      <c r="K39" s="131">
        <v>2747</v>
      </c>
      <c r="L39" s="131">
        <v>573</v>
      </c>
      <c r="M39" s="131">
        <v>624</v>
      </c>
      <c r="N39" s="118">
        <v>80719.36404</v>
      </c>
    </row>
    <row r="40" spans="1:14" ht="31.5">
      <c r="A40" s="182"/>
      <c r="B40" s="177" t="s">
        <v>725</v>
      </c>
      <c r="C40" s="126">
        <v>0</v>
      </c>
      <c r="D40" s="131">
        <v>-73</v>
      </c>
      <c r="E40" s="131">
        <v>-186</v>
      </c>
      <c r="F40" s="131">
        <v>-58</v>
      </c>
      <c r="G40" s="131">
        <v>-77.806959999999989</v>
      </c>
      <c r="H40" s="131">
        <v>-81.254460000000009</v>
      </c>
      <c r="I40" s="131">
        <v>0</v>
      </c>
      <c r="J40" s="131">
        <v>0</v>
      </c>
      <c r="K40" s="131">
        <v>-1</v>
      </c>
      <c r="L40" s="131">
        <v>-15</v>
      </c>
      <c r="M40" s="131">
        <v>0</v>
      </c>
      <c r="N40" s="118">
        <v>-492.06142</v>
      </c>
    </row>
    <row r="41" spans="1:14" ht="15.75">
      <c r="A41" s="186" t="s">
        <v>726</v>
      </c>
      <c r="B41" s="187" t="s">
        <v>727</v>
      </c>
      <c r="C41" s="126">
        <v>-281</v>
      </c>
      <c r="D41" s="131">
        <v>-1856</v>
      </c>
      <c r="E41" s="131">
        <v>-60</v>
      </c>
      <c r="F41" s="131">
        <v>-10</v>
      </c>
      <c r="G41" s="131">
        <v>-92.038169999999923</v>
      </c>
      <c r="H41" s="131">
        <v>-31.06738</v>
      </c>
      <c r="I41" s="131">
        <v>0</v>
      </c>
      <c r="J41" s="131">
        <v>-44</v>
      </c>
      <c r="K41" s="131">
        <v>-100</v>
      </c>
      <c r="L41" s="131">
        <v>0</v>
      </c>
      <c r="M41" s="131">
        <v>-74</v>
      </c>
      <c r="N41" s="118">
        <v>-2548.1055499999998</v>
      </c>
    </row>
    <row r="42" spans="1:14" ht="15.75">
      <c r="A42" s="186" t="s">
        <v>728</v>
      </c>
      <c r="B42" s="177" t="s">
        <v>761</v>
      </c>
      <c r="C42" s="126">
        <v>-444</v>
      </c>
      <c r="D42" s="131">
        <v>-695</v>
      </c>
      <c r="E42" s="131">
        <v>-537</v>
      </c>
      <c r="F42" s="131">
        <v>1778</v>
      </c>
      <c r="G42" s="131">
        <v>49.783220000375472</v>
      </c>
      <c r="H42" s="131">
        <v>-204.45003999999918</v>
      </c>
      <c r="I42" s="131">
        <v>-181</v>
      </c>
      <c r="J42" s="131">
        <v>-36</v>
      </c>
      <c r="K42" s="131">
        <v>-2</v>
      </c>
      <c r="L42" s="131">
        <v>5</v>
      </c>
      <c r="M42" s="131">
        <v>-83</v>
      </c>
      <c r="N42" s="118">
        <v>-349.66681999962373</v>
      </c>
    </row>
    <row r="43" spans="1:14" ht="15.75">
      <c r="A43" s="186" t="s">
        <v>731</v>
      </c>
      <c r="B43" s="187" t="s">
        <v>732</v>
      </c>
      <c r="C43" s="126">
        <v>0</v>
      </c>
      <c r="D43" s="131">
        <v>-71</v>
      </c>
      <c r="E43" s="131">
        <v>3</v>
      </c>
      <c r="F43" s="131">
        <v>9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  <c r="M43" s="131">
        <v>50</v>
      </c>
      <c r="N43" s="118">
        <v>-9</v>
      </c>
    </row>
    <row r="44" spans="1:14" ht="15.75">
      <c r="A44" s="179"/>
      <c r="B44" s="180" t="s">
        <v>762</v>
      </c>
      <c r="C44" s="126">
        <v>11591</v>
      </c>
      <c r="D44" s="131">
        <v>19766</v>
      </c>
      <c r="E44" s="131">
        <v>13585</v>
      </c>
      <c r="F44" s="131">
        <v>8444</v>
      </c>
      <c r="G44" s="131">
        <v>16717.818160000377</v>
      </c>
      <c r="H44" s="131">
        <v>2493.7735100000009</v>
      </c>
      <c r="I44" s="131">
        <v>276</v>
      </c>
      <c r="J44" s="131">
        <v>1199</v>
      </c>
      <c r="K44" s="131">
        <v>2645</v>
      </c>
      <c r="L44" s="131">
        <v>578</v>
      </c>
      <c r="M44" s="131">
        <v>517</v>
      </c>
      <c r="N44" s="118">
        <v>77812.591670000373</v>
      </c>
    </row>
    <row r="45" spans="1:14" ht="15.75">
      <c r="A45" s="183" t="s">
        <v>401</v>
      </c>
      <c r="B45" s="177" t="s">
        <v>763</v>
      </c>
      <c r="C45" s="127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22"/>
    </row>
    <row r="46" spans="1:14" ht="15.75">
      <c r="A46" s="186" t="s">
        <v>426</v>
      </c>
      <c r="B46" s="188" t="s">
        <v>764</v>
      </c>
      <c r="C46" s="126">
        <v>0</v>
      </c>
      <c r="D46" s="131">
        <v>53</v>
      </c>
      <c r="E46" s="131">
        <v>54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  <c r="M46" s="131">
        <v>0</v>
      </c>
      <c r="N46" s="118">
        <v>107</v>
      </c>
    </row>
    <row r="47" spans="1:14" ht="15.75">
      <c r="A47" s="189"/>
      <c r="B47" s="188" t="s">
        <v>765</v>
      </c>
      <c r="C47" s="126">
        <v>0</v>
      </c>
      <c r="D47" s="131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  <c r="M47" s="131">
        <v>0</v>
      </c>
      <c r="N47" s="118">
        <v>0</v>
      </c>
    </row>
    <row r="48" spans="1:14" ht="15.75">
      <c r="A48" s="189" t="s">
        <v>726</v>
      </c>
      <c r="B48" s="188" t="s">
        <v>766</v>
      </c>
      <c r="C48" s="127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22"/>
    </row>
    <row r="49" spans="1:14" ht="15.75">
      <c r="A49" s="189"/>
      <c r="B49" s="188" t="s">
        <v>765</v>
      </c>
      <c r="C49" s="126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  <c r="M49" s="131">
        <v>0</v>
      </c>
      <c r="N49" s="118">
        <v>0</v>
      </c>
    </row>
    <row r="50" spans="1:14" ht="15.75">
      <c r="A50" s="190" t="s">
        <v>767</v>
      </c>
      <c r="B50" s="177" t="s">
        <v>768</v>
      </c>
      <c r="C50" s="126">
        <v>203</v>
      </c>
      <c r="D50" s="131">
        <v>0</v>
      </c>
      <c r="E50" s="131">
        <v>0</v>
      </c>
      <c r="F50" s="131">
        <v>0</v>
      </c>
      <c r="G50" s="131">
        <v>87.115300000000005</v>
      </c>
      <c r="H50" s="131">
        <v>0</v>
      </c>
      <c r="I50" s="131">
        <v>0</v>
      </c>
      <c r="J50" s="131">
        <v>0</v>
      </c>
      <c r="K50" s="131">
        <v>0</v>
      </c>
      <c r="L50" s="131">
        <v>3</v>
      </c>
      <c r="M50" s="131">
        <v>0</v>
      </c>
      <c r="N50" s="118">
        <v>293.11529999999999</v>
      </c>
    </row>
    <row r="51" spans="1:14" ht="15.75">
      <c r="A51" s="190" t="s">
        <v>769</v>
      </c>
      <c r="B51" s="177" t="s">
        <v>770</v>
      </c>
      <c r="C51" s="126">
        <v>2974</v>
      </c>
      <c r="D51" s="131">
        <v>725</v>
      </c>
      <c r="E51" s="131">
        <v>479</v>
      </c>
      <c r="F51" s="131">
        <v>985</v>
      </c>
      <c r="G51" s="131">
        <v>929.96552999999994</v>
      </c>
      <c r="H51" s="131">
        <v>0</v>
      </c>
      <c r="I51" s="131">
        <v>0</v>
      </c>
      <c r="J51" s="131">
        <v>132</v>
      </c>
      <c r="K51" s="131">
        <v>20</v>
      </c>
      <c r="L51" s="131">
        <v>9</v>
      </c>
      <c r="M51" s="131">
        <v>2</v>
      </c>
      <c r="N51" s="118">
        <v>6255.9655299999995</v>
      </c>
    </row>
    <row r="52" spans="1:14" ht="15.75">
      <c r="A52" s="191"/>
      <c r="B52" s="182" t="s">
        <v>771</v>
      </c>
      <c r="C52" s="126">
        <v>3177</v>
      </c>
      <c r="D52" s="131">
        <v>725</v>
      </c>
      <c r="E52" s="131">
        <v>479</v>
      </c>
      <c r="F52" s="131">
        <v>985</v>
      </c>
      <c r="G52" s="131">
        <v>1017.08083</v>
      </c>
      <c r="H52" s="131">
        <v>0</v>
      </c>
      <c r="I52" s="131">
        <v>0</v>
      </c>
      <c r="J52" s="131">
        <v>132</v>
      </c>
      <c r="K52" s="131">
        <v>20</v>
      </c>
      <c r="L52" s="131">
        <v>12</v>
      </c>
      <c r="M52" s="131">
        <v>2</v>
      </c>
      <c r="N52" s="118">
        <v>6549.0808299999999</v>
      </c>
    </row>
    <row r="53" spans="1:14" ht="15.75">
      <c r="A53" s="189" t="s">
        <v>728</v>
      </c>
      <c r="B53" s="177" t="s">
        <v>772</v>
      </c>
      <c r="C53" s="126">
        <v>5121</v>
      </c>
      <c r="D53" s="131">
        <v>813</v>
      </c>
      <c r="E53" s="131">
        <v>3093</v>
      </c>
      <c r="F53" s="131">
        <v>0</v>
      </c>
      <c r="G53" s="131">
        <v>3.94238</v>
      </c>
      <c r="H53" s="131">
        <v>0</v>
      </c>
      <c r="I53" s="131">
        <v>0</v>
      </c>
      <c r="J53" s="131">
        <v>681</v>
      </c>
      <c r="K53" s="131">
        <v>0</v>
      </c>
      <c r="L53" s="131">
        <v>9</v>
      </c>
      <c r="M53" s="131">
        <v>537</v>
      </c>
      <c r="N53" s="118">
        <v>10257.94238</v>
      </c>
    </row>
    <row r="54" spans="1:14" ht="15.75">
      <c r="A54" s="189" t="s">
        <v>731</v>
      </c>
      <c r="B54" s="177" t="s">
        <v>773</v>
      </c>
      <c r="C54" s="126">
        <v>1217</v>
      </c>
      <c r="D54" s="131">
        <v>143</v>
      </c>
      <c r="E54" s="131">
        <v>22</v>
      </c>
      <c r="F54" s="131">
        <v>0</v>
      </c>
      <c r="G54" s="131">
        <v>1549.53792</v>
      </c>
      <c r="H54" s="131">
        <v>0</v>
      </c>
      <c r="I54" s="131">
        <v>0</v>
      </c>
      <c r="J54" s="131">
        <v>16</v>
      </c>
      <c r="K54" s="131">
        <v>0</v>
      </c>
      <c r="L54" s="131">
        <v>8</v>
      </c>
      <c r="M54" s="131">
        <v>104</v>
      </c>
      <c r="N54" s="118">
        <v>3059.5379199999998</v>
      </c>
    </row>
    <row r="55" spans="1:14" ht="15.75">
      <c r="A55" s="174"/>
      <c r="B55" s="180" t="s">
        <v>774</v>
      </c>
      <c r="C55" s="126">
        <v>9515</v>
      </c>
      <c r="D55" s="131">
        <v>1734</v>
      </c>
      <c r="E55" s="131">
        <v>3648</v>
      </c>
      <c r="F55" s="131">
        <v>985</v>
      </c>
      <c r="G55" s="131">
        <v>2570.56113</v>
      </c>
      <c r="H55" s="131">
        <v>0</v>
      </c>
      <c r="I55" s="131">
        <v>0</v>
      </c>
      <c r="J55" s="131">
        <v>829</v>
      </c>
      <c r="K55" s="131">
        <v>20</v>
      </c>
      <c r="L55" s="131">
        <v>29</v>
      </c>
      <c r="M55" s="131">
        <v>643</v>
      </c>
      <c r="N55" s="118">
        <v>19973.561130000002</v>
      </c>
    </row>
    <row r="56" spans="1:14" ht="15.75">
      <c r="A56" s="183" t="s">
        <v>402</v>
      </c>
      <c r="B56" s="191" t="s">
        <v>735</v>
      </c>
      <c r="C56" s="126">
        <v>564</v>
      </c>
      <c r="D56" s="131">
        <v>292</v>
      </c>
      <c r="E56" s="131">
        <v>28</v>
      </c>
      <c r="F56" s="131">
        <v>17</v>
      </c>
      <c r="G56" s="131">
        <v>448.0909307073988</v>
      </c>
      <c r="H56" s="131">
        <v>26.374320000000001</v>
      </c>
      <c r="I56" s="131">
        <v>0</v>
      </c>
      <c r="J56" s="131">
        <v>0</v>
      </c>
      <c r="K56" s="131">
        <v>9</v>
      </c>
      <c r="L56" s="131">
        <v>31</v>
      </c>
      <c r="M56" s="131">
        <v>131</v>
      </c>
      <c r="N56" s="118">
        <v>1546.4652507073988</v>
      </c>
    </row>
    <row r="57" spans="1:14" ht="15.75">
      <c r="A57" s="183" t="s">
        <v>403</v>
      </c>
      <c r="B57" s="177" t="s">
        <v>736</v>
      </c>
      <c r="C57" s="127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22"/>
    </row>
    <row r="58" spans="1:14" ht="15.75">
      <c r="A58" s="186" t="s">
        <v>426</v>
      </c>
      <c r="B58" s="187" t="s">
        <v>775</v>
      </c>
      <c r="C58" s="127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22"/>
    </row>
    <row r="59" spans="1:14" ht="15.75">
      <c r="A59" s="186" t="s">
        <v>428</v>
      </c>
      <c r="B59" s="187" t="s">
        <v>738</v>
      </c>
      <c r="C59" s="126">
        <v>-8860</v>
      </c>
      <c r="D59" s="131">
        <v>-5370</v>
      </c>
      <c r="E59" s="131">
        <v>-2098</v>
      </c>
      <c r="F59" s="131">
        <v>-1963</v>
      </c>
      <c r="G59" s="131">
        <v>-5870.6509208460275</v>
      </c>
      <c r="H59" s="131">
        <v>-924.55003999999985</v>
      </c>
      <c r="I59" s="131">
        <v>-82</v>
      </c>
      <c r="J59" s="131">
        <v>-983</v>
      </c>
      <c r="K59" s="131">
        <v>-596</v>
      </c>
      <c r="L59" s="131">
        <v>-55</v>
      </c>
      <c r="M59" s="131">
        <v>-82</v>
      </c>
      <c r="N59" s="118">
        <v>-26884.200960846025</v>
      </c>
    </row>
    <row r="60" spans="1:14" ht="15.75">
      <c r="A60" s="186" t="s">
        <v>739</v>
      </c>
      <c r="B60" s="188" t="s">
        <v>740</v>
      </c>
      <c r="C60" s="126">
        <v>106</v>
      </c>
      <c r="D60" s="131">
        <v>172</v>
      </c>
      <c r="E60" s="131">
        <v>0</v>
      </c>
      <c r="F60" s="131">
        <v>48</v>
      </c>
      <c r="G60" s="131">
        <v>0</v>
      </c>
      <c r="H60" s="131">
        <v>0.26680000000000004</v>
      </c>
      <c r="I60" s="131">
        <v>0</v>
      </c>
      <c r="J60" s="131">
        <v>0</v>
      </c>
      <c r="K60" s="131">
        <v>0</v>
      </c>
      <c r="L60" s="131">
        <v>0</v>
      </c>
      <c r="M60" s="131">
        <v>2</v>
      </c>
      <c r="N60" s="118">
        <v>328.26679999999999</v>
      </c>
    </row>
    <row r="61" spans="1:14" ht="15.75">
      <c r="A61" s="179"/>
      <c r="B61" s="182" t="s">
        <v>776</v>
      </c>
      <c r="C61" s="126">
        <v>-8754</v>
      </c>
      <c r="D61" s="131">
        <v>-5198</v>
      </c>
      <c r="E61" s="131">
        <v>-2098</v>
      </c>
      <c r="F61" s="131">
        <v>-1915</v>
      </c>
      <c r="G61" s="131">
        <v>-5870.6509208460275</v>
      </c>
      <c r="H61" s="131">
        <v>-924.28323999999986</v>
      </c>
      <c r="I61" s="131">
        <v>-82</v>
      </c>
      <c r="J61" s="131">
        <v>-983</v>
      </c>
      <c r="K61" s="131">
        <v>-596</v>
      </c>
      <c r="L61" s="131">
        <v>-55</v>
      </c>
      <c r="M61" s="131">
        <v>-80</v>
      </c>
      <c r="N61" s="118">
        <v>-26555.934160846027</v>
      </c>
    </row>
    <row r="62" spans="1:14" ht="15.75">
      <c r="A62" s="189" t="s">
        <v>726</v>
      </c>
      <c r="B62" s="188" t="s">
        <v>777</v>
      </c>
      <c r="C62" s="127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22"/>
    </row>
    <row r="63" spans="1:14" ht="15.75">
      <c r="A63" s="190" t="s">
        <v>767</v>
      </c>
      <c r="B63" s="187" t="s">
        <v>738</v>
      </c>
      <c r="C63" s="126">
        <v>310</v>
      </c>
      <c r="D63" s="131">
        <v>-119</v>
      </c>
      <c r="E63" s="131">
        <v>41</v>
      </c>
      <c r="F63" s="131">
        <v>-30</v>
      </c>
      <c r="G63" s="131">
        <v>-417.66020276943198</v>
      </c>
      <c r="H63" s="131">
        <v>-203.06329000000019</v>
      </c>
      <c r="I63" s="131">
        <v>-19</v>
      </c>
      <c r="J63" s="131">
        <v>92</v>
      </c>
      <c r="K63" s="131">
        <v>-365</v>
      </c>
      <c r="L63" s="131">
        <v>59</v>
      </c>
      <c r="M63" s="131">
        <v>-53</v>
      </c>
      <c r="N63" s="118">
        <v>-704.72349276943214</v>
      </c>
    </row>
    <row r="64" spans="1:14" ht="15.75">
      <c r="A64" s="190" t="s">
        <v>769</v>
      </c>
      <c r="B64" s="188" t="s">
        <v>740</v>
      </c>
      <c r="C64" s="126">
        <v>0</v>
      </c>
      <c r="D64" s="131">
        <v>23</v>
      </c>
      <c r="E64" s="131">
        <v>0</v>
      </c>
      <c r="F64" s="131">
        <v>31</v>
      </c>
      <c r="G64" s="131">
        <v>55.785440000000001</v>
      </c>
      <c r="H64" s="131">
        <v>0</v>
      </c>
      <c r="I64" s="131">
        <v>0</v>
      </c>
      <c r="J64" s="131">
        <v>0</v>
      </c>
      <c r="K64" s="131">
        <v>5</v>
      </c>
      <c r="L64" s="131">
        <v>0</v>
      </c>
      <c r="M64" s="131">
        <v>-22</v>
      </c>
      <c r="N64" s="118">
        <v>92.785439999999994</v>
      </c>
    </row>
    <row r="65" spans="1:14" ht="15.75">
      <c r="A65" s="179"/>
      <c r="B65" s="182" t="s">
        <v>778</v>
      </c>
      <c r="C65" s="126">
        <v>310</v>
      </c>
      <c r="D65" s="131">
        <v>-96</v>
      </c>
      <c r="E65" s="131">
        <v>41</v>
      </c>
      <c r="F65" s="131">
        <v>1</v>
      </c>
      <c r="G65" s="131">
        <v>-361.87476276943198</v>
      </c>
      <c r="H65" s="131">
        <v>-203.06329000000019</v>
      </c>
      <c r="I65" s="131">
        <v>-19</v>
      </c>
      <c r="J65" s="131">
        <v>92</v>
      </c>
      <c r="K65" s="131">
        <v>-360</v>
      </c>
      <c r="L65" s="131">
        <v>59</v>
      </c>
      <c r="M65" s="131">
        <v>-75</v>
      </c>
      <c r="N65" s="118">
        <v>-611.93805276943215</v>
      </c>
    </row>
    <row r="66" spans="1:14" ht="15.75">
      <c r="A66" s="183"/>
      <c r="B66" s="192" t="s">
        <v>744</v>
      </c>
      <c r="C66" s="126">
        <v>-8444</v>
      </c>
      <c r="D66" s="131">
        <v>-5294</v>
      </c>
      <c r="E66" s="131">
        <v>-2057</v>
      </c>
      <c r="F66" s="131">
        <v>-1914</v>
      </c>
      <c r="G66" s="131">
        <v>-6232.5256836154595</v>
      </c>
      <c r="H66" s="131">
        <v>-1127.34653</v>
      </c>
      <c r="I66" s="131">
        <v>-101</v>
      </c>
      <c r="J66" s="131">
        <v>-891</v>
      </c>
      <c r="K66" s="131">
        <v>-956</v>
      </c>
      <c r="L66" s="131">
        <v>4</v>
      </c>
      <c r="M66" s="131">
        <v>-155</v>
      </c>
      <c r="N66" s="118">
        <v>-27167.872213615457</v>
      </c>
    </row>
    <row r="67" spans="1:14" ht="15.75">
      <c r="A67" s="176">
        <v>5</v>
      </c>
      <c r="B67" s="177" t="s">
        <v>779</v>
      </c>
      <c r="C67" s="127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22"/>
    </row>
    <row r="68" spans="1:14" ht="15.75">
      <c r="A68" s="186" t="s">
        <v>426</v>
      </c>
      <c r="B68" s="193" t="s">
        <v>780</v>
      </c>
      <c r="C68" s="128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22"/>
    </row>
    <row r="69" spans="1:14" ht="15.75">
      <c r="A69" s="186" t="s">
        <v>428</v>
      </c>
      <c r="B69" s="187" t="s">
        <v>738</v>
      </c>
      <c r="C69" s="126">
        <v>-1426</v>
      </c>
      <c r="D69" s="131">
        <v>-9340</v>
      </c>
      <c r="E69" s="131">
        <v>-203</v>
      </c>
      <c r="F69" s="131">
        <v>-4659</v>
      </c>
      <c r="G69" s="131">
        <v>-6705.9766507073928</v>
      </c>
      <c r="H69" s="131">
        <v>17.068549999997021</v>
      </c>
      <c r="I69" s="131">
        <v>-59</v>
      </c>
      <c r="J69" s="131">
        <v>-205</v>
      </c>
      <c r="K69" s="131">
        <v>35</v>
      </c>
      <c r="L69" s="131">
        <v>-10</v>
      </c>
      <c r="M69" s="131">
        <v>-27</v>
      </c>
      <c r="N69" s="118">
        <v>-22582.908100707398</v>
      </c>
    </row>
    <row r="70" spans="1:14" ht="15.75">
      <c r="A70" s="186" t="s">
        <v>739</v>
      </c>
      <c r="B70" s="188" t="s">
        <v>740</v>
      </c>
      <c r="C70" s="126">
        <v>0</v>
      </c>
      <c r="D70" s="131">
        <v>-2</v>
      </c>
      <c r="E70" s="131">
        <v>0</v>
      </c>
      <c r="F70" s="131">
        <v>0</v>
      </c>
      <c r="G70" s="131">
        <v>0</v>
      </c>
      <c r="H70" s="131">
        <v>-5.5371700000000059</v>
      </c>
      <c r="I70" s="131">
        <v>0</v>
      </c>
      <c r="J70" s="131">
        <v>0</v>
      </c>
      <c r="K70" s="131">
        <v>0</v>
      </c>
      <c r="L70" s="131">
        <v>0</v>
      </c>
      <c r="M70" s="131">
        <v>0</v>
      </c>
      <c r="N70" s="118">
        <v>-7.5371700000000059</v>
      </c>
    </row>
    <row r="71" spans="1:14" ht="15.75">
      <c r="A71" s="179"/>
      <c r="B71" s="182" t="s">
        <v>776</v>
      </c>
      <c r="C71" s="126">
        <v>-1426</v>
      </c>
      <c r="D71" s="131">
        <v>-9342</v>
      </c>
      <c r="E71" s="131">
        <v>-203</v>
      </c>
      <c r="F71" s="131">
        <v>-4659</v>
      </c>
      <c r="G71" s="131">
        <v>-6705.9766507073928</v>
      </c>
      <c r="H71" s="131">
        <v>11.531379999997014</v>
      </c>
      <c r="I71" s="131">
        <v>-59</v>
      </c>
      <c r="J71" s="131">
        <v>-205</v>
      </c>
      <c r="K71" s="131">
        <v>35</v>
      </c>
      <c r="L71" s="131">
        <v>-10</v>
      </c>
      <c r="M71" s="131">
        <v>-27</v>
      </c>
      <c r="N71" s="118">
        <v>-22590.445270707398</v>
      </c>
    </row>
    <row r="72" spans="1:14" ht="15.75">
      <c r="A72" s="189" t="s">
        <v>726</v>
      </c>
      <c r="B72" s="188" t="s">
        <v>781</v>
      </c>
      <c r="C72" s="126">
        <v>0</v>
      </c>
      <c r="D72" s="131">
        <v>115</v>
      </c>
      <c r="E72" s="131">
        <v>0</v>
      </c>
      <c r="F72" s="131">
        <v>-1455</v>
      </c>
      <c r="G72" s="131">
        <v>308.59814248873454</v>
      </c>
      <c r="H72" s="131">
        <v>5.03125</v>
      </c>
      <c r="I72" s="131">
        <v>0</v>
      </c>
      <c r="J72" s="131">
        <v>-155</v>
      </c>
      <c r="K72" s="131">
        <v>-256</v>
      </c>
      <c r="L72" s="131">
        <v>0</v>
      </c>
      <c r="M72" s="131">
        <v>0</v>
      </c>
      <c r="N72" s="118">
        <v>-1437.3706075112655</v>
      </c>
    </row>
    <row r="73" spans="1:14" ht="15.75">
      <c r="A73" s="179"/>
      <c r="B73" s="180" t="s">
        <v>782</v>
      </c>
      <c r="C73" s="126">
        <v>-1426</v>
      </c>
      <c r="D73" s="131">
        <v>-9227</v>
      </c>
      <c r="E73" s="131">
        <v>-203</v>
      </c>
      <c r="F73" s="131">
        <v>-6114</v>
      </c>
      <c r="G73" s="131">
        <v>-6397.3785082186587</v>
      </c>
      <c r="H73" s="131">
        <v>16.562629999997014</v>
      </c>
      <c r="I73" s="131">
        <v>-59</v>
      </c>
      <c r="J73" s="131">
        <v>-360</v>
      </c>
      <c r="K73" s="131">
        <v>-221</v>
      </c>
      <c r="L73" s="131">
        <v>-10</v>
      </c>
      <c r="M73" s="131">
        <v>-27</v>
      </c>
      <c r="N73" s="118">
        <v>-24027.815878218662</v>
      </c>
    </row>
    <row r="74" spans="1:14" ht="15.75">
      <c r="A74" s="176">
        <v>6</v>
      </c>
      <c r="B74" s="177" t="s">
        <v>749</v>
      </c>
      <c r="C74" s="126">
        <v>0</v>
      </c>
      <c r="D74" s="131">
        <v>197</v>
      </c>
      <c r="E74" s="131">
        <v>-2908</v>
      </c>
      <c r="F74" s="131">
        <v>0</v>
      </c>
      <c r="G74" s="131">
        <v>-1.0829000000000002</v>
      </c>
      <c r="H74" s="131">
        <v>0</v>
      </c>
      <c r="I74" s="131">
        <v>0</v>
      </c>
      <c r="J74" s="131">
        <v>0</v>
      </c>
      <c r="K74" s="131">
        <v>-346</v>
      </c>
      <c r="L74" s="131">
        <v>0</v>
      </c>
      <c r="M74" s="131">
        <v>0</v>
      </c>
      <c r="N74" s="118">
        <v>-3058.0828999999999</v>
      </c>
    </row>
    <row r="75" spans="1:14" ht="15.75">
      <c r="A75" s="176">
        <v>7</v>
      </c>
      <c r="B75" s="177" t="s">
        <v>750</v>
      </c>
      <c r="C75" s="128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22"/>
    </row>
    <row r="76" spans="1:14" ht="15.75">
      <c r="A76" s="186" t="s">
        <v>426</v>
      </c>
      <c r="B76" s="177" t="s">
        <v>783</v>
      </c>
      <c r="C76" s="126">
        <v>-1314</v>
      </c>
      <c r="D76" s="131">
        <v>-4204</v>
      </c>
      <c r="E76" s="131">
        <v>-3283</v>
      </c>
      <c r="F76" s="131">
        <v>-989</v>
      </c>
      <c r="G76" s="131">
        <v>-2353.4756027044336</v>
      </c>
      <c r="H76" s="131">
        <v>-578.66859860498096</v>
      </c>
      <c r="I76" s="131">
        <v>-92</v>
      </c>
      <c r="J76" s="131">
        <v>-23</v>
      </c>
      <c r="K76" s="131">
        <v>-617</v>
      </c>
      <c r="L76" s="131">
        <v>-225</v>
      </c>
      <c r="M76" s="131">
        <v>-179</v>
      </c>
      <c r="N76" s="118">
        <v>-13858.144201309415</v>
      </c>
    </row>
    <row r="77" spans="1:14" ht="15.75">
      <c r="A77" s="186" t="s">
        <v>726</v>
      </c>
      <c r="B77" s="177" t="s">
        <v>752</v>
      </c>
      <c r="C77" s="126">
        <v>-455</v>
      </c>
      <c r="D77" s="131">
        <v>145</v>
      </c>
      <c r="E77" s="131">
        <v>0</v>
      </c>
      <c r="F77" s="131">
        <v>0</v>
      </c>
      <c r="G77" s="131">
        <v>-207.88565</v>
      </c>
      <c r="H77" s="131">
        <v>2.9163100000006654</v>
      </c>
      <c r="I77" s="131">
        <v>0</v>
      </c>
      <c r="J77" s="131">
        <v>0</v>
      </c>
      <c r="K77" s="131">
        <v>0</v>
      </c>
      <c r="L77" s="131">
        <v>0</v>
      </c>
      <c r="M77" s="131">
        <v>0</v>
      </c>
      <c r="N77" s="118">
        <v>-514.96933999999931</v>
      </c>
    </row>
    <row r="78" spans="1:14" ht="15.75">
      <c r="A78" s="186" t="s">
        <v>728</v>
      </c>
      <c r="B78" s="177" t="s">
        <v>753</v>
      </c>
      <c r="C78" s="126">
        <v>-1682</v>
      </c>
      <c r="D78" s="131">
        <v>-1244</v>
      </c>
      <c r="E78" s="131">
        <v>-1039</v>
      </c>
      <c r="F78" s="131">
        <v>-1037</v>
      </c>
      <c r="G78" s="131">
        <v>-1229.9872108955537</v>
      </c>
      <c r="H78" s="131">
        <v>-661.0013041008192</v>
      </c>
      <c r="I78" s="131">
        <v>-61</v>
      </c>
      <c r="J78" s="131">
        <v>-229</v>
      </c>
      <c r="K78" s="131">
        <v>-711</v>
      </c>
      <c r="L78" s="131">
        <v>-168</v>
      </c>
      <c r="M78" s="131">
        <v>-218</v>
      </c>
      <c r="N78" s="118">
        <v>-8279.988514996372</v>
      </c>
    </row>
    <row r="79" spans="1:14" ht="15.75">
      <c r="A79" s="186" t="s">
        <v>731</v>
      </c>
      <c r="B79" s="177" t="s">
        <v>784</v>
      </c>
      <c r="C79" s="126">
        <v>61</v>
      </c>
      <c r="D79" s="131">
        <v>34</v>
      </c>
      <c r="E79" s="131">
        <v>2</v>
      </c>
      <c r="F79" s="131">
        <v>3</v>
      </c>
      <c r="G79" s="131">
        <v>0</v>
      </c>
      <c r="H79" s="131">
        <v>0</v>
      </c>
      <c r="I79" s="131">
        <v>0</v>
      </c>
      <c r="J79" s="131">
        <v>0</v>
      </c>
      <c r="K79" s="131">
        <v>49</v>
      </c>
      <c r="L79" s="131">
        <v>0</v>
      </c>
      <c r="M79" s="131">
        <v>0</v>
      </c>
      <c r="N79" s="118">
        <v>149</v>
      </c>
    </row>
    <row r="80" spans="1:14" ht="15.75">
      <c r="A80" s="183"/>
      <c r="B80" s="180" t="s">
        <v>755</v>
      </c>
      <c r="C80" s="126">
        <v>-3390</v>
      </c>
      <c r="D80" s="131">
        <v>-5269</v>
      </c>
      <c r="E80" s="131">
        <v>-4320</v>
      </c>
      <c r="F80" s="131">
        <v>-2023</v>
      </c>
      <c r="G80" s="131">
        <v>-3791.3484635999876</v>
      </c>
      <c r="H80" s="131">
        <v>-1236.7535927057995</v>
      </c>
      <c r="I80" s="131">
        <v>-153</v>
      </c>
      <c r="J80" s="131">
        <v>-252</v>
      </c>
      <c r="K80" s="131">
        <v>-1279</v>
      </c>
      <c r="L80" s="131">
        <v>-393</v>
      </c>
      <c r="M80" s="131">
        <v>-397</v>
      </c>
      <c r="N80" s="118">
        <v>-22504.102056305786</v>
      </c>
    </row>
    <row r="81" spans="1:14" ht="15.75">
      <c r="A81" s="176">
        <v>8</v>
      </c>
      <c r="B81" s="177" t="s">
        <v>785</v>
      </c>
      <c r="C81" s="128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22"/>
    </row>
    <row r="82" spans="1:14" ht="15.75">
      <c r="A82" s="186" t="s">
        <v>426</v>
      </c>
      <c r="B82" s="177" t="s">
        <v>786</v>
      </c>
      <c r="C82" s="126">
        <v>-84</v>
      </c>
      <c r="D82" s="131">
        <v>-97</v>
      </c>
      <c r="E82" s="131">
        <v>-24</v>
      </c>
      <c r="F82" s="131">
        <v>0</v>
      </c>
      <c r="G82" s="131">
        <v>0</v>
      </c>
      <c r="H82" s="131">
        <v>0</v>
      </c>
      <c r="I82" s="131">
        <v>0</v>
      </c>
      <c r="J82" s="131">
        <v>-2</v>
      </c>
      <c r="K82" s="131">
        <v>-1</v>
      </c>
      <c r="L82" s="131">
        <v>0</v>
      </c>
      <c r="M82" s="131">
        <v>-3</v>
      </c>
      <c r="N82" s="118">
        <v>-211</v>
      </c>
    </row>
    <row r="83" spans="1:14" ht="15.75">
      <c r="A83" s="186" t="s">
        <v>726</v>
      </c>
      <c r="B83" s="177" t="s">
        <v>787</v>
      </c>
      <c r="C83" s="126">
        <v>-4372</v>
      </c>
      <c r="D83" s="131">
        <v>-14</v>
      </c>
      <c r="E83" s="131">
        <v>-207</v>
      </c>
      <c r="F83" s="131">
        <v>0</v>
      </c>
      <c r="G83" s="131">
        <v>-9.1249999999999998E-2</v>
      </c>
      <c r="H83" s="131">
        <v>0</v>
      </c>
      <c r="I83" s="131">
        <v>0</v>
      </c>
      <c r="J83" s="131">
        <v>-1067</v>
      </c>
      <c r="K83" s="131">
        <v>0</v>
      </c>
      <c r="L83" s="131">
        <v>-355</v>
      </c>
      <c r="M83" s="131">
        <v>-734</v>
      </c>
      <c r="N83" s="118">
        <v>-6749.0912500000004</v>
      </c>
    </row>
    <row r="84" spans="1:14" ht="15.75">
      <c r="A84" s="186" t="s">
        <v>728</v>
      </c>
      <c r="B84" s="177" t="s">
        <v>788</v>
      </c>
      <c r="C84" s="126">
        <v>0</v>
      </c>
      <c r="D84" s="131">
        <v>-105</v>
      </c>
      <c r="E84" s="131">
        <v>-4</v>
      </c>
      <c r="F84" s="131">
        <v>0</v>
      </c>
      <c r="G84" s="131">
        <v>-1659.3759100000002</v>
      </c>
      <c r="H84" s="131">
        <v>0</v>
      </c>
      <c r="I84" s="131">
        <v>0</v>
      </c>
      <c r="J84" s="131">
        <v>-4</v>
      </c>
      <c r="K84" s="131">
        <v>-9</v>
      </c>
      <c r="L84" s="131">
        <v>0</v>
      </c>
      <c r="M84" s="131">
        <v>0</v>
      </c>
      <c r="N84" s="118">
        <v>-1781.3759100000002</v>
      </c>
    </row>
    <row r="85" spans="1:14" ht="15.75">
      <c r="A85" s="182"/>
      <c r="B85" s="180" t="s">
        <v>789</v>
      </c>
      <c r="C85" s="126">
        <v>-4456</v>
      </c>
      <c r="D85" s="131">
        <v>-216</v>
      </c>
      <c r="E85" s="131">
        <v>-235</v>
      </c>
      <c r="F85" s="131">
        <v>0</v>
      </c>
      <c r="G85" s="131">
        <v>-1659.4671600000001</v>
      </c>
      <c r="H85" s="131">
        <v>0</v>
      </c>
      <c r="I85" s="131">
        <v>0</v>
      </c>
      <c r="J85" s="131">
        <v>-1073</v>
      </c>
      <c r="K85" s="131">
        <v>-10</v>
      </c>
      <c r="L85" s="131">
        <v>-355</v>
      </c>
      <c r="M85" s="131">
        <v>-737</v>
      </c>
      <c r="N85" s="118">
        <v>-8741.4671600000001</v>
      </c>
    </row>
    <row r="86" spans="1:14" ht="15.75">
      <c r="A86" s="176">
        <v>9</v>
      </c>
      <c r="B86" s="188" t="s">
        <v>790</v>
      </c>
      <c r="C86" s="126">
        <v>-16</v>
      </c>
      <c r="D86" s="131">
        <v>-1076</v>
      </c>
      <c r="E86" s="131">
        <v>-2535</v>
      </c>
      <c r="F86" s="131">
        <v>-176</v>
      </c>
      <c r="G86" s="131">
        <v>-473.71135419352925</v>
      </c>
      <c r="H86" s="131">
        <v>-314.58360444227037</v>
      </c>
      <c r="I86" s="131">
        <v>-128</v>
      </c>
      <c r="J86" s="131">
        <v>-33</v>
      </c>
      <c r="K86" s="131">
        <v>-137</v>
      </c>
      <c r="L86" s="131">
        <v>-177</v>
      </c>
      <c r="M86" s="131">
        <v>-4</v>
      </c>
      <c r="N86" s="118">
        <v>-5070.2949586358</v>
      </c>
    </row>
    <row r="87" spans="1:14" ht="31.5">
      <c r="A87" s="176"/>
      <c r="B87" s="177" t="s">
        <v>757</v>
      </c>
      <c r="C87" s="126">
        <v>0</v>
      </c>
      <c r="D87" s="131">
        <v>-794</v>
      </c>
      <c r="E87" s="131">
        <v>-2535</v>
      </c>
      <c r="F87" s="131">
        <v>-176</v>
      </c>
      <c r="G87" s="131">
        <v>-170.73947000000004</v>
      </c>
      <c r="H87" s="131">
        <v>-256.32652000000002</v>
      </c>
      <c r="I87" s="131">
        <v>-127</v>
      </c>
      <c r="J87" s="131">
        <v>-20</v>
      </c>
      <c r="K87" s="131">
        <v>0</v>
      </c>
      <c r="L87" s="131">
        <v>-83</v>
      </c>
      <c r="M87" s="131">
        <v>-4</v>
      </c>
      <c r="N87" s="118">
        <v>-4166.0659900000001</v>
      </c>
    </row>
    <row r="88" spans="1:14" ht="15.75">
      <c r="A88" s="176" t="s">
        <v>409</v>
      </c>
      <c r="B88" s="177" t="s">
        <v>791</v>
      </c>
      <c r="C88" s="126">
        <v>0</v>
      </c>
      <c r="D88" s="131">
        <v>0</v>
      </c>
      <c r="E88" s="131">
        <v>0</v>
      </c>
      <c r="F88" s="131">
        <v>0</v>
      </c>
      <c r="G88" s="131">
        <v>-43.874559905666565</v>
      </c>
      <c r="H88" s="131">
        <v>0</v>
      </c>
      <c r="I88" s="131">
        <v>0</v>
      </c>
      <c r="J88" s="131">
        <v>0</v>
      </c>
      <c r="K88" s="131">
        <v>0</v>
      </c>
      <c r="L88" s="131">
        <v>0</v>
      </c>
      <c r="M88" s="131">
        <v>0</v>
      </c>
      <c r="N88" s="118">
        <v>-43.874559905666565</v>
      </c>
    </row>
    <row r="89" spans="1:14" ht="15.75">
      <c r="A89" s="176" t="s">
        <v>792</v>
      </c>
      <c r="B89" s="177" t="s">
        <v>793</v>
      </c>
      <c r="C89" s="126">
        <v>0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31">
        <v>0</v>
      </c>
      <c r="J89" s="131">
        <v>0</v>
      </c>
      <c r="K89" s="131">
        <v>0</v>
      </c>
      <c r="L89" s="131">
        <v>0</v>
      </c>
      <c r="M89" s="131">
        <v>0</v>
      </c>
      <c r="N89" s="118">
        <v>0</v>
      </c>
    </row>
    <row r="90" spans="1:14" ht="15.75">
      <c r="A90" s="176" t="s">
        <v>410</v>
      </c>
      <c r="B90" s="177" t="s">
        <v>794</v>
      </c>
      <c r="C90" s="126">
        <v>3938</v>
      </c>
      <c r="D90" s="131">
        <v>907</v>
      </c>
      <c r="E90" s="131">
        <v>5003</v>
      </c>
      <c r="F90" s="131">
        <v>-781</v>
      </c>
      <c r="G90" s="131">
        <v>1137.0815911744744</v>
      </c>
      <c r="H90" s="131">
        <v>-141.97326714807218</v>
      </c>
      <c r="I90" s="131">
        <v>-165</v>
      </c>
      <c r="J90" s="131">
        <v>-581</v>
      </c>
      <c r="K90" s="131">
        <v>-275</v>
      </c>
      <c r="L90" s="131">
        <v>-293</v>
      </c>
      <c r="M90" s="131">
        <v>-29</v>
      </c>
      <c r="N90" s="118">
        <v>8719.1083240264015</v>
      </c>
    </row>
    <row r="91" spans="1:14" ht="15.75">
      <c r="A91" s="174" t="s">
        <v>429</v>
      </c>
      <c r="B91" s="185" t="s">
        <v>795</v>
      </c>
      <c r="C91" s="128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22"/>
    </row>
    <row r="92" spans="1:14" ht="15.75">
      <c r="A92" s="176" t="s">
        <v>400</v>
      </c>
      <c r="B92" s="177" t="s">
        <v>796</v>
      </c>
      <c r="C92" s="126">
        <v>205</v>
      </c>
      <c r="D92" s="131">
        <v>552</v>
      </c>
      <c r="E92" s="131">
        <v>631</v>
      </c>
      <c r="F92" s="131">
        <v>27</v>
      </c>
      <c r="G92" s="131">
        <v>980.29945011240125</v>
      </c>
      <c r="H92" s="131">
        <v>-126.11361285192923</v>
      </c>
      <c r="I92" s="131">
        <v>20</v>
      </c>
      <c r="J92" s="131">
        <v>14</v>
      </c>
      <c r="K92" s="131">
        <v>104</v>
      </c>
      <c r="L92" s="131">
        <v>-1</v>
      </c>
      <c r="M92" s="131">
        <v>0</v>
      </c>
      <c r="N92" s="118">
        <v>2406.185837260472</v>
      </c>
    </row>
    <row r="93" spans="1:14" ht="15.75">
      <c r="A93" s="176" t="s">
        <v>401</v>
      </c>
      <c r="B93" s="177" t="s">
        <v>797</v>
      </c>
      <c r="C93" s="126">
        <v>3938</v>
      </c>
      <c r="D93" s="131">
        <v>907</v>
      </c>
      <c r="E93" s="131">
        <v>5003</v>
      </c>
      <c r="F93" s="131">
        <v>-781</v>
      </c>
      <c r="G93" s="131">
        <v>1137.0815911744744</v>
      </c>
      <c r="H93" s="131">
        <v>-141.97326714807218</v>
      </c>
      <c r="I93" s="131">
        <v>-165</v>
      </c>
      <c r="J93" s="131">
        <v>-581</v>
      </c>
      <c r="K93" s="131">
        <v>-275</v>
      </c>
      <c r="L93" s="131">
        <v>-293</v>
      </c>
      <c r="M93" s="131">
        <v>-29</v>
      </c>
      <c r="N93" s="118">
        <v>8719.1083240264015</v>
      </c>
    </row>
    <row r="94" spans="1:14" ht="15.75">
      <c r="A94" s="194" t="s">
        <v>402</v>
      </c>
      <c r="B94" s="177" t="s">
        <v>798</v>
      </c>
      <c r="C94" s="126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22"/>
    </row>
    <row r="95" spans="1:14" ht="15.75">
      <c r="A95" s="178" t="s">
        <v>426</v>
      </c>
      <c r="B95" s="177" t="s">
        <v>764</v>
      </c>
      <c r="C95" s="126">
        <v>0</v>
      </c>
      <c r="D95" s="131">
        <v>122</v>
      </c>
      <c r="E95" s="131">
        <v>0</v>
      </c>
      <c r="F95" s="131">
        <v>0</v>
      </c>
      <c r="G95" s="131">
        <v>0</v>
      </c>
      <c r="H95" s="131">
        <v>0</v>
      </c>
      <c r="I95" s="131">
        <v>0</v>
      </c>
      <c r="J95" s="131">
        <v>0</v>
      </c>
      <c r="K95" s="131">
        <v>0</v>
      </c>
      <c r="L95" s="131">
        <v>0</v>
      </c>
      <c r="M95" s="131">
        <v>0</v>
      </c>
      <c r="N95" s="118">
        <v>122</v>
      </c>
    </row>
    <row r="96" spans="1:14" ht="15.75">
      <c r="A96" s="195"/>
      <c r="B96" s="177" t="s">
        <v>765</v>
      </c>
      <c r="C96" s="126">
        <v>0</v>
      </c>
      <c r="D96" s="131">
        <v>0</v>
      </c>
      <c r="E96" s="131">
        <v>0</v>
      </c>
      <c r="F96" s="131">
        <v>0</v>
      </c>
      <c r="G96" s="131">
        <v>0</v>
      </c>
      <c r="H96" s="131">
        <v>0</v>
      </c>
      <c r="I96" s="131">
        <v>0</v>
      </c>
      <c r="J96" s="131">
        <v>0</v>
      </c>
      <c r="K96" s="131">
        <v>0</v>
      </c>
      <c r="L96" s="131">
        <v>0</v>
      </c>
      <c r="M96" s="131">
        <v>0</v>
      </c>
      <c r="N96" s="118">
        <v>0</v>
      </c>
    </row>
    <row r="97" spans="1:14" ht="15.75">
      <c r="A97" s="195" t="s">
        <v>726</v>
      </c>
      <c r="B97" s="177" t="s">
        <v>766</v>
      </c>
      <c r="C97" s="126">
        <v>0</v>
      </c>
      <c r="D97" s="131">
        <v>0</v>
      </c>
      <c r="E97" s="131">
        <v>0</v>
      </c>
      <c r="F97" s="131">
        <v>0</v>
      </c>
      <c r="G97" s="131">
        <v>0</v>
      </c>
      <c r="H97" s="131">
        <v>0</v>
      </c>
      <c r="I97" s="131">
        <v>0</v>
      </c>
      <c r="J97" s="131">
        <v>0</v>
      </c>
      <c r="K97" s="131">
        <v>0</v>
      </c>
      <c r="L97" s="131">
        <v>0</v>
      </c>
      <c r="M97" s="131">
        <v>0</v>
      </c>
      <c r="N97" s="118">
        <v>0</v>
      </c>
    </row>
    <row r="98" spans="1:14" ht="15.75">
      <c r="A98" s="195"/>
      <c r="B98" s="177" t="s">
        <v>765</v>
      </c>
      <c r="C98" s="126">
        <v>0</v>
      </c>
      <c r="D98" s="131">
        <v>0</v>
      </c>
      <c r="E98" s="131">
        <v>0</v>
      </c>
      <c r="F98" s="131">
        <v>0</v>
      </c>
      <c r="G98" s="131">
        <v>0</v>
      </c>
      <c r="H98" s="131">
        <v>0</v>
      </c>
      <c r="I98" s="131">
        <v>0</v>
      </c>
      <c r="J98" s="131">
        <v>0</v>
      </c>
      <c r="K98" s="131">
        <v>0</v>
      </c>
      <c r="L98" s="131">
        <v>0</v>
      </c>
      <c r="M98" s="131">
        <v>0</v>
      </c>
      <c r="N98" s="118">
        <v>0</v>
      </c>
    </row>
    <row r="99" spans="1:14" ht="15.75">
      <c r="A99" s="196" t="s">
        <v>767</v>
      </c>
      <c r="B99" s="177" t="s">
        <v>768</v>
      </c>
      <c r="C99" s="126">
        <v>0</v>
      </c>
      <c r="D99" s="131">
        <v>0</v>
      </c>
      <c r="E99" s="131">
        <v>0</v>
      </c>
      <c r="F99" s="131">
        <v>0</v>
      </c>
      <c r="G99" s="131">
        <v>0</v>
      </c>
      <c r="H99" s="131">
        <v>0</v>
      </c>
      <c r="I99" s="131">
        <v>0</v>
      </c>
      <c r="J99" s="131">
        <v>0</v>
      </c>
      <c r="K99" s="131">
        <v>0</v>
      </c>
      <c r="L99" s="131">
        <v>0</v>
      </c>
      <c r="M99" s="131">
        <v>0</v>
      </c>
      <c r="N99" s="118">
        <v>0</v>
      </c>
    </row>
    <row r="100" spans="1:14" ht="15.75">
      <c r="A100" s="196" t="s">
        <v>769</v>
      </c>
      <c r="B100" s="177" t="s">
        <v>770</v>
      </c>
      <c r="C100" s="126">
        <v>0</v>
      </c>
      <c r="D100" s="131">
        <v>6</v>
      </c>
      <c r="E100" s="131">
        <v>0</v>
      </c>
      <c r="F100" s="131">
        <v>3029</v>
      </c>
      <c r="G100" s="131">
        <v>46.959149999999994</v>
      </c>
      <c r="H100" s="131">
        <v>211.99428</v>
      </c>
      <c r="I100" s="131">
        <v>273</v>
      </c>
      <c r="J100" s="131">
        <v>0</v>
      </c>
      <c r="K100" s="131">
        <v>3</v>
      </c>
      <c r="L100" s="131">
        <v>0</v>
      </c>
      <c r="M100" s="131">
        <v>0</v>
      </c>
      <c r="N100" s="118">
        <v>3569.95343</v>
      </c>
    </row>
    <row r="101" spans="1:14" ht="15.75">
      <c r="A101" s="191"/>
      <c r="B101" s="182" t="s">
        <v>771</v>
      </c>
      <c r="C101" s="126">
        <v>0</v>
      </c>
      <c r="D101" s="131">
        <v>6</v>
      </c>
      <c r="E101" s="131">
        <v>0</v>
      </c>
      <c r="F101" s="131">
        <v>3029</v>
      </c>
      <c r="G101" s="131">
        <v>46.959149999999994</v>
      </c>
      <c r="H101" s="131">
        <v>211.99428</v>
      </c>
      <c r="I101" s="131">
        <v>273</v>
      </c>
      <c r="J101" s="131">
        <v>0</v>
      </c>
      <c r="K101" s="131">
        <v>3</v>
      </c>
      <c r="L101" s="131">
        <v>0</v>
      </c>
      <c r="M101" s="131">
        <v>0</v>
      </c>
      <c r="N101" s="118">
        <v>3569.95343</v>
      </c>
    </row>
    <row r="102" spans="1:14" ht="15.75">
      <c r="A102" s="195" t="s">
        <v>728</v>
      </c>
      <c r="B102" s="177" t="s">
        <v>772</v>
      </c>
      <c r="C102" s="126">
        <v>0</v>
      </c>
      <c r="D102" s="131">
        <v>49</v>
      </c>
      <c r="E102" s="131">
        <v>0</v>
      </c>
      <c r="F102" s="131">
        <v>0</v>
      </c>
      <c r="G102" s="131">
        <v>10.28786</v>
      </c>
      <c r="H102" s="131">
        <v>0</v>
      </c>
      <c r="I102" s="131">
        <v>0</v>
      </c>
      <c r="J102" s="131">
        <v>0</v>
      </c>
      <c r="K102" s="131">
        <v>0</v>
      </c>
      <c r="L102" s="131">
        <v>0</v>
      </c>
      <c r="M102" s="131">
        <v>0</v>
      </c>
      <c r="N102" s="118">
        <v>59.287860000000002</v>
      </c>
    </row>
    <row r="103" spans="1:14" ht="15.75">
      <c r="A103" s="195" t="s">
        <v>731</v>
      </c>
      <c r="B103" s="177" t="s">
        <v>773</v>
      </c>
      <c r="C103" s="126">
        <v>0</v>
      </c>
      <c r="D103" s="131">
        <v>0</v>
      </c>
      <c r="E103" s="131">
        <v>0</v>
      </c>
      <c r="F103" s="131">
        <v>0</v>
      </c>
      <c r="G103" s="131">
        <v>0</v>
      </c>
      <c r="H103" s="131">
        <v>0</v>
      </c>
      <c r="I103" s="131">
        <v>0</v>
      </c>
      <c r="J103" s="131">
        <v>0</v>
      </c>
      <c r="K103" s="131">
        <v>244</v>
      </c>
      <c r="L103" s="131">
        <v>0</v>
      </c>
      <c r="M103" s="131">
        <v>0</v>
      </c>
      <c r="N103" s="118">
        <v>244</v>
      </c>
    </row>
    <row r="104" spans="1:14" ht="15.75">
      <c r="A104" s="174"/>
      <c r="B104" s="180" t="s">
        <v>799</v>
      </c>
      <c r="C104" s="126">
        <v>0</v>
      </c>
      <c r="D104" s="131">
        <v>177</v>
      </c>
      <c r="E104" s="131">
        <v>0</v>
      </c>
      <c r="F104" s="131">
        <v>3029</v>
      </c>
      <c r="G104" s="131">
        <v>57.247009999999996</v>
      </c>
      <c r="H104" s="131">
        <v>211.99428</v>
      </c>
      <c r="I104" s="131">
        <v>273</v>
      </c>
      <c r="J104" s="131">
        <v>0</v>
      </c>
      <c r="K104" s="131">
        <v>247</v>
      </c>
      <c r="L104" s="131">
        <v>0</v>
      </c>
      <c r="M104" s="131">
        <v>0</v>
      </c>
      <c r="N104" s="118">
        <v>3995.2412899999999</v>
      </c>
    </row>
    <row r="105" spans="1:14" ht="15.75">
      <c r="A105" s="183" t="s">
        <v>403</v>
      </c>
      <c r="B105" s="177" t="s">
        <v>800</v>
      </c>
      <c r="C105" s="126">
        <v>0</v>
      </c>
      <c r="D105" s="131">
        <v>0</v>
      </c>
      <c r="E105" s="131">
        <v>-91</v>
      </c>
      <c r="F105" s="131">
        <v>0</v>
      </c>
      <c r="G105" s="131">
        <v>43.874559905666565</v>
      </c>
      <c r="H105" s="131">
        <v>0</v>
      </c>
      <c r="I105" s="131">
        <v>0</v>
      </c>
      <c r="J105" s="131">
        <v>0</v>
      </c>
      <c r="K105" s="131">
        <v>0</v>
      </c>
      <c r="L105" s="131">
        <v>0</v>
      </c>
      <c r="M105" s="131">
        <v>0</v>
      </c>
      <c r="N105" s="118">
        <v>-47.125440094333435</v>
      </c>
    </row>
    <row r="106" spans="1:14" ht="15.75">
      <c r="A106" s="197" t="s">
        <v>404</v>
      </c>
      <c r="B106" s="177" t="s">
        <v>801</v>
      </c>
      <c r="C106" s="127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22"/>
    </row>
    <row r="107" spans="1:14" ht="15.75">
      <c r="A107" s="178" t="s">
        <v>426</v>
      </c>
      <c r="B107" s="177" t="s">
        <v>802</v>
      </c>
      <c r="C107" s="126">
        <v>0</v>
      </c>
      <c r="D107" s="131">
        <v>-67</v>
      </c>
      <c r="E107" s="131">
        <v>0</v>
      </c>
      <c r="F107" s="131">
        <v>-79</v>
      </c>
      <c r="G107" s="131">
        <v>-104.93202000000001</v>
      </c>
      <c r="H107" s="131">
        <v>0</v>
      </c>
      <c r="I107" s="131">
        <v>-87</v>
      </c>
      <c r="J107" s="131">
        <v>0</v>
      </c>
      <c r="K107" s="131">
        <v>0</v>
      </c>
      <c r="L107" s="131">
        <v>0</v>
      </c>
      <c r="M107" s="131">
        <v>0</v>
      </c>
      <c r="N107" s="118">
        <v>-337.93202000000002</v>
      </c>
    </row>
    <row r="108" spans="1:14" ht="15.75">
      <c r="A108" s="178" t="s">
        <v>726</v>
      </c>
      <c r="B108" s="177" t="s">
        <v>787</v>
      </c>
      <c r="C108" s="126">
        <v>0</v>
      </c>
      <c r="D108" s="131">
        <v>-8</v>
      </c>
      <c r="E108" s="131">
        <v>0</v>
      </c>
      <c r="F108" s="131">
        <v>0</v>
      </c>
      <c r="G108" s="131">
        <v>-1.83348</v>
      </c>
      <c r="H108" s="131">
        <v>0</v>
      </c>
      <c r="I108" s="131">
        <v>0</v>
      </c>
      <c r="J108" s="131">
        <v>0</v>
      </c>
      <c r="K108" s="131">
        <v>0</v>
      </c>
      <c r="L108" s="131">
        <v>0</v>
      </c>
      <c r="M108" s="131">
        <v>0</v>
      </c>
      <c r="N108" s="118">
        <v>-9.8334799999999998</v>
      </c>
    </row>
    <row r="109" spans="1:14" ht="15.75">
      <c r="A109" s="178" t="s">
        <v>728</v>
      </c>
      <c r="B109" s="177" t="s">
        <v>788</v>
      </c>
      <c r="C109" s="126">
        <v>0</v>
      </c>
      <c r="D109" s="131">
        <v>0</v>
      </c>
      <c r="E109" s="131">
        <v>0</v>
      </c>
      <c r="F109" s="131">
        <v>0</v>
      </c>
      <c r="G109" s="131">
        <v>-5.0400200000000002</v>
      </c>
      <c r="H109" s="131">
        <v>0</v>
      </c>
      <c r="I109" s="131">
        <v>0</v>
      </c>
      <c r="J109" s="131">
        <v>0</v>
      </c>
      <c r="K109" s="131">
        <v>-1</v>
      </c>
      <c r="L109" s="131">
        <v>0</v>
      </c>
      <c r="M109" s="131">
        <v>0</v>
      </c>
      <c r="N109" s="118">
        <v>-6.0400200000000002</v>
      </c>
    </row>
    <row r="110" spans="1:14" ht="15.75">
      <c r="A110" s="182"/>
      <c r="B110" s="180" t="s">
        <v>782</v>
      </c>
      <c r="C110" s="126">
        <v>0</v>
      </c>
      <c r="D110" s="131">
        <v>-75</v>
      </c>
      <c r="E110" s="131">
        <v>0</v>
      </c>
      <c r="F110" s="131">
        <v>-79</v>
      </c>
      <c r="G110" s="131">
        <v>-111.80552</v>
      </c>
      <c r="H110" s="131">
        <v>0</v>
      </c>
      <c r="I110" s="131">
        <v>-87</v>
      </c>
      <c r="J110" s="131">
        <v>0</v>
      </c>
      <c r="K110" s="131">
        <v>-1</v>
      </c>
      <c r="L110" s="131">
        <v>0</v>
      </c>
      <c r="M110" s="131">
        <v>0</v>
      </c>
      <c r="N110" s="118">
        <v>-353.80552</v>
      </c>
    </row>
    <row r="111" spans="1:14" ht="15.75">
      <c r="A111" s="183" t="s">
        <v>405</v>
      </c>
      <c r="B111" s="177" t="s">
        <v>803</v>
      </c>
      <c r="C111" s="126">
        <v>0</v>
      </c>
      <c r="D111" s="131">
        <v>0</v>
      </c>
      <c r="E111" s="131">
        <v>0</v>
      </c>
      <c r="F111" s="131">
        <v>0</v>
      </c>
      <c r="G111" s="131">
        <v>-43.874559905666565</v>
      </c>
      <c r="H111" s="131">
        <v>0</v>
      </c>
      <c r="I111" s="131">
        <v>0</v>
      </c>
      <c r="J111" s="131">
        <v>0</v>
      </c>
      <c r="K111" s="131">
        <v>0</v>
      </c>
      <c r="L111" s="131">
        <v>0</v>
      </c>
      <c r="M111" s="131">
        <v>0</v>
      </c>
      <c r="N111" s="118">
        <v>-43.874559905666565</v>
      </c>
    </row>
    <row r="112" spans="1:14" ht="15.75">
      <c r="A112" s="183" t="s">
        <v>406</v>
      </c>
      <c r="B112" s="177" t="s">
        <v>804</v>
      </c>
      <c r="C112" s="126">
        <v>0</v>
      </c>
      <c r="D112" s="131">
        <v>8</v>
      </c>
      <c r="E112" s="131">
        <v>5</v>
      </c>
      <c r="F112" s="131">
        <v>0</v>
      </c>
      <c r="G112" s="131">
        <v>28.932729999999999</v>
      </c>
      <c r="H112" s="131">
        <v>2.5000000000000001E-4</v>
      </c>
      <c r="I112" s="131">
        <v>2</v>
      </c>
      <c r="J112" s="131">
        <v>9</v>
      </c>
      <c r="K112" s="131">
        <v>2</v>
      </c>
      <c r="L112" s="131">
        <v>0</v>
      </c>
      <c r="M112" s="131">
        <v>5</v>
      </c>
      <c r="N112" s="118">
        <v>59.932980000000001</v>
      </c>
    </row>
    <row r="113" spans="1:14" ht="15.75">
      <c r="A113" s="183" t="s">
        <v>407</v>
      </c>
      <c r="B113" s="177" t="s">
        <v>805</v>
      </c>
      <c r="C113" s="126">
        <v>-30</v>
      </c>
      <c r="D113" s="131">
        <v>0</v>
      </c>
      <c r="E113" s="131">
        <v>-27</v>
      </c>
      <c r="F113" s="131">
        <v>-1</v>
      </c>
      <c r="G113" s="131">
        <v>1.0567800000000001</v>
      </c>
      <c r="H113" s="131">
        <v>-0.85332000000000008</v>
      </c>
      <c r="I113" s="131">
        <v>-15</v>
      </c>
      <c r="J113" s="131">
        <v>-12</v>
      </c>
      <c r="K113" s="131">
        <v>0</v>
      </c>
      <c r="L113" s="131">
        <v>0</v>
      </c>
      <c r="M113" s="131">
        <v>-20</v>
      </c>
      <c r="N113" s="118">
        <v>-104.79653999999999</v>
      </c>
    </row>
    <row r="114" spans="1:14" ht="15.75">
      <c r="A114" s="183" t="s">
        <v>408</v>
      </c>
      <c r="B114" s="177" t="s">
        <v>806</v>
      </c>
      <c r="C114" s="126">
        <v>4113</v>
      </c>
      <c r="D114" s="131">
        <v>1569</v>
      </c>
      <c r="E114" s="131">
        <v>5521</v>
      </c>
      <c r="F114" s="131">
        <v>2195</v>
      </c>
      <c r="G114" s="131">
        <v>2092.8120412868757</v>
      </c>
      <c r="H114" s="131">
        <v>-56.945670000001428</v>
      </c>
      <c r="I114" s="131">
        <v>28</v>
      </c>
      <c r="J114" s="131">
        <v>-570</v>
      </c>
      <c r="K114" s="131">
        <v>77</v>
      </c>
      <c r="L114" s="131">
        <v>-294</v>
      </c>
      <c r="M114" s="131">
        <v>-44</v>
      </c>
      <c r="N114" s="118">
        <v>14630.866371286875</v>
      </c>
    </row>
    <row r="115" spans="1:14" ht="15.75">
      <c r="A115" s="183" t="s">
        <v>409</v>
      </c>
      <c r="B115" s="177" t="s">
        <v>807</v>
      </c>
      <c r="C115" s="126">
        <v>0</v>
      </c>
      <c r="D115" s="131">
        <v>0</v>
      </c>
      <c r="E115" s="131">
        <v>0</v>
      </c>
      <c r="F115" s="131">
        <v>0</v>
      </c>
      <c r="G115" s="131">
        <v>14.442020000000001</v>
      </c>
      <c r="H115" s="131">
        <v>2.02617</v>
      </c>
      <c r="I115" s="131">
        <v>0</v>
      </c>
      <c r="J115" s="131">
        <v>0</v>
      </c>
      <c r="K115" s="131">
        <v>0</v>
      </c>
      <c r="L115" s="131">
        <v>0</v>
      </c>
      <c r="M115" s="131">
        <v>0</v>
      </c>
      <c r="N115" s="118">
        <v>16.46819</v>
      </c>
    </row>
    <row r="116" spans="1:14" ht="15.75">
      <c r="A116" s="183" t="s">
        <v>410</v>
      </c>
      <c r="B116" s="177" t="s">
        <v>808</v>
      </c>
      <c r="C116" s="126">
        <v>0</v>
      </c>
      <c r="D116" s="131">
        <v>0</v>
      </c>
      <c r="E116" s="131">
        <v>0</v>
      </c>
      <c r="F116" s="131">
        <v>0</v>
      </c>
      <c r="G116" s="131">
        <v>-5.4999999999999997E-3</v>
      </c>
      <c r="H116" s="131">
        <v>-0.23961000000000002</v>
      </c>
      <c r="I116" s="131">
        <v>0</v>
      </c>
      <c r="J116" s="131">
        <v>0</v>
      </c>
      <c r="K116" s="131">
        <v>0</v>
      </c>
      <c r="L116" s="131">
        <v>0</v>
      </c>
      <c r="M116" s="131">
        <v>0</v>
      </c>
      <c r="N116" s="118">
        <v>-0.24511000000000002</v>
      </c>
    </row>
    <row r="117" spans="1:14" ht="15.75">
      <c r="A117" s="183" t="s">
        <v>430</v>
      </c>
      <c r="B117" s="177" t="s">
        <v>809</v>
      </c>
      <c r="C117" s="126">
        <v>0</v>
      </c>
      <c r="D117" s="131">
        <v>0</v>
      </c>
      <c r="E117" s="131">
        <v>0</v>
      </c>
      <c r="F117" s="131">
        <v>0</v>
      </c>
      <c r="G117" s="131">
        <v>14.436520000000002</v>
      </c>
      <c r="H117" s="131">
        <v>1.7865599999999999</v>
      </c>
      <c r="I117" s="131">
        <v>0</v>
      </c>
      <c r="J117" s="131">
        <v>0</v>
      </c>
      <c r="K117" s="131">
        <v>0</v>
      </c>
      <c r="L117" s="131">
        <v>0</v>
      </c>
      <c r="M117" s="131">
        <v>0</v>
      </c>
      <c r="N117" s="118">
        <v>16.223080000000003</v>
      </c>
    </row>
    <row r="118" spans="1:14" ht="15.75">
      <c r="A118" s="183" t="s">
        <v>431</v>
      </c>
      <c r="B118" s="177" t="s">
        <v>810</v>
      </c>
      <c r="C118" s="126">
        <v>-411</v>
      </c>
      <c r="D118" s="131">
        <v>-54</v>
      </c>
      <c r="E118" s="131">
        <v>0</v>
      </c>
      <c r="F118" s="131">
        <v>-219</v>
      </c>
      <c r="G118" s="131">
        <v>-280.49347005071377</v>
      </c>
      <c r="H118" s="131">
        <v>0</v>
      </c>
      <c r="I118" s="131">
        <v>0</v>
      </c>
      <c r="J118" s="131">
        <v>0</v>
      </c>
      <c r="K118" s="131">
        <v>0</v>
      </c>
      <c r="L118" s="131">
        <v>0</v>
      </c>
      <c r="M118" s="131">
        <v>0</v>
      </c>
      <c r="N118" s="118">
        <v>-964.49347005071377</v>
      </c>
    </row>
    <row r="119" spans="1:14" ht="15.75">
      <c r="A119" s="183" t="s">
        <v>432</v>
      </c>
      <c r="B119" s="177" t="s">
        <v>811</v>
      </c>
      <c r="C119" s="126">
        <v>0</v>
      </c>
      <c r="D119" s="131">
        <v>0</v>
      </c>
      <c r="E119" s="131">
        <v>0</v>
      </c>
      <c r="F119" s="131">
        <v>0</v>
      </c>
      <c r="G119" s="131">
        <v>109.21854100000061</v>
      </c>
      <c r="H119" s="131">
        <v>0</v>
      </c>
      <c r="I119" s="131">
        <v>0</v>
      </c>
      <c r="J119" s="131">
        <v>0</v>
      </c>
      <c r="K119" s="131">
        <v>0</v>
      </c>
      <c r="L119" s="131">
        <v>0</v>
      </c>
      <c r="M119" s="131">
        <v>0</v>
      </c>
      <c r="N119" s="118">
        <v>109.21854100000061</v>
      </c>
    </row>
    <row r="120" spans="1:14" ht="15.75">
      <c r="A120" s="183" t="s">
        <v>433</v>
      </c>
      <c r="B120" s="177" t="s">
        <v>812</v>
      </c>
      <c r="C120" s="126">
        <v>3702</v>
      </c>
      <c r="D120" s="131">
        <v>1515</v>
      </c>
      <c r="E120" s="131">
        <v>5521</v>
      </c>
      <c r="F120" s="131">
        <v>1976</v>
      </c>
      <c r="G120" s="131">
        <v>1935.9736322361628</v>
      </c>
      <c r="H120" s="131">
        <v>-55.159110000001426</v>
      </c>
      <c r="I120" s="131">
        <v>28</v>
      </c>
      <c r="J120" s="131">
        <v>-570</v>
      </c>
      <c r="K120" s="131">
        <v>77</v>
      </c>
      <c r="L120" s="131">
        <v>-294</v>
      </c>
      <c r="M120" s="131">
        <v>-44</v>
      </c>
      <c r="N120" s="118">
        <v>13791.81452223616</v>
      </c>
    </row>
    <row r="121" spans="1:14">
      <c r="A121" s="303" t="s">
        <v>605</v>
      </c>
      <c r="B121" s="303"/>
      <c r="C121" s="303"/>
      <c r="D121" s="303"/>
      <c r="E121" s="303"/>
      <c r="F121" s="303"/>
      <c r="G121" s="303"/>
      <c r="H121" s="303"/>
    </row>
    <row r="122" spans="1:14">
      <c r="A122" s="303"/>
      <c r="B122" s="303"/>
      <c r="C122" s="303"/>
      <c r="D122" s="303"/>
      <c r="E122" s="303"/>
      <c r="F122" s="303"/>
      <c r="G122" s="303"/>
      <c r="H122" s="303"/>
    </row>
  </sheetData>
  <mergeCells count="3">
    <mergeCell ref="A2:B2"/>
    <mergeCell ref="A1:M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view="pageBreakPreview" zoomScaleNormal="80" zoomScaleSheetLayoutView="100" workbookViewId="0">
      <pane xSplit="2" ySplit="4" topLeftCell="C5" activePane="bottomRight" state="frozen"/>
      <selection sqref="A1:AB1"/>
      <selection pane="topRight" sqref="A1:AB1"/>
      <selection pane="bottomLeft" sqref="A1:AB1"/>
      <selection pane="bottomRight" sqref="A1:Z1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1.85546875" style="50" customWidth="1"/>
    <col min="10" max="10" width="10.5703125" style="50" customWidth="1"/>
    <col min="11" max="11" width="12.28515625" style="50" customWidth="1"/>
    <col min="12" max="12" width="10.5703125" style="50" customWidth="1"/>
    <col min="13" max="13" width="11.57031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2" width="10.5703125" style="50" customWidth="1"/>
    <col min="23" max="23" width="11.28515625" style="50" customWidth="1"/>
    <col min="24" max="24" width="10.5703125" style="50" customWidth="1"/>
    <col min="25" max="25" width="13.5703125" style="53" bestFit="1" customWidth="1"/>
    <col min="26" max="26" width="18.140625" style="50" bestFit="1" customWidth="1"/>
    <col min="27" max="27" width="12" style="50" customWidth="1"/>
    <col min="28" max="16384" width="9.140625" style="50"/>
  </cols>
  <sheetData>
    <row r="1" spans="1:28" ht="12.75" customHeight="1">
      <c r="A1" s="238" t="s">
        <v>825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</row>
    <row r="2" spans="1:28" ht="12.75" customHeight="1">
      <c r="A2" s="212"/>
      <c r="B2" s="213"/>
      <c r="C2" s="213"/>
      <c r="D2" s="213"/>
      <c r="I2" s="213"/>
      <c r="J2" s="213"/>
      <c r="K2" s="213"/>
      <c r="L2" s="213"/>
      <c r="M2" s="213"/>
      <c r="N2" s="213"/>
      <c r="Q2" s="213"/>
      <c r="R2" s="213"/>
      <c r="S2" s="213"/>
      <c r="T2" s="213"/>
      <c r="U2" s="213"/>
      <c r="V2" s="213"/>
      <c r="Y2" s="213"/>
      <c r="Z2" s="52" t="s">
        <v>125</v>
      </c>
    </row>
    <row r="3" spans="1:28" s="56" customFormat="1" ht="78.75" customHeight="1">
      <c r="A3" s="240" t="s">
        <v>411</v>
      </c>
      <c r="B3" s="223" t="s">
        <v>458</v>
      </c>
      <c r="C3" s="237" t="s">
        <v>478</v>
      </c>
      <c r="D3" s="237"/>
      <c r="E3" s="241" t="s">
        <v>477</v>
      </c>
      <c r="F3" s="241"/>
      <c r="G3" s="237" t="s">
        <v>480</v>
      </c>
      <c r="H3" s="237"/>
      <c r="I3" s="237" t="s">
        <v>479</v>
      </c>
      <c r="J3" s="237"/>
      <c r="K3" s="237" t="s">
        <v>481</v>
      </c>
      <c r="L3" s="237"/>
      <c r="M3" s="237" t="s">
        <v>484</v>
      </c>
      <c r="N3" s="237"/>
      <c r="O3" s="237" t="s">
        <v>483</v>
      </c>
      <c r="P3" s="237"/>
      <c r="Q3" s="237" t="s">
        <v>815</v>
      </c>
      <c r="R3" s="237"/>
      <c r="S3" s="231" t="s">
        <v>487</v>
      </c>
      <c r="T3" s="232"/>
      <c r="U3" s="237" t="s">
        <v>485</v>
      </c>
      <c r="V3" s="237"/>
      <c r="W3" s="237" t="s">
        <v>486</v>
      </c>
      <c r="X3" s="237"/>
      <c r="Y3" s="237" t="s">
        <v>488</v>
      </c>
      <c r="Z3" s="237"/>
    </row>
    <row r="4" spans="1:28" s="56" customFormat="1" ht="62.25" customHeight="1">
      <c r="A4" s="240"/>
      <c r="B4" s="224"/>
      <c r="C4" s="138" t="s">
        <v>475</v>
      </c>
      <c r="D4" s="139" t="s">
        <v>476</v>
      </c>
      <c r="E4" s="138" t="s">
        <v>475</v>
      </c>
      <c r="F4" s="139" t="s">
        <v>476</v>
      </c>
      <c r="G4" s="138" t="s">
        <v>475</v>
      </c>
      <c r="H4" s="139" t="s">
        <v>476</v>
      </c>
      <c r="I4" s="138" t="s">
        <v>475</v>
      </c>
      <c r="J4" s="139" t="s">
        <v>476</v>
      </c>
      <c r="K4" s="138" t="s">
        <v>475</v>
      </c>
      <c r="L4" s="139" t="s">
        <v>476</v>
      </c>
      <c r="M4" s="138" t="s">
        <v>475</v>
      </c>
      <c r="N4" s="139" t="s">
        <v>476</v>
      </c>
      <c r="O4" s="138" t="s">
        <v>475</v>
      </c>
      <c r="P4" s="139" t="s">
        <v>476</v>
      </c>
      <c r="Q4" s="138" t="s">
        <v>475</v>
      </c>
      <c r="R4" s="139" t="s">
        <v>476</v>
      </c>
      <c r="S4" s="138" t="s">
        <v>475</v>
      </c>
      <c r="T4" s="139" t="s">
        <v>476</v>
      </c>
      <c r="U4" s="138" t="s">
        <v>475</v>
      </c>
      <c r="V4" s="139" t="s">
        <v>476</v>
      </c>
      <c r="W4" s="138" t="s">
        <v>475</v>
      </c>
      <c r="X4" s="139" t="s">
        <v>476</v>
      </c>
      <c r="Y4" s="138" t="s">
        <v>475</v>
      </c>
      <c r="Z4" s="139" t="s">
        <v>476</v>
      </c>
    </row>
    <row r="5" spans="1:28" ht="15.75">
      <c r="A5" s="64" t="s">
        <v>400</v>
      </c>
      <c r="B5" s="134" t="s">
        <v>459</v>
      </c>
      <c r="C5" s="66">
        <v>8113283.5199999986</v>
      </c>
      <c r="D5" s="66">
        <v>0</v>
      </c>
      <c r="E5" s="66">
        <v>4685785.67</v>
      </c>
      <c r="F5" s="66">
        <v>366479</v>
      </c>
      <c r="G5" s="66">
        <v>4882388.7415116644</v>
      </c>
      <c r="H5" s="66">
        <v>0</v>
      </c>
      <c r="I5" s="66">
        <v>1941465.22</v>
      </c>
      <c r="J5" s="66">
        <v>0</v>
      </c>
      <c r="K5" s="66">
        <v>1830232.15</v>
      </c>
      <c r="L5" s="66">
        <v>0</v>
      </c>
      <c r="M5" s="66">
        <v>791487.52</v>
      </c>
      <c r="N5" s="66">
        <v>0</v>
      </c>
      <c r="O5" s="70">
        <v>876173.79</v>
      </c>
      <c r="P5" s="70">
        <v>0</v>
      </c>
      <c r="Q5" s="66">
        <v>577091.92999999993</v>
      </c>
      <c r="R5" s="66">
        <v>71730</v>
      </c>
      <c r="S5" s="66">
        <v>82133</v>
      </c>
      <c r="T5" s="66">
        <v>0</v>
      </c>
      <c r="U5" s="66">
        <v>0</v>
      </c>
      <c r="V5" s="66">
        <v>0</v>
      </c>
      <c r="W5" s="66">
        <v>59247.967990899997</v>
      </c>
      <c r="X5" s="66">
        <v>0</v>
      </c>
      <c r="Y5" s="71">
        <v>23839289.50950256</v>
      </c>
      <c r="Z5" s="71">
        <v>438209</v>
      </c>
      <c r="AA5" s="49"/>
      <c r="AB5" s="54"/>
    </row>
    <row r="6" spans="1:28" ht="15.75">
      <c r="A6" s="64"/>
      <c r="B6" s="135" t="s">
        <v>460</v>
      </c>
      <c r="C6" s="66">
        <v>5090882.6699999981</v>
      </c>
      <c r="D6" s="66">
        <v>0</v>
      </c>
      <c r="E6" s="66">
        <v>2703140.03</v>
      </c>
      <c r="F6" s="66">
        <v>366479</v>
      </c>
      <c r="G6" s="66">
        <v>4867563.2938664304</v>
      </c>
      <c r="H6" s="66">
        <v>0</v>
      </c>
      <c r="I6" s="66">
        <v>1941465.22</v>
      </c>
      <c r="J6" s="66">
        <v>0</v>
      </c>
      <c r="K6" s="66">
        <v>1830232.15</v>
      </c>
      <c r="L6" s="66">
        <v>0</v>
      </c>
      <c r="M6" s="66">
        <v>781534.52</v>
      </c>
      <c r="N6" s="66">
        <v>0</v>
      </c>
      <c r="O6" s="70">
        <v>876173.79</v>
      </c>
      <c r="P6" s="70">
        <v>0</v>
      </c>
      <c r="Q6" s="66">
        <v>577091.92999999993</v>
      </c>
      <c r="R6" s="66">
        <v>71730</v>
      </c>
      <c r="S6" s="66">
        <v>82133</v>
      </c>
      <c r="T6" s="66">
        <v>0</v>
      </c>
      <c r="U6" s="66">
        <v>0</v>
      </c>
      <c r="V6" s="66">
        <v>0</v>
      </c>
      <c r="W6" s="66">
        <v>59247.967990899997</v>
      </c>
      <c r="X6" s="66">
        <v>0</v>
      </c>
      <c r="Y6" s="71">
        <v>18809464.571857329</v>
      </c>
      <c r="Z6" s="71">
        <v>438209</v>
      </c>
      <c r="AA6" s="49"/>
      <c r="AB6" s="54"/>
    </row>
    <row r="7" spans="1:28" ht="15.75">
      <c r="A7" s="64"/>
      <c r="B7" s="135" t="s">
        <v>461</v>
      </c>
      <c r="C7" s="66">
        <v>4748865.0200000005</v>
      </c>
      <c r="D7" s="66">
        <v>0</v>
      </c>
      <c r="E7" s="66">
        <v>2018198.69</v>
      </c>
      <c r="F7" s="66">
        <v>0</v>
      </c>
      <c r="G7" s="66">
        <v>4087722.1169430162</v>
      </c>
      <c r="H7" s="66">
        <v>0</v>
      </c>
      <c r="I7" s="66">
        <v>1413766.6400000001</v>
      </c>
      <c r="J7" s="66">
        <v>0</v>
      </c>
      <c r="K7" s="66">
        <v>1830232.15</v>
      </c>
      <c r="L7" s="66">
        <v>0</v>
      </c>
      <c r="M7" s="66">
        <v>748035.76</v>
      </c>
      <c r="N7" s="66">
        <v>0</v>
      </c>
      <c r="O7" s="70">
        <v>119736.31</v>
      </c>
      <c r="P7" s="70">
        <v>0</v>
      </c>
      <c r="Q7" s="66">
        <v>129738.93</v>
      </c>
      <c r="R7" s="66">
        <v>0</v>
      </c>
      <c r="S7" s="66">
        <v>72003</v>
      </c>
      <c r="T7" s="66">
        <v>0</v>
      </c>
      <c r="U7" s="66">
        <v>0</v>
      </c>
      <c r="V7" s="66">
        <v>0</v>
      </c>
      <c r="W7" s="66">
        <v>47854.537990899997</v>
      </c>
      <c r="X7" s="66">
        <v>0</v>
      </c>
      <c r="Y7" s="71">
        <v>15216153.154933918</v>
      </c>
      <c r="Z7" s="71">
        <v>0</v>
      </c>
      <c r="AA7" s="49"/>
      <c r="AB7" s="54"/>
    </row>
    <row r="8" spans="1:28" ht="15.75">
      <c r="A8" s="64"/>
      <c r="B8" s="135" t="s">
        <v>462</v>
      </c>
      <c r="C8" s="66">
        <v>342017.64999999758</v>
      </c>
      <c r="D8" s="66">
        <v>0</v>
      </c>
      <c r="E8" s="66">
        <v>684941.34</v>
      </c>
      <c r="F8" s="66">
        <v>366479</v>
      </c>
      <c r="G8" s="66">
        <v>779841.17692341341</v>
      </c>
      <c r="H8" s="66">
        <v>0</v>
      </c>
      <c r="I8" s="66">
        <v>527698.57999999996</v>
      </c>
      <c r="J8" s="66">
        <v>0</v>
      </c>
      <c r="K8" s="66">
        <v>0</v>
      </c>
      <c r="L8" s="66">
        <v>0</v>
      </c>
      <c r="M8" s="66">
        <v>33498.76</v>
      </c>
      <c r="N8" s="66">
        <v>0</v>
      </c>
      <c r="O8" s="70">
        <v>756437.48</v>
      </c>
      <c r="P8" s="70">
        <v>0</v>
      </c>
      <c r="Q8" s="66">
        <v>447353</v>
      </c>
      <c r="R8" s="66">
        <v>71730</v>
      </c>
      <c r="S8" s="66">
        <v>10130</v>
      </c>
      <c r="T8" s="66">
        <v>0</v>
      </c>
      <c r="U8" s="66">
        <v>0</v>
      </c>
      <c r="V8" s="66">
        <v>0</v>
      </c>
      <c r="W8" s="66">
        <v>11393.43</v>
      </c>
      <c r="X8" s="66">
        <v>0</v>
      </c>
      <c r="Y8" s="71">
        <v>3593311.4169234107</v>
      </c>
      <c r="Z8" s="71">
        <v>438209</v>
      </c>
      <c r="AA8" s="49"/>
      <c r="AB8" s="54"/>
    </row>
    <row r="9" spans="1:28" ht="15.75">
      <c r="A9" s="64"/>
      <c r="B9" s="135" t="s">
        <v>463</v>
      </c>
      <c r="C9" s="66">
        <v>3022400.8500000006</v>
      </c>
      <c r="D9" s="66">
        <v>0</v>
      </c>
      <c r="E9" s="66">
        <v>1982645.64</v>
      </c>
      <c r="F9" s="66">
        <v>0</v>
      </c>
      <c r="G9" s="66">
        <v>14825.447645233835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9953</v>
      </c>
      <c r="N9" s="66">
        <v>0</v>
      </c>
      <c r="O9" s="70">
        <v>0</v>
      </c>
      <c r="P9" s="70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71">
        <v>5029824.9376452342</v>
      </c>
      <c r="Z9" s="71">
        <v>0</v>
      </c>
      <c r="AA9" s="49"/>
      <c r="AB9" s="54"/>
    </row>
    <row r="10" spans="1:28" ht="15.75">
      <c r="A10" s="64" t="s">
        <v>401</v>
      </c>
      <c r="B10" s="134" t="s">
        <v>464</v>
      </c>
      <c r="C10" s="66">
        <v>778829.35</v>
      </c>
      <c r="D10" s="66">
        <v>0</v>
      </c>
      <c r="E10" s="66">
        <v>52754.66</v>
      </c>
      <c r="F10" s="66">
        <v>0</v>
      </c>
      <c r="G10" s="66">
        <v>182181.87182880912</v>
      </c>
      <c r="H10" s="66">
        <v>0</v>
      </c>
      <c r="I10" s="66">
        <v>156581.44</v>
      </c>
      <c r="J10" s="66">
        <v>0</v>
      </c>
      <c r="K10" s="66">
        <v>0</v>
      </c>
      <c r="L10" s="66">
        <v>0</v>
      </c>
      <c r="M10" s="66">
        <v>34310.75</v>
      </c>
      <c r="N10" s="66">
        <v>0</v>
      </c>
      <c r="O10" s="70">
        <v>48376.25</v>
      </c>
      <c r="P10" s="70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71">
        <v>1253034.3218288091</v>
      </c>
      <c r="Z10" s="71">
        <v>0</v>
      </c>
      <c r="AA10" s="49"/>
      <c r="AB10" s="54"/>
    </row>
    <row r="11" spans="1:28" ht="15.75">
      <c r="A11" s="64" t="s">
        <v>402</v>
      </c>
      <c r="B11" s="134" t="s">
        <v>465</v>
      </c>
      <c r="C11" s="66">
        <v>1279435.3500000001</v>
      </c>
      <c r="D11" s="66">
        <v>0</v>
      </c>
      <c r="E11" s="66">
        <v>26147.52</v>
      </c>
      <c r="F11" s="66">
        <v>0</v>
      </c>
      <c r="G11" s="66">
        <v>380414.29750555573</v>
      </c>
      <c r="H11" s="66">
        <v>0</v>
      </c>
      <c r="I11" s="66">
        <v>46124.799999999996</v>
      </c>
      <c r="J11" s="66">
        <v>0</v>
      </c>
      <c r="K11" s="66">
        <v>127215.73000000001</v>
      </c>
      <c r="L11" s="66">
        <v>0</v>
      </c>
      <c r="M11" s="66">
        <v>153326.54999999999</v>
      </c>
      <c r="N11" s="66">
        <v>0</v>
      </c>
      <c r="O11" s="70">
        <v>0</v>
      </c>
      <c r="P11" s="70">
        <v>0</v>
      </c>
      <c r="Q11" s="66">
        <v>19051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71">
        <v>2031715.2475055559</v>
      </c>
      <c r="Z11" s="71">
        <v>0</v>
      </c>
      <c r="AA11" s="49"/>
      <c r="AB11" s="54"/>
    </row>
    <row r="12" spans="1:28" ht="15.75">
      <c r="A12" s="64" t="s">
        <v>403</v>
      </c>
      <c r="B12" s="136" t="s">
        <v>466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70">
        <v>0</v>
      </c>
      <c r="P12" s="70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71">
        <v>0</v>
      </c>
      <c r="Z12" s="71">
        <v>0</v>
      </c>
      <c r="AA12" s="49"/>
      <c r="AB12" s="54"/>
    </row>
    <row r="13" spans="1:28" ht="15.75">
      <c r="A13" s="64" t="s">
        <v>404</v>
      </c>
      <c r="B13" s="137" t="s">
        <v>467</v>
      </c>
      <c r="C13" s="66">
        <v>0</v>
      </c>
      <c r="D13" s="66">
        <v>0</v>
      </c>
      <c r="E13" s="66">
        <v>605647.35999999999</v>
      </c>
      <c r="F13" s="66">
        <v>231971</v>
      </c>
      <c r="G13" s="66">
        <v>425666.00999999983</v>
      </c>
      <c r="H13" s="66">
        <v>0</v>
      </c>
      <c r="I13" s="66">
        <v>0</v>
      </c>
      <c r="J13" s="66">
        <v>0</v>
      </c>
      <c r="K13" s="66">
        <v>5652.92</v>
      </c>
      <c r="L13" s="66">
        <v>0</v>
      </c>
      <c r="M13" s="66">
        <v>3788.95</v>
      </c>
      <c r="N13" s="66">
        <v>0</v>
      </c>
      <c r="O13" s="70">
        <v>0</v>
      </c>
      <c r="P13" s="70">
        <v>0</v>
      </c>
      <c r="Q13" s="66">
        <v>0</v>
      </c>
      <c r="R13" s="66">
        <v>0</v>
      </c>
      <c r="S13" s="66">
        <v>0</v>
      </c>
      <c r="T13" s="66">
        <v>0</v>
      </c>
      <c r="U13" s="66">
        <v>55333.649999999994</v>
      </c>
      <c r="V13" s="66">
        <v>0</v>
      </c>
      <c r="W13" s="66">
        <v>22776.002499999999</v>
      </c>
      <c r="X13" s="66">
        <v>0</v>
      </c>
      <c r="Y13" s="71">
        <v>1118864.8924999998</v>
      </c>
      <c r="Z13" s="71">
        <v>231971</v>
      </c>
      <c r="AA13" s="49"/>
      <c r="AB13" s="54"/>
    </row>
    <row r="14" spans="1:28" ht="15.75">
      <c r="A14" s="68" t="s">
        <v>405</v>
      </c>
      <c r="B14" s="137" t="s">
        <v>468</v>
      </c>
      <c r="C14" s="70">
        <v>34401.11</v>
      </c>
      <c r="D14" s="70">
        <v>0</v>
      </c>
      <c r="E14" s="66">
        <v>30916.52</v>
      </c>
      <c r="F14" s="66">
        <v>0</v>
      </c>
      <c r="G14" s="70">
        <v>334131.31474451663</v>
      </c>
      <c r="H14" s="70">
        <v>0</v>
      </c>
      <c r="I14" s="66">
        <v>245304.43</v>
      </c>
      <c r="J14" s="66">
        <v>0</v>
      </c>
      <c r="K14" s="66">
        <v>0</v>
      </c>
      <c r="L14" s="66">
        <v>0</v>
      </c>
      <c r="M14" s="66">
        <v>3575.83</v>
      </c>
      <c r="N14" s="66">
        <v>0</v>
      </c>
      <c r="O14" s="70">
        <v>39030</v>
      </c>
      <c r="P14" s="70">
        <v>0</v>
      </c>
      <c r="Q14" s="66">
        <v>14261</v>
      </c>
      <c r="R14" s="66">
        <v>0</v>
      </c>
      <c r="S14" s="66">
        <v>41896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71">
        <v>743516.20474451652</v>
      </c>
      <c r="Z14" s="71">
        <v>0</v>
      </c>
      <c r="AA14" s="49"/>
      <c r="AB14" s="54"/>
    </row>
    <row r="15" spans="1:28" ht="31.5">
      <c r="A15" s="68" t="s">
        <v>457</v>
      </c>
      <c r="B15" s="69" t="s">
        <v>469</v>
      </c>
      <c r="C15" s="70">
        <v>0</v>
      </c>
      <c r="D15" s="70">
        <v>0</v>
      </c>
      <c r="E15" s="66">
        <v>0</v>
      </c>
      <c r="F15" s="66">
        <v>0</v>
      </c>
      <c r="G15" s="70">
        <v>0</v>
      </c>
      <c r="H15" s="70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70">
        <v>0</v>
      </c>
      <c r="P15" s="70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71">
        <v>0</v>
      </c>
      <c r="Z15" s="71">
        <v>0</v>
      </c>
      <c r="AA15" s="49"/>
      <c r="AB15" s="54"/>
    </row>
    <row r="16" spans="1:28" ht="15.75">
      <c r="A16" s="68" t="s">
        <v>406</v>
      </c>
      <c r="B16" s="137" t="s">
        <v>470</v>
      </c>
      <c r="C16" s="70">
        <v>0</v>
      </c>
      <c r="D16" s="70">
        <v>0</v>
      </c>
      <c r="E16" s="66">
        <v>3883672.9199999082</v>
      </c>
      <c r="F16" s="66">
        <v>0</v>
      </c>
      <c r="G16" s="70">
        <v>1571858.9541127069</v>
      </c>
      <c r="H16" s="70">
        <v>0</v>
      </c>
      <c r="I16" s="66">
        <v>1231281.6399999999</v>
      </c>
      <c r="J16" s="66">
        <v>0</v>
      </c>
      <c r="K16" s="66">
        <v>11089.54</v>
      </c>
      <c r="L16" s="66">
        <v>0</v>
      </c>
      <c r="M16" s="66">
        <v>0</v>
      </c>
      <c r="N16" s="66">
        <v>0</v>
      </c>
      <c r="O16" s="70">
        <v>0</v>
      </c>
      <c r="P16" s="70">
        <v>0</v>
      </c>
      <c r="Q16" s="66">
        <v>0</v>
      </c>
      <c r="R16" s="66">
        <v>0</v>
      </c>
      <c r="S16" s="66">
        <v>218780</v>
      </c>
      <c r="T16" s="66">
        <v>0</v>
      </c>
      <c r="U16" s="66">
        <v>59711.76</v>
      </c>
      <c r="V16" s="66">
        <v>0</v>
      </c>
      <c r="W16" s="66">
        <v>0</v>
      </c>
      <c r="X16" s="66">
        <v>0</v>
      </c>
      <c r="Y16" s="71">
        <v>6976394.8141126148</v>
      </c>
      <c r="Z16" s="71">
        <v>0</v>
      </c>
      <c r="AA16" s="58"/>
      <c r="AB16" s="54"/>
    </row>
    <row r="17" spans="1:30" ht="15.75" customHeight="1">
      <c r="A17" s="225" t="s">
        <v>471</v>
      </c>
      <c r="B17" s="226"/>
      <c r="C17" s="71">
        <v>10205949.329999998</v>
      </c>
      <c r="D17" s="71">
        <v>0</v>
      </c>
      <c r="E17" s="71">
        <v>9284924.6499999072</v>
      </c>
      <c r="F17" s="71">
        <v>598450</v>
      </c>
      <c r="G17" s="71">
        <v>7776641.1897032522</v>
      </c>
      <c r="H17" s="71">
        <v>0</v>
      </c>
      <c r="I17" s="71">
        <v>3620757.5300000003</v>
      </c>
      <c r="J17" s="71">
        <v>0</v>
      </c>
      <c r="K17" s="71">
        <v>1974190.3399999999</v>
      </c>
      <c r="L17" s="71">
        <v>0</v>
      </c>
      <c r="M17" s="71">
        <v>986489.6</v>
      </c>
      <c r="N17" s="71">
        <v>0</v>
      </c>
      <c r="O17" s="71">
        <v>963580.04</v>
      </c>
      <c r="P17" s="71">
        <v>0</v>
      </c>
      <c r="Q17" s="71">
        <v>610403.92999999993</v>
      </c>
      <c r="R17" s="71">
        <v>71730</v>
      </c>
      <c r="S17" s="71">
        <v>342809</v>
      </c>
      <c r="T17" s="71">
        <v>0</v>
      </c>
      <c r="U17" s="71">
        <v>115045.41</v>
      </c>
      <c r="V17" s="71">
        <v>0</v>
      </c>
      <c r="W17" s="71">
        <v>82023.970490899999</v>
      </c>
      <c r="X17" s="71">
        <v>0</v>
      </c>
      <c r="Y17" s="71">
        <v>35962814.99019406</v>
      </c>
      <c r="Z17" s="71">
        <v>670180</v>
      </c>
      <c r="AA17" s="57"/>
      <c r="AB17" s="54"/>
    </row>
    <row r="18" spans="1:30" ht="33" customHeight="1">
      <c r="A18" s="227" t="s">
        <v>489</v>
      </c>
      <c r="B18" s="228"/>
      <c r="C18" s="214">
        <v>0.2837917257807222</v>
      </c>
      <c r="D18" s="215"/>
      <c r="E18" s="214">
        <v>0.25818125340109271</v>
      </c>
      <c r="F18" s="215"/>
      <c r="G18" s="214">
        <v>0.21624116999249643</v>
      </c>
      <c r="H18" s="215"/>
      <c r="I18" s="214">
        <v>0.10068059274523611</v>
      </c>
      <c r="J18" s="215"/>
      <c r="K18" s="214">
        <v>5.4895322864417041E-2</v>
      </c>
      <c r="L18" s="215"/>
      <c r="M18" s="214">
        <v>2.7430822650256523E-2</v>
      </c>
      <c r="N18" s="215"/>
      <c r="O18" s="214">
        <v>2.6793787979687862E-2</v>
      </c>
      <c r="P18" s="215"/>
      <c r="Q18" s="214">
        <v>1.6973196624525587E-2</v>
      </c>
      <c r="R18" s="215"/>
      <c r="S18" s="214">
        <v>9.5323183152785269E-3</v>
      </c>
      <c r="T18" s="215"/>
      <c r="U18" s="214">
        <v>3.199010145100413E-3</v>
      </c>
      <c r="V18" s="215"/>
      <c r="W18" s="214">
        <v>2.2807995011865836E-3</v>
      </c>
      <c r="X18" s="215"/>
      <c r="Y18" s="214">
        <v>0.99999999999999989</v>
      </c>
      <c r="Z18" s="215"/>
      <c r="AD18" s="54"/>
    </row>
    <row r="19" spans="1:30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0" s="61" customFormat="1" ht="11.25">
      <c r="A20" s="60" t="s">
        <v>474</v>
      </c>
      <c r="R20" s="63"/>
    </row>
    <row r="61" spans="1:8">
      <c r="D61" s="203"/>
      <c r="E61" s="202"/>
    </row>
    <row r="62" spans="1:8">
      <c r="E62" s="204"/>
    </row>
    <row r="63" spans="1:8">
      <c r="E63" s="204"/>
    </row>
    <row r="64" spans="1:8">
      <c r="A64" s="204"/>
      <c r="B64" s="205"/>
      <c r="C64" s="205"/>
      <c r="D64" s="205"/>
      <c r="E64" s="204"/>
      <c r="F64" s="204"/>
      <c r="G64" s="204"/>
      <c r="H64" s="204"/>
    </row>
    <row r="65" spans="1:8">
      <c r="A65" s="204"/>
      <c r="B65" s="205"/>
      <c r="C65" s="205"/>
      <c r="D65" s="205"/>
      <c r="E65" s="204"/>
      <c r="F65" s="204"/>
      <c r="G65" s="204"/>
      <c r="H65" s="204"/>
    </row>
    <row r="66" spans="1:8">
      <c r="A66" s="204"/>
      <c r="B66" s="205"/>
      <c r="C66" s="205"/>
      <c r="D66" s="205"/>
      <c r="E66" s="204"/>
      <c r="F66" s="204"/>
      <c r="G66" s="204"/>
      <c r="H66" s="204"/>
    </row>
    <row r="67" spans="1:8">
      <c r="A67" s="204"/>
      <c r="B67" s="205"/>
      <c r="C67" s="205"/>
      <c r="D67" s="205"/>
      <c r="E67" s="204"/>
      <c r="F67" s="204"/>
      <c r="G67" s="204"/>
      <c r="H67" s="204"/>
    </row>
    <row r="68" spans="1:8">
      <c r="A68" s="204"/>
      <c r="B68" s="205"/>
      <c r="C68" s="205"/>
      <c r="D68" s="205"/>
      <c r="E68" s="204"/>
      <c r="F68" s="204"/>
      <c r="G68" s="204"/>
      <c r="H68" s="204"/>
    </row>
    <row r="69" spans="1:8">
      <c r="A69" s="204"/>
      <c r="B69" s="205"/>
      <c r="C69" s="205"/>
      <c r="D69" s="205"/>
      <c r="E69" s="204"/>
      <c r="F69" s="204"/>
      <c r="G69" s="204"/>
      <c r="H69" s="204"/>
    </row>
    <row r="70" spans="1:8">
      <c r="A70" s="210">
        <f>C70/$C$77</f>
        <v>0.66288719378621497</v>
      </c>
      <c r="B70" s="205" t="s">
        <v>459</v>
      </c>
      <c r="C70" s="205">
        <f>Y5</f>
        <v>23839289.50950256</v>
      </c>
      <c r="D70" s="205"/>
      <c r="E70" s="204"/>
      <c r="F70" s="204"/>
      <c r="G70" s="204"/>
      <c r="H70" s="204"/>
    </row>
    <row r="71" spans="1:8">
      <c r="A71" s="210">
        <f t="shared" ref="A71:A76" si="0">C71/$C$77</f>
        <v>3.4842498346430134E-2</v>
      </c>
      <c r="B71" s="205" t="s">
        <v>464</v>
      </c>
      <c r="C71" s="205">
        <f>Y10</f>
        <v>1253034.3218288091</v>
      </c>
      <c r="D71" s="205"/>
      <c r="E71" s="204"/>
      <c r="F71" s="204"/>
      <c r="G71" s="204"/>
      <c r="H71" s="204"/>
    </row>
    <row r="72" spans="1:8">
      <c r="A72" s="210">
        <f t="shared" si="0"/>
        <v>5.6494889180937084E-2</v>
      </c>
      <c r="B72" s="205" t="s">
        <v>465</v>
      </c>
      <c r="C72" s="205">
        <f>Y11</f>
        <v>2031715.2475055559</v>
      </c>
      <c r="D72" s="205"/>
      <c r="E72" s="204"/>
      <c r="F72" s="204"/>
      <c r="G72" s="204"/>
      <c r="H72" s="204"/>
    </row>
    <row r="73" spans="1:8">
      <c r="A73" s="210">
        <f t="shared" si="0"/>
        <v>0</v>
      </c>
      <c r="B73" s="205" t="s">
        <v>466</v>
      </c>
      <c r="C73" s="205">
        <f>Y12</f>
        <v>0</v>
      </c>
      <c r="D73" s="205"/>
      <c r="E73" s="204"/>
      <c r="F73" s="204"/>
      <c r="G73" s="204"/>
      <c r="H73" s="204"/>
    </row>
    <row r="74" spans="1:8">
      <c r="A74" s="210">
        <f t="shared" si="0"/>
        <v>3.1111716165852971E-2</v>
      </c>
      <c r="B74" s="205" t="s">
        <v>467</v>
      </c>
      <c r="C74" s="205">
        <f>Y13</f>
        <v>1118864.8924999998</v>
      </c>
      <c r="D74" s="205"/>
      <c r="E74" s="204"/>
      <c r="F74" s="204"/>
      <c r="G74" s="204"/>
      <c r="H74" s="204"/>
    </row>
    <row r="75" spans="1:8">
      <c r="A75" s="210">
        <f t="shared" si="0"/>
        <v>2.0674583036596285E-2</v>
      </c>
      <c r="B75" s="205" t="s">
        <v>468</v>
      </c>
      <c r="C75" s="205">
        <f>Y14</f>
        <v>743516.20474451652</v>
      </c>
      <c r="D75" s="205"/>
      <c r="E75" s="204"/>
      <c r="F75" s="204"/>
      <c r="G75" s="204"/>
      <c r="H75" s="204"/>
    </row>
    <row r="76" spans="1:8">
      <c r="A76" s="210">
        <f t="shared" si="0"/>
        <v>0.19398911948396871</v>
      </c>
      <c r="B76" s="205" t="s">
        <v>470</v>
      </c>
      <c r="C76" s="205">
        <f>Y16</f>
        <v>6976394.8141126148</v>
      </c>
      <c r="D76" s="205"/>
      <c r="E76" s="204"/>
      <c r="F76" s="204"/>
      <c r="G76" s="204"/>
      <c r="H76" s="204"/>
    </row>
    <row r="77" spans="1:8">
      <c r="A77" s="204"/>
      <c r="B77" s="205"/>
      <c r="C77" s="205">
        <f>SUM(C70:C76)</f>
        <v>35962814.990194052</v>
      </c>
      <c r="D77" s="205"/>
      <c r="E77" s="204"/>
      <c r="F77" s="204"/>
      <c r="G77" s="204"/>
      <c r="H77" s="204"/>
    </row>
    <row r="78" spans="1:8">
      <c r="A78" s="204"/>
      <c r="B78" s="205"/>
      <c r="C78" s="205"/>
      <c r="D78" s="205"/>
      <c r="E78" s="204"/>
      <c r="F78" s="204"/>
      <c r="G78" s="204"/>
      <c r="H78" s="204"/>
    </row>
    <row r="79" spans="1:8">
      <c r="A79" s="204"/>
      <c r="B79" s="205"/>
      <c r="C79" s="205"/>
      <c r="D79" s="205"/>
      <c r="E79" s="204"/>
      <c r="F79" s="204"/>
      <c r="G79" s="204"/>
      <c r="H79" s="204"/>
    </row>
    <row r="80" spans="1:8">
      <c r="A80" s="204"/>
      <c r="B80" s="205"/>
      <c r="C80" s="205"/>
      <c r="D80" s="205"/>
      <c r="E80" s="204"/>
      <c r="F80" s="204"/>
      <c r="G80" s="204"/>
      <c r="H80" s="204"/>
    </row>
    <row r="81" spans="1:8">
      <c r="A81" s="204"/>
      <c r="B81" s="205"/>
      <c r="C81" s="205"/>
      <c r="D81" s="205"/>
      <c r="E81" s="204"/>
      <c r="F81" s="204"/>
      <c r="G81" s="204"/>
      <c r="H81" s="204"/>
    </row>
    <row r="82" spans="1:8">
      <c r="A82" s="204"/>
      <c r="B82" s="205"/>
      <c r="C82" s="205"/>
      <c r="D82" s="205"/>
      <c r="E82" s="204"/>
      <c r="F82" s="204"/>
      <c r="G82" s="204"/>
      <c r="H82" s="204"/>
    </row>
    <row r="83" spans="1:8">
      <c r="A83" s="204"/>
      <c r="B83" s="205"/>
      <c r="C83" s="205"/>
      <c r="D83" s="205"/>
      <c r="E83" s="204"/>
      <c r="F83" s="204"/>
      <c r="G83" s="204"/>
      <c r="H83" s="204"/>
    </row>
    <row r="84" spans="1:8">
      <c r="A84" s="204"/>
      <c r="B84" s="205"/>
      <c r="C84" s="205"/>
      <c r="D84" s="205"/>
      <c r="E84" s="204"/>
      <c r="F84" s="204"/>
      <c r="G84" s="204"/>
      <c r="H84" s="204"/>
    </row>
    <row r="85" spans="1:8">
      <c r="A85" s="204"/>
      <c r="B85" s="205"/>
      <c r="C85" s="205"/>
      <c r="D85" s="205"/>
      <c r="E85" s="204"/>
      <c r="F85" s="204"/>
      <c r="G85" s="204"/>
      <c r="H85" s="204"/>
    </row>
    <row r="86" spans="1:8">
      <c r="A86" s="204"/>
      <c r="B86" s="205"/>
      <c r="C86" s="205"/>
      <c r="D86" s="205"/>
      <c r="E86" s="204"/>
      <c r="F86" s="204"/>
      <c r="G86" s="204"/>
      <c r="H86" s="204"/>
    </row>
    <row r="87" spans="1:8">
      <c r="A87" s="204"/>
      <c r="B87" s="205"/>
      <c r="C87" s="205"/>
      <c r="D87" s="205"/>
      <c r="E87" s="204"/>
      <c r="F87" s="204"/>
      <c r="G87" s="204"/>
      <c r="H87" s="204"/>
    </row>
    <row r="88" spans="1:8">
      <c r="A88" s="204"/>
      <c r="B88" s="205"/>
      <c r="C88" s="205"/>
      <c r="D88" s="205"/>
      <c r="E88" s="204"/>
      <c r="F88" s="204"/>
      <c r="G88" s="204"/>
      <c r="H88" s="204"/>
    </row>
    <row r="89" spans="1:8">
      <c r="A89" s="204"/>
      <c r="B89" s="205"/>
      <c r="C89" s="205"/>
      <c r="D89" s="205"/>
      <c r="E89" s="204"/>
      <c r="F89" s="204"/>
      <c r="G89" s="204"/>
      <c r="H89" s="204"/>
    </row>
    <row r="90" spans="1:8">
      <c r="A90" s="204"/>
      <c r="B90" s="205"/>
      <c r="C90" s="205"/>
      <c r="D90" s="205"/>
      <c r="E90" s="204"/>
      <c r="F90" s="204"/>
      <c r="G90" s="204"/>
      <c r="H90" s="204"/>
    </row>
    <row r="91" spans="1:8">
      <c r="A91" s="204"/>
      <c r="B91" s="205"/>
      <c r="C91" s="205"/>
      <c r="D91" s="205"/>
      <c r="E91" s="204"/>
      <c r="F91" s="204"/>
      <c r="G91" s="204"/>
      <c r="H91" s="204"/>
    </row>
    <row r="92" spans="1:8">
      <c r="A92" s="204"/>
      <c r="B92" s="205"/>
      <c r="C92" s="205"/>
      <c r="D92" s="205"/>
      <c r="E92" s="204"/>
      <c r="F92" s="204"/>
      <c r="G92" s="204"/>
      <c r="H92" s="204"/>
    </row>
    <row r="93" spans="1:8">
      <c r="A93" s="204"/>
      <c r="B93" s="205"/>
      <c r="C93" s="205"/>
      <c r="D93" s="205"/>
      <c r="E93" s="204"/>
      <c r="F93" s="204"/>
      <c r="G93" s="204"/>
      <c r="H93" s="204"/>
    </row>
    <row r="94" spans="1:8">
      <c r="A94" s="204"/>
      <c r="B94" s="205"/>
      <c r="C94" s="205"/>
      <c r="D94" s="205"/>
      <c r="E94" s="204"/>
      <c r="F94" s="204"/>
      <c r="G94" s="204"/>
      <c r="H94" s="204"/>
    </row>
    <row r="95" spans="1:8">
      <c r="A95" s="204"/>
      <c r="B95" s="205"/>
      <c r="C95" s="205"/>
      <c r="D95" s="205"/>
      <c r="E95" s="204"/>
      <c r="F95" s="204"/>
      <c r="G95" s="204"/>
      <c r="H95" s="204"/>
    </row>
    <row r="96" spans="1:8">
      <c r="A96" s="204"/>
      <c r="B96" s="205"/>
      <c r="C96" s="205"/>
      <c r="D96" s="205"/>
      <c r="E96" s="204"/>
      <c r="F96" s="204"/>
      <c r="G96" s="204"/>
      <c r="H96" s="204"/>
    </row>
    <row r="97" spans="1:8">
      <c r="A97" s="204"/>
      <c r="B97" s="205"/>
      <c r="C97" s="205"/>
      <c r="D97" s="205"/>
      <c r="E97" s="204"/>
      <c r="F97" s="204"/>
      <c r="G97" s="204"/>
      <c r="H97" s="204"/>
    </row>
    <row r="98" spans="1:8">
      <c r="A98" s="204"/>
      <c r="B98" s="205"/>
      <c r="C98" s="205"/>
      <c r="D98" s="205"/>
      <c r="E98" s="204"/>
      <c r="F98" s="204"/>
      <c r="G98" s="204"/>
      <c r="H98" s="204"/>
    </row>
    <row r="99" spans="1:8">
      <c r="A99" s="206" t="e">
        <f>G99/#REF!</f>
        <v>#REF!</v>
      </c>
      <c r="B99" s="204" t="str">
        <f>B5</f>
        <v>Life insurance and annuities</v>
      </c>
      <c r="C99" s="204"/>
      <c r="D99" s="204"/>
      <c r="E99" s="204"/>
      <c r="F99" s="204"/>
      <c r="G99" s="207">
        <f>Y5</f>
        <v>23839289.50950256</v>
      </c>
      <c r="H99" s="204"/>
    </row>
    <row r="100" spans="1:8">
      <c r="A100" s="206" t="e">
        <f>G100/#REF!</f>
        <v>#REF!</v>
      </c>
      <c r="B100" s="204" t="str">
        <f>B10</f>
        <v>Marriage and birth insurance</v>
      </c>
      <c r="C100" s="204"/>
      <c r="D100" s="204"/>
      <c r="E100" s="204"/>
      <c r="F100" s="204"/>
      <c r="G100" s="207">
        <f>Y10</f>
        <v>1253034.3218288091</v>
      </c>
      <c r="H100" s="204"/>
    </row>
    <row r="101" spans="1:8">
      <c r="A101" s="206" t="e">
        <f>G101/#REF!</f>
        <v>#REF!</v>
      </c>
      <c r="B101" s="204" t="str">
        <f>B11</f>
        <v>Unit linked life insurance</v>
      </c>
      <c r="C101" s="204"/>
      <c r="D101" s="204"/>
      <c r="E101" s="204"/>
      <c r="F101" s="204"/>
      <c r="G101" s="207">
        <f>Y11</f>
        <v>2031715.2475055559</v>
      </c>
      <c r="H101" s="204"/>
    </row>
    <row r="102" spans="1:8">
      <c r="A102" s="206" t="e">
        <f>G102/#REF!</f>
        <v>#REF!</v>
      </c>
      <c r="B102" s="204" t="str">
        <f>B12</f>
        <v>Capital redemption</v>
      </c>
      <c r="C102" s="204"/>
      <c r="D102" s="204"/>
      <c r="E102" s="204"/>
      <c r="F102" s="204"/>
      <c r="G102" s="207">
        <f>Y12</f>
        <v>0</v>
      </c>
      <c r="H102" s="204"/>
    </row>
    <row r="103" spans="1:8">
      <c r="A103" s="206" t="e">
        <f>G103/#REF!</f>
        <v>#REF!</v>
      </c>
      <c r="B103" s="204" t="str">
        <f>B13</f>
        <v>Supplementary insurance</v>
      </c>
      <c r="C103" s="204"/>
      <c r="D103" s="204"/>
      <c r="E103" s="204"/>
      <c r="F103" s="204"/>
      <c r="G103" s="207">
        <f>Y13</f>
        <v>1118864.8924999998</v>
      </c>
      <c r="H103" s="204"/>
    </row>
    <row r="104" spans="1:8">
      <c r="A104" s="206" t="e">
        <f>G104/#REF!</f>
        <v>#REF!</v>
      </c>
      <c r="B104" s="204">
        <f>B17</f>
        <v>0</v>
      </c>
      <c r="C104" s="204"/>
      <c r="D104" s="204"/>
      <c r="E104" s="204"/>
      <c r="F104" s="204"/>
      <c r="G104" s="207">
        <f>Y17</f>
        <v>35962814.99019406</v>
      </c>
      <c r="H104" s="204"/>
    </row>
    <row r="105" spans="1:8">
      <c r="A105" s="206" t="e">
        <f>G105/#REF!</f>
        <v>#REF!</v>
      </c>
      <c r="B105" s="204" t="e">
        <f>#REF!</f>
        <v>#REF!</v>
      </c>
      <c r="C105" s="204"/>
      <c r="D105" s="204"/>
      <c r="E105" s="204"/>
      <c r="F105" s="204"/>
      <c r="G105" s="207" t="e">
        <f>#REF!</f>
        <v>#REF!</v>
      </c>
      <c r="H105" s="204"/>
    </row>
    <row r="106" spans="1:8">
      <c r="A106" s="206" t="e">
        <f>G106/#REF!</f>
        <v>#REF!</v>
      </c>
      <c r="B106" s="204" t="e">
        <f>#REF!</f>
        <v>#REF!</v>
      </c>
      <c r="C106" s="204"/>
      <c r="D106" s="204"/>
      <c r="E106" s="204"/>
      <c r="F106" s="204"/>
      <c r="G106" s="207" t="e">
        <f>#REF!</f>
        <v>#REF!</v>
      </c>
      <c r="H106" s="204"/>
    </row>
    <row r="107" spans="1:8">
      <c r="A107" s="204"/>
      <c r="B107" s="205"/>
      <c r="C107" s="205"/>
      <c r="D107" s="205"/>
      <c r="E107" s="204"/>
      <c r="F107" s="204"/>
      <c r="G107" s="204"/>
      <c r="H107" s="204"/>
    </row>
    <row r="108" spans="1:8">
      <c r="A108" s="204"/>
      <c r="B108" s="205"/>
      <c r="C108" s="205"/>
      <c r="D108" s="205"/>
      <c r="E108" s="204"/>
      <c r="F108" s="204"/>
      <c r="G108" s="204"/>
      <c r="H108" s="204"/>
    </row>
    <row r="109" spans="1:8">
      <c r="A109" s="204"/>
      <c r="B109" s="205"/>
      <c r="C109" s="205"/>
      <c r="D109" s="205"/>
      <c r="E109" s="204"/>
      <c r="F109" s="204"/>
      <c r="G109" s="204"/>
      <c r="H109" s="204"/>
    </row>
    <row r="110" spans="1:8">
      <c r="A110" s="204"/>
      <c r="B110" s="205"/>
      <c r="C110" s="205"/>
      <c r="D110" s="205"/>
      <c r="E110" s="204"/>
      <c r="F110" s="204"/>
      <c r="G110" s="204"/>
      <c r="H110" s="204"/>
    </row>
  </sheetData>
  <mergeCells count="29">
    <mergeCell ref="A1:Z1"/>
    <mergeCell ref="A17:B17"/>
    <mergeCell ref="M3:N3"/>
    <mergeCell ref="A3:A4"/>
    <mergeCell ref="B3:B4"/>
    <mergeCell ref="C3:D3"/>
    <mergeCell ref="E3:F3"/>
    <mergeCell ref="I3:J3"/>
    <mergeCell ref="G3:H3"/>
    <mergeCell ref="A18:B18"/>
    <mergeCell ref="C18:D18"/>
    <mergeCell ref="I18:J18"/>
    <mergeCell ref="K18:L18"/>
    <mergeCell ref="E18:F18"/>
    <mergeCell ref="G18:H18"/>
    <mergeCell ref="W18:X18"/>
    <mergeCell ref="U18:V18"/>
    <mergeCell ref="Y3:Z3"/>
    <mergeCell ref="Q18:R18"/>
    <mergeCell ref="K3:L3"/>
    <mergeCell ref="Y18:Z18"/>
    <mergeCell ref="S18:T18"/>
    <mergeCell ref="O18:P18"/>
    <mergeCell ref="M18:N18"/>
    <mergeCell ref="Q3:R3"/>
    <mergeCell ref="U3:V3"/>
    <mergeCell ref="S3:T3"/>
    <mergeCell ref="W3:X3"/>
    <mergeCell ref="O3:P3"/>
  </mergeCells>
  <conditionalFormatting sqref="U18:V18">
    <cfRule type="cellIs" dxfId="2" priority="49" operator="greaterThan">
      <formula>M18</formula>
    </cfRule>
  </conditionalFormatting>
  <conditionalFormatting sqref="W18:X18">
    <cfRule type="cellIs" dxfId="1" priority="50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sqref="A1:U1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48" t="s">
        <v>824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5" t="s">
        <v>458</v>
      </c>
      <c r="B3" s="245" t="s">
        <v>495</v>
      </c>
      <c r="C3" s="245"/>
      <c r="D3" s="245"/>
      <c r="E3" s="245"/>
      <c r="F3" s="245" t="s">
        <v>496</v>
      </c>
      <c r="G3" s="245"/>
      <c r="H3" s="245"/>
      <c r="I3" s="245"/>
      <c r="J3" s="246" t="s">
        <v>497</v>
      </c>
      <c r="K3" s="247"/>
      <c r="L3" s="245" t="s">
        <v>498</v>
      </c>
      <c r="M3" s="249" t="s">
        <v>499</v>
      </c>
      <c r="N3" s="249"/>
      <c r="O3" s="249"/>
      <c r="P3" s="249"/>
      <c r="Q3" s="249"/>
      <c r="R3" s="249" t="s">
        <v>500</v>
      </c>
      <c r="S3" s="249"/>
      <c r="T3" s="249"/>
      <c r="U3" s="249"/>
    </row>
    <row r="4" spans="1:21" ht="18" customHeight="1">
      <c r="A4" s="245"/>
      <c r="B4" s="245" t="s">
        <v>501</v>
      </c>
      <c r="C4" s="245" t="s">
        <v>502</v>
      </c>
      <c r="D4" s="242" t="s">
        <v>503</v>
      </c>
      <c r="E4" s="242" t="s">
        <v>504</v>
      </c>
      <c r="F4" s="245" t="s">
        <v>501</v>
      </c>
      <c r="G4" s="245" t="s">
        <v>502</v>
      </c>
      <c r="H4" s="242" t="s">
        <v>503</v>
      </c>
      <c r="I4" s="242" t="s">
        <v>504</v>
      </c>
      <c r="J4" s="245" t="s">
        <v>501</v>
      </c>
      <c r="K4" s="245" t="s">
        <v>502</v>
      </c>
      <c r="L4" s="245"/>
      <c r="M4" s="243" t="s">
        <v>505</v>
      </c>
      <c r="N4" s="243" t="s">
        <v>506</v>
      </c>
      <c r="O4" s="243" t="s">
        <v>507</v>
      </c>
      <c r="P4" s="243" t="s">
        <v>508</v>
      </c>
      <c r="Q4" s="243" t="s">
        <v>509</v>
      </c>
      <c r="R4" s="243" t="s">
        <v>505</v>
      </c>
      <c r="S4" s="243" t="s">
        <v>510</v>
      </c>
      <c r="T4" s="243" t="s">
        <v>511</v>
      </c>
      <c r="U4" s="243" t="s">
        <v>512</v>
      </c>
    </row>
    <row r="5" spans="1:21" ht="115.5" customHeight="1">
      <c r="A5" s="245"/>
      <c r="B5" s="245"/>
      <c r="C5" s="245"/>
      <c r="D5" s="242"/>
      <c r="E5" s="242"/>
      <c r="F5" s="245"/>
      <c r="G5" s="245"/>
      <c r="H5" s="242"/>
      <c r="I5" s="242"/>
      <c r="J5" s="245"/>
      <c r="K5" s="245"/>
      <c r="L5" s="245"/>
      <c r="M5" s="244"/>
      <c r="N5" s="244"/>
      <c r="O5" s="244"/>
      <c r="P5" s="244"/>
      <c r="Q5" s="244"/>
      <c r="R5" s="244"/>
      <c r="S5" s="244"/>
      <c r="T5" s="244"/>
      <c r="U5" s="244"/>
    </row>
    <row r="6" spans="1:21" s="82" customFormat="1" ht="15.75">
      <c r="A6" s="134" t="s">
        <v>490</v>
      </c>
      <c r="B6" s="90">
        <v>634344820.63432741</v>
      </c>
      <c r="C6" s="90">
        <v>20349.793900514785</v>
      </c>
      <c r="D6" s="90">
        <v>23994472.455423605</v>
      </c>
      <c r="E6" s="90">
        <v>7157837.4913079329</v>
      </c>
      <c r="F6" s="90">
        <v>88623138.057300001</v>
      </c>
      <c r="G6" s="90">
        <v>0</v>
      </c>
      <c r="H6" s="90">
        <v>3474612.4822022999</v>
      </c>
      <c r="I6" s="90">
        <v>0</v>
      </c>
      <c r="J6" s="90">
        <v>52075498.434101723</v>
      </c>
      <c r="K6" s="90">
        <v>2225543.3869845313</v>
      </c>
      <c r="L6" s="90">
        <v>0</v>
      </c>
      <c r="M6" s="90">
        <v>10986960.911391342</v>
      </c>
      <c r="N6" s="90">
        <v>37566.105832524474</v>
      </c>
      <c r="O6" s="90">
        <v>79998.959999999992</v>
      </c>
      <c r="P6" s="90">
        <v>149075.77509058645</v>
      </c>
      <c r="Q6" s="90">
        <v>1783.5700000000002</v>
      </c>
      <c r="R6" s="90">
        <v>0</v>
      </c>
      <c r="S6" s="90">
        <v>0</v>
      </c>
      <c r="T6" s="90">
        <v>0</v>
      </c>
      <c r="U6" s="90">
        <v>227</v>
      </c>
    </row>
    <row r="7" spans="1:21" ht="15.75">
      <c r="A7" s="135" t="s">
        <v>460</v>
      </c>
      <c r="B7" s="90">
        <v>634338142.05432737</v>
      </c>
      <c r="C7" s="90">
        <v>20349.793900514785</v>
      </c>
      <c r="D7" s="90">
        <v>20520049.455423605</v>
      </c>
      <c r="E7" s="90">
        <v>7157837.4913079329</v>
      </c>
      <c r="F7" s="90">
        <v>0</v>
      </c>
      <c r="G7" s="90">
        <v>0</v>
      </c>
      <c r="H7" s="90">
        <v>0</v>
      </c>
      <c r="I7" s="90">
        <v>0</v>
      </c>
      <c r="J7" s="90">
        <v>51877299.871718161</v>
      </c>
      <c r="K7" s="90">
        <v>2225543.3869845313</v>
      </c>
      <c r="L7" s="90">
        <v>0</v>
      </c>
      <c r="M7" s="90">
        <v>10971170.881391343</v>
      </c>
      <c r="N7" s="90">
        <v>37566.105832524474</v>
      </c>
      <c r="O7" s="90">
        <v>79998.959999999992</v>
      </c>
      <c r="P7" s="90">
        <v>149075.77509058645</v>
      </c>
      <c r="Q7" s="90">
        <v>1780.15</v>
      </c>
      <c r="R7" s="90">
        <v>0</v>
      </c>
      <c r="S7" s="90">
        <v>0</v>
      </c>
      <c r="T7" s="90">
        <v>0</v>
      </c>
      <c r="U7" s="90">
        <v>227</v>
      </c>
    </row>
    <row r="8" spans="1:21" ht="15.75">
      <c r="A8" s="135" t="s">
        <v>461</v>
      </c>
      <c r="B8" s="90">
        <v>634104236.24714339</v>
      </c>
      <c r="C8" s="90">
        <v>7724.1799999999994</v>
      </c>
      <c r="D8" s="90">
        <v>20489508.800039236</v>
      </c>
      <c r="E8" s="90">
        <v>7131708.611307933</v>
      </c>
      <c r="F8" s="90">
        <v>0</v>
      </c>
      <c r="G8" s="90">
        <v>0</v>
      </c>
      <c r="H8" s="90">
        <v>0</v>
      </c>
      <c r="I8" s="90">
        <v>0</v>
      </c>
      <c r="J8" s="90">
        <v>14875318.127650328</v>
      </c>
      <c r="K8" s="90">
        <v>413325.30608941504</v>
      </c>
      <c r="L8" s="90">
        <v>0</v>
      </c>
      <c r="M8" s="90">
        <v>9311287.1734466888</v>
      </c>
      <c r="N8" s="90">
        <v>8081.3315752174658</v>
      </c>
      <c r="O8" s="90">
        <v>19234.16</v>
      </c>
      <c r="P8" s="90">
        <v>23695.469999999998</v>
      </c>
      <c r="Q8" s="90">
        <v>1558.94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5" t="s">
        <v>462</v>
      </c>
      <c r="B9" s="90">
        <v>233905.80718399043</v>
      </c>
      <c r="C9" s="90">
        <v>12625.613900514785</v>
      </c>
      <c r="D9" s="90">
        <v>30540.655384369715</v>
      </c>
      <c r="E9" s="90">
        <v>26128.880000000001</v>
      </c>
      <c r="F9" s="90">
        <v>0</v>
      </c>
      <c r="G9" s="90">
        <v>0</v>
      </c>
      <c r="H9" s="90">
        <v>0</v>
      </c>
      <c r="I9" s="90">
        <v>0</v>
      </c>
      <c r="J9" s="90">
        <v>37001981.744067833</v>
      </c>
      <c r="K9" s="90">
        <v>1812218.0808951166</v>
      </c>
      <c r="L9" s="90">
        <v>0</v>
      </c>
      <c r="M9" s="90">
        <v>1659883.7079446523</v>
      </c>
      <c r="N9" s="90">
        <v>29484.774257307006</v>
      </c>
      <c r="O9" s="90">
        <v>60764.800000000003</v>
      </c>
      <c r="P9" s="90">
        <v>125380.30509058645</v>
      </c>
      <c r="Q9" s="90">
        <v>221.21</v>
      </c>
      <c r="R9" s="90">
        <v>0</v>
      </c>
      <c r="S9" s="90">
        <v>0</v>
      </c>
      <c r="T9" s="90">
        <v>0</v>
      </c>
      <c r="U9" s="90">
        <v>227</v>
      </c>
    </row>
    <row r="10" spans="1:21" ht="25.5">
      <c r="A10" s="135" t="s">
        <v>463</v>
      </c>
      <c r="B10" s="90">
        <v>6678.58</v>
      </c>
      <c r="C10" s="90">
        <v>0</v>
      </c>
      <c r="D10" s="90">
        <v>3474423</v>
      </c>
      <c r="E10" s="90">
        <v>0</v>
      </c>
      <c r="F10" s="90">
        <v>88623138.057300001</v>
      </c>
      <c r="G10" s="90">
        <v>0</v>
      </c>
      <c r="H10" s="90">
        <v>3474612.4822022999</v>
      </c>
      <c r="I10" s="90">
        <v>0</v>
      </c>
      <c r="J10" s="90">
        <v>198198.56238356163</v>
      </c>
      <c r="K10" s="90">
        <v>0</v>
      </c>
      <c r="L10" s="90">
        <v>0</v>
      </c>
      <c r="M10" s="90">
        <v>15790.03</v>
      </c>
      <c r="N10" s="90">
        <v>0</v>
      </c>
      <c r="O10" s="90">
        <v>0</v>
      </c>
      <c r="P10" s="90">
        <v>0</v>
      </c>
      <c r="Q10" s="90">
        <v>3.42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4" t="s">
        <v>491</v>
      </c>
      <c r="B11" s="90">
        <v>66410629.415048756</v>
      </c>
      <c r="C11" s="90">
        <v>2508.56</v>
      </c>
      <c r="D11" s="90">
        <v>3818876.2360877399</v>
      </c>
      <c r="E11" s="90">
        <v>472848.08</v>
      </c>
      <c r="F11" s="90">
        <v>0</v>
      </c>
      <c r="G11" s="90">
        <v>0</v>
      </c>
      <c r="H11" s="90">
        <v>0</v>
      </c>
      <c r="I11" s="90">
        <v>0</v>
      </c>
      <c r="J11" s="90">
        <v>379097.06684720708</v>
      </c>
      <c r="K11" s="90">
        <v>408.13999999999578</v>
      </c>
      <c r="L11" s="90">
        <v>0</v>
      </c>
      <c r="M11" s="90">
        <v>156764.32660079756</v>
      </c>
      <c r="N11" s="90">
        <v>2376.92</v>
      </c>
      <c r="O11" s="90">
        <v>14756.32</v>
      </c>
      <c r="P11" s="90">
        <v>22180.67</v>
      </c>
      <c r="Q11" s="90">
        <v>263.42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4" t="s">
        <v>492</v>
      </c>
      <c r="B12" s="90">
        <v>70287.314714799999</v>
      </c>
      <c r="C12" s="90">
        <v>0</v>
      </c>
      <c r="D12" s="90">
        <v>116196.06691237887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789970.26020015054</v>
      </c>
      <c r="K12" s="90">
        <v>593.84747240000002</v>
      </c>
      <c r="L12" s="90">
        <v>0</v>
      </c>
      <c r="M12" s="90">
        <v>-1109438.409235439</v>
      </c>
      <c r="N12" s="90">
        <v>1856.3834847715257</v>
      </c>
      <c r="O12" s="90">
        <v>11657.59</v>
      </c>
      <c r="P12" s="90">
        <v>11964.45</v>
      </c>
      <c r="Q12" s="90">
        <v>183.3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6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494</v>
      </c>
      <c r="B14" s="90">
        <v>1313384.3956217002</v>
      </c>
      <c r="C14" s="90">
        <v>231560.79705682443</v>
      </c>
      <c r="D14" s="90">
        <v>67675.669118585138</v>
      </c>
      <c r="E14" s="90">
        <v>15238.7</v>
      </c>
      <c r="F14" s="90">
        <v>0</v>
      </c>
      <c r="G14" s="90">
        <v>0</v>
      </c>
      <c r="H14" s="90">
        <v>0</v>
      </c>
      <c r="I14" s="90">
        <v>0</v>
      </c>
      <c r="J14" s="90">
        <v>11024962.289900644</v>
      </c>
      <c r="K14" s="90">
        <v>1839385.0224721131</v>
      </c>
      <c r="L14" s="90">
        <v>0</v>
      </c>
      <c r="M14" s="90">
        <v>529769.0527502984</v>
      </c>
      <c r="N14" s="90">
        <v>28522.654292974927</v>
      </c>
      <c r="O14" s="90">
        <v>206602.56249998815</v>
      </c>
      <c r="P14" s="90">
        <v>281510.17081355618</v>
      </c>
      <c r="Q14" s="90">
        <v>201.19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488</v>
      </c>
      <c r="B15" s="91">
        <v>702139121.7597127</v>
      </c>
      <c r="C15" s="91">
        <v>254419.15095733921</v>
      </c>
      <c r="D15" s="91">
        <v>27997220.427542314</v>
      </c>
      <c r="E15" s="91">
        <v>7645924.2713079331</v>
      </c>
      <c r="F15" s="91">
        <v>88623138.057300001</v>
      </c>
      <c r="G15" s="91">
        <v>0</v>
      </c>
      <c r="H15" s="91">
        <v>3474612.4822022999</v>
      </c>
      <c r="I15" s="91">
        <v>0</v>
      </c>
      <c r="J15" s="91">
        <v>64269528.051049724</v>
      </c>
      <c r="K15" s="91">
        <v>4065930.3969290452</v>
      </c>
      <c r="L15" s="91">
        <v>0</v>
      </c>
      <c r="M15" s="91">
        <v>10564055.881506998</v>
      </c>
      <c r="N15" s="91">
        <v>70322.063610270925</v>
      </c>
      <c r="O15" s="91">
        <v>313015.43249998812</v>
      </c>
      <c r="P15" s="91">
        <v>464731.06590414257</v>
      </c>
      <c r="Q15" s="91">
        <v>2431.4800000000005</v>
      </c>
      <c r="R15" s="91">
        <v>0</v>
      </c>
      <c r="S15" s="91">
        <v>0</v>
      </c>
      <c r="T15" s="91">
        <v>0</v>
      </c>
      <c r="U15" s="91">
        <v>227</v>
      </c>
    </row>
    <row r="16" spans="1:21" ht="20.100000000000001" customHeight="1">
      <c r="A16" s="60" t="s">
        <v>474</v>
      </c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sqref="A1:U1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48" t="s">
        <v>823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</row>
    <row r="2" spans="1:21" ht="12.75" customHeight="1">
      <c r="A2" s="251" t="s">
        <v>125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</row>
    <row r="3" spans="1:21" s="82" customFormat="1" ht="35.25" customHeight="1">
      <c r="A3" s="245" t="s">
        <v>458</v>
      </c>
      <c r="B3" s="245" t="s">
        <v>513</v>
      </c>
      <c r="C3" s="245"/>
      <c r="D3" s="245"/>
      <c r="E3" s="245"/>
      <c r="F3" s="253" t="s">
        <v>514</v>
      </c>
      <c r="G3" s="250" t="s">
        <v>515</v>
      </c>
      <c r="H3" s="250"/>
      <c r="I3" s="250"/>
      <c r="J3" s="250"/>
      <c r="K3" s="245" t="s">
        <v>516</v>
      </c>
      <c r="L3" s="245"/>
      <c r="M3" s="245" t="s">
        <v>517</v>
      </c>
      <c r="N3" s="245" t="s">
        <v>518</v>
      </c>
      <c r="O3" s="245" t="s">
        <v>814</v>
      </c>
      <c r="P3" s="252"/>
      <c r="Q3" s="245" t="s">
        <v>519</v>
      </c>
      <c r="R3" s="250" t="s">
        <v>520</v>
      </c>
      <c r="S3" s="250"/>
      <c r="T3" s="250"/>
      <c r="U3" s="250"/>
    </row>
    <row r="4" spans="1:21" ht="75.75" customHeight="1">
      <c r="A4" s="245"/>
      <c r="B4" s="245" t="s">
        <v>501</v>
      </c>
      <c r="C4" s="245" t="s">
        <v>502</v>
      </c>
      <c r="D4" s="245" t="s">
        <v>521</v>
      </c>
      <c r="E4" s="245" t="s">
        <v>522</v>
      </c>
      <c r="F4" s="253"/>
      <c r="G4" s="245" t="s">
        <v>501</v>
      </c>
      <c r="H4" s="245" t="s">
        <v>502</v>
      </c>
      <c r="I4" s="254" t="s">
        <v>523</v>
      </c>
      <c r="J4" s="254"/>
      <c r="K4" s="245"/>
      <c r="L4" s="245"/>
      <c r="M4" s="245"/>
      <c r="N4" s="245"/>
      <c r="O4" s="252"/>
      <c r="P4" s="252"/>
      <c r="Q4" s="252"/>
      <c r="R4" s="250" t="s">
        <v>501</v>
      </c>
      <c r="S4" s="253" t="s">
        <v>524</v>
      </c>
      <c r="T4" s="250" t="s">
        <v>525</v>
      </c>
      <c r="U4" s="250" t="s">
        <v>526</v>
      </c>
    </row>
    <row r="5" spans="1:21" ht="94.5">
      <c r="A5" s="245"/>
      <c r="B5" s="245"/>
      <c r="C5" s="245"/>
      <c r="D5" s="245"/>
      <c r="E5" s="245"/>
      <c r="F5" s="253"/>
      <c r="G5" s="245"/>
      <c r="H5" s="245"/>
      <c r="I5" s="133" t="s">
        <v>527</v>
      </c>
      <c r="J5" s="133" t="s">
        <v>528</v>
      </c>
      <c r="K5" s="143" t="s">
        <v>529</v>
      </c>
      <c r="L5" s="133" t="s">
        <v>530</v>
      </c>
      <c r="M5" s="245"/>
      <c r="N5" s="245"/>
      <c r="O5" s="144" t="s">
        <v>505</v>
      </c>
      <c r="P5" s="144" t="s">
        <v>531</v>
      </c>
      <c r="Q5" s="252"/>
      <c r="R5" s="250"/>
      <c r="S5" s="253"/>
      <c r="T5" s="250"/>
      <c r="U5" s="250"/>
    </row>
    <row r="6" spans="1:21" ht="15.75">
      <c r="A6" s="134" t="s">
        <v>490</v>
      </c>
      <c r="B6" s="90">
        <v>28056737.679347947</v>
      </c>
      <c r="C6" s="90">
        <v>1985506.8659237958</v>
      </c>
      <c r="D6" s="90">
        <v>9020407.7141427454</v>
      </c>
      <c r="E6" s="90">
        <v>129260.07484593864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3572754.7025938979</v>
      </c>
      <c r="L6" s="90">
        <v>64692.069660000016</v>
      </c>
      <c r="M6" s="90">
        <v>6413.4420507484583</v>
      </c>
      <c r="N6" s="90">
        <v>8473668.3959147166</v>
      </c>
      <c r="O6" s="90">
        <v>815153145.34563637</v>
      </c>
      <c r="P6" s="90">
        <v>4244025.6568088429</v>
      </c>
      <c r="Q6" s="90">
        <v>9332844419.6906509</v>
      </c>
      <c r="R6" s="90">
        <v>4475108301.2003937</v>
      </c>
      <c r="S6" s="90">
        <v>941246868.57305694</v>
      </c>
      <c r="T6" s="90">
        <v>339830130.00378704</v>
      </c>
      <c r="U6" s="90">
        <v>556555459.16074598</v>
      </c>
    </row>
    <row r="7" spans="1:21" ht="15.75">
      <c r="A7" s="135" t="s">
        <v>460</v>
      </c>
      <c r="B7" s="90">
        <v>25678704.040926807</v>
      </c>
      <c r="C7" s="90">
        <v>1984955.6288000443</v>
      </c>
      <c r="D7" s="90">
        <v>8852045.4705324937</v>
      </c>
      <c r="E7" s="90">
        <v>127819.28188844428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3572754.7025938979</v>
      </c>
      <c r="L7" s="90">
        <v>64692.069660000016</v>
      </c>
      <c r="M7" s="90">
        <v>6413.4420507484583</v>
      </c>
      <c r="N7" s="90">
        <v>8443603.3188587166</v>
      </c>
      <c r="O7" s="90">
        <v>723917031.43047571</v>
      </c>
      <c r="P7" s="90">
        <v>4243474.4196850909</v>
      </c>
      <c r="Q7" s="90">
        <v>9260788674.1726837</v>
      </c>
      <c r="R7" s="90">
        <v>4471501716.4751692</v>
      </c>
      <c r="S7" s="90">
        <v>941221948.53555775</v>
      </c>
      <c r="T7" s="90">
        <v>339612636.37453318</v>
      </c>
      <c r="U7" s="90">
        <v>556542601.16074598</v>
      </c>
    </row>
    <row r="8" spans="1:21" ht="15.75">
      <c r="A8" s="135" t="s">
        <v>461</v>
      </c>
      <c r="B8" s="90">
        <v>10111584.586395711</v>
      </c>
      <c r="C8" s="90">
        <v>429960.95846623112</v>
      </c>
      <c r="D8" s="90">
        <v>1189082.5018330244</v>
      </c>
      <c r="E8" s="90">
        <v>32269.23787923063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3572754.7025938979</v>
      </c>
      <c r="L8" s="90">
        <v>64692.069660000016</v>
      </c>
      <c r="M8" s="90">
        <v>0</v>
      </c>
      <c r="N8" s="90">
        <v>8443603.3188587166</v>
      </c>
      <c r="O8" s="90">
        <v>671107496.98264194</v>
      </c>
      <c r="P8" s="90">
        <v>851010.44455564616</v>
      </c>
      <c r="Q8" s="90">
        <v>1251594167.0762994</v>
      </c>
      <c r="R8" s="90">
        <v>612711926.56205249</v>
      </c>
      <c r="S8" s="90">
        <v>2274923.5485644005</v>
      </c>
      <c r="T8" s="90">
        <v>51960762.569549173</v>
      </c>
      <c r="U8" s="90">
        <v>94867032.355032697</v>
      </c>
    </row>
    <row r="9" spans="1:21" ht="15.75">
      <c r="A9" s="135" t="s">
        <v>462</v>
      </c>
      <c r="B9" s="90">
        <v>15567119.454531096</v>
      </c>
      <c r="C9" s="90">
        <v>1554994.6703338132</v>
      </c>
      <c r="D9" s="90">
        <v>7662962.9686994702</v>
      </c>
      <c r="E9" s="90">
        <v>95550.044009213656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6413.4420507484583</v>
      </c>
      <c r="N9" s="90">
        <v>0</v>
      </c>
      <c r="O9" s="90">
        <v>52809534.447833665</v>
      </c>
      <c r="P9" s="90">
        <v>3392463.9751294446</v>
      </c>
      <c r="Q9" s="90">
        <v>8009194507.096385</v>
      </c>
      <c r="R9" s="90">
        <v>3858789789.9131165</v>
      </c>
      <c r="S9" s="90">
        <v>938947024.98699331</v>
      </c>
      <c r="T9" s="90">
        <v>287651873.80498403</v>
      </c>
      <c r="U9" s="90">
        <v>461675568.8057133</v>
      </c>
    </row>
    <row r="10" spans="1:21" ht="15.75">
      <c r="A10" s="135" t="s">
        <v>463</v>
      </c>
      <c r="B10" s="90">
        <v>2378033.6384211457</v>
      </c>
      <c r="C10" s="90">
        <v>551.23712375157766</v>
      </c>
      <c r="D10" s="90">
        <v>168362.2436102512</v>
      </c>
      <c r="E10" s="90">
        <v>1440.7929574943432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30065.077055999998</v>
      </c>
      <c r="O10" s="90">
        <v>91236113.915160716</v>
      </c>
      <c r="P10" s="90">
        <v>551.23712375157766</v>
      </c>
      <c r="Q10" s="90">
        <v>72055745.517967403</v>
      </c>
      <c r="R10" s="90">
        <v>3606584.7252244102</v>
      </c>
      <c r="S10" s="90">
        <v>24920.037499199912</v>
      </c>
      <c r="T10" s="90">
        <v>217493.62925379816</v>
      </c>
      <c r="U10" s="90">
        <v>12858</v>
      </c>
    </row>
    <row r="11" spans="1:21" ht="15.75">
      <c r="A11" s="134" t="s">
        <v>491</v>
      </c>
      <c r="B11" s="90">
        <v>2901854.0553327012</v>
      </c>
      <c r="C11" s="90">
        <v>0</v>
      </c>
      <c r="D11" s="90">
        <v>97464.498464158169</v>
      </c>
      <c r="E11" s="90">
        <v>12239.007988550231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3708.7006543574203</v>
      </c>
      <c r="L11" s="90">
        <v>0</v>
      </c>
      <c r="M11" s="90">
        <v>0</v>
      </c>
      <c r="N11" s="90">
        <v>151639.35332792616</v>
      </c>
      <c r="O11" s="90">
        <v>69846928.591210946</v>
      </c>
      <c r="P11" s="90">
        <v>2916.6999999999957</v>
      </c>
      <c r="Q11" s="90">
        <v>76571874.325701848</v>
      </c>
      <c r="R11" s="90">
        <v>6759841.1068199556</v>
      </c>
      <c r="S11" s="90">
        <v>205601.09440800003</v>
      </c>
      <c r="T11" s="90">
        <v>320584.26610537112</v>
      </c>
      <c r="U11" s="90">
        <v>3510027</v>
      </c>
    </row>
    <row r="12" spans="1:21" ht="15.75">
      <c r="A12" s="134" t="s">
        <v>492</v>
      </c>
      <c r="B12" s="90">
        <v>627936.98660270602</v>
      </c>
      <c r="C12" s="90">
        <v>681.5933444949502</v>
      </c>
      <c r="D12" s="90">
        <v>503156.44942408224</v>
      </c>
      <c r="E12" s="90">
        <v>3132.0112385347738</v>
      </c>
      <c r="F12" s="90">
        <v>0</v>
      </c>
      <c r="G12" s="90">
        <v>263084073.93206003</v>
      </c>
      <c r="H12" s="90">
        <v>0</v>
      </c>
      <c r="I12" s="90">
        <v>77439360.735245317</v>
      </c>
      <c r="J12" s="90">
        <v>107592.6</v>
      </c>
      <c r="K12" s="90">
        <v>0</v>
      </c>
      <c r="L12" s="90">
        <v>0</v>
      </c>
      <c r="M12" s="90">
        <v>0</v>
      </c>
      <c r="N12" s="90">
        <v>0</v>
      </c>
      <c r="O12" s="90">
        <v>264572268.49357772</v>
      </c>
      <c r="P12" s="90">
        <v>1275.4408168949501</v>
      </c>
      <c r="Q12" s="90">
        <v>92717964.918801144</v>
      </c>
      <c r="R12" s="90">
        <v>11491673.828580476</v>
      </c>
      <c r="S12" s="90">
        <v>6958353.6711129779</v>
      </c>
      <c r="T12" s="90">
        <v>10404.557978500001</v>
      </c>
      <c r="U12" s="90">
        <v>1234751.0220979999</v>
      </c>
    </row>
    <row r="13" spans="1:21" ht="15.75">
      <c r="A13" s="136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7" t="s">
        <v>494</v>
      </c>
      <c r="B14" s="90">
        <v>3240688.2436185842</v>
      </c>
      <c r="C14" s="90">
        <v>390100.82336106745</v>
      </c>
      <c r="D14" s="90">
        <v>1607216.4014660346</v>
      </c>
      <c r="E14" s="90">
        <v>10127.254319289765</v>
      </c>
      <c r="F14" s="90">
        <v>139000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207796.61</v>
      </c>
      <c r="N14" s="90">
        <v>0</v>
      </c>
      <c r="O14" s="90">
        <v>15925831.539140925</v>
      </c>
      <c r="P14" s="90">
        <v>2461046.6428900054</v>
      </c>
      <c r="Q14" s="90">
        <v>434894569.71186614</v>
      </c>
      <c r="R14" s="90">
        <v>620679015.40407109</v>
      </c>
      <c r="S14" s="90">
        <v>200387471.61438084</v>
      </c>
      <c r="T14" s="90">
        <v>870646.59533569997</v>
      </c>
      <c r="U14" s="90">
        <v>124195580.09351711</v>
      </c>
    </row>
    <row r="15" spans="1:21" s="82" customFormat="1" ht="15.75">
      <c r="A15" s="72" t="s">
        <v>488</v>
      </c>
      <c r="B15" s="91">
        <v>34827216.964901939</v>
      </c>
      <c r="C15" s="91">
        <v>2376289.2826293586</v>
      </c>
      <c r="D15" s="91">
        <v>11228245.063497022</v>
      </c>
      <c r="E15" s="91">
        <v>154758.3483923134</v>
      </c>
      <c r="F15" s="91">
        <v>139114</v>
      </c>
      <c r="G15" s="91">
        <v>263084073.93206003</v>
      </c>
      <c r="H15" s="91">
        <v>0</v>
      </c>
      <c r="I15" s="91">
        <v>77439360.735245317</v>
      </c>
      <c r="J15" s="91">
        <v>107592.6</v>
      </c>
      <c r="K15" s="91">
        <v>3576463.4032482551</v>
      </c>
      <c r="L15" s="91">
        <v>64692.069660000016</v>
      </c>
      <c r="M15" s="91">
        <v>214210.05205074843</v>
      </c>
      <c r="N15" s="91">
        <v>8625307.7492426429</v>
      </c>
      <c r="O15" s="91">
        <v>1165498173.9695659</v>
      </c>
      <c r="P15" s="91">
        <v>6709264.4405157426</v>
      </c>
      <c r="Q15" s="91">
        <v>9937028828.6470203</v>
      </c>
      <c r="R15" s="91">
        <v>5114038831.5398655</v>
      </c>
      <c r="S15" s="91">
        <v>1148798294.9529586</v>
      </c>
      <c r="T15" s="91">
        <v>341031765.42320657</v>
      </c>
      <c r="U15" s="91">
        <v>685495817.27636111</v>
      </c>
    </row>
    <row r="16" spans="1:21" ht="20.100000000000001" customHeight="1">
      <c r="A16" s="60" t="s">
        <v>474</v>
      </c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80" zoomScaleSheetLayoutView="100" workbookViewId="0">
      <selection sqref="A1:J1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55" t="s">
        <v>822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s="73" customFormat="1" ht="13.5" customHeight="1">
      <c r="A2" s="266" t="s">
        <v>125</v>
      </c>
      <c r="B2" s="266"/>
      <c r="C2" s="266"/>
      <c r="D2" s="266"/>
      <c r="E2" s="266"/>
      <c r="F2" s="266"/>
      <c r="G2" s="266"/>
      <c r="H2" s="266"/>
      <c r="I2" s="266"/>
      <c r="J2" s="266"/>
    </row>
    <row r="3" spans="1:10" s="74" customFormat="1" ht="33" customHeight="1">
      <c r="A3" s="256" t="s">
        <v>458</v>
      </c>
      <c r="B3" s="258" t="s">
        <v>532</v>
      </c>
      <c r="C3" s="260" t="s">
        <v>533</v>
      </c>
      <c r="D3" s="261"/>
      <c r="E3" s="262" t="s">
        <v>534</v>
      </c>
      <c r="F3" s="262"/>
      <c r="G3" s="260" t="s">
        <v>535</v>
      </c>
      <c r="H3" s="263"/>
      <c r="I3" s="262" t="s">
        <v>536</v>
      </c>
      <c r="J3" s="264" t="s">
        <v>537</v>
      </c>
    </row>
    <row r="4" spans="1:10" s="75" customFormat="1" ht="78.75">
      <c r="A4" s="257"/>
      <c r="B4" s="259"/>
      <c r="C4" s="142" t="s">
        <v>538</v>
      </c>
      <c r="D4" s="142" t="s">
        <v>539</v>
      </c>
      <c r="E4" s="146" t="s">
        <v>540</v>
      </c>
      <c r="F4" s="146" t="s">
        <v>541</v>
      </c>
      <c r="G4" s="146" t="s">
        <v>542</v>
      </c>
      <c r="H4" s="146" t="s">
        <v>543</v>
      </c>
      <c r="I4" s="262"/>
      <c r="J4" s="265"/>
    </row>
    <row r="5" spans="1:10" s="76" customFormat="1">
      <c r="A5" s="134" t="s">
        <v>490</v>
      </c>
      <c r="B5" s="90">
        <v>56908.021511663515</v>
      </c>
      <c r="C5" s="90">
        <v>9203724.0410278868</v>
      </c>
      <c r="D5" s="90">
        <v>607595.90401992342</v>
      </c>
      <c r="E5" s="90">
        <v>46169.086399030413</v>
      </c>
      <c r="F5" s="90">
        <v>574902.12506562588</v>
      </c>
      <c r="G5" s="90">
        <v>355822.49999999994</v>
      </c>
      <c r="H5" s="90">
        <v>6339379.7544050897</v>
      </c>
      <c r="I5" s="90">
        <v>469988.18225891376</v>
      </c>
      <c r="J5" s="90">
        <v>17654489.614688139</v>
      </c>
    </row>
    <row r="6" spans="1:10" s="76" customFormat="1">
      <c r="A6" s="135" t="s">
        <v>460</v>
      </c>
      <c r="B6" s="90">
        <v>51565.353866429694</v>
      </c>
      <c r="C6" s="90">
        <v>9081267.6590547059</v>
      </c>
      <c r="D6" s="90">
        <v>511336.39749063586</v>
      </c>
      <c r="E6" s="90">
        <v>43508.64102207707</v>
      </c>
      <c r="F6" s="90">
        <v>458658.09351375117</v>
      </c>
      <c r="G6" s="90">
        <v>316336.71999999997</v>
      </c>
      <c r="H6" s="90">
        <v>5816764.6448730044</v>
      </c>
      <c r="I6" s="90">
        <v>354364.85456813005</v>
      </c>
      <c r="J6" s="90">
        <v>16633802.364388736</v>
      </c>
    </row>
    <row r="7" spans="1:10" s="76" customFormat="1">
      <c r="A7" s="135" t="s">
        <v>461</v>
      </c>
      <c r="B7" s="90">
        <v>26105.396943016305</v>
      </c>
      <c r="C7" s="90">
        <v>1703263.0392426588</v>
      </c>
      <c r="D7" s="90">
        <v>401408.60587282781</v>
      </c>
      <c r="E7" s="90">
        <v>40035.025557262663</v>
      </c>
      <c r="F7" s="90">
        <v>405757.30884096154</v>
      </c>
      <c r="G7" s="90">
        <v>316211.25</v>
      </c>
      <c r="H7" s="90">
        <v>3300546.2126519745</v>
      </c>
      <c r="I7" s="90">
        <v>186901.19137771105</v>
      </c>
      <c r="J7" s="90">
        <v>6380228.0304864123</v>
      </c>
    </row>
    <row r="8" spans="1:10" s="76" customFormat="1">
      <c r="A8" s="135" t="s">
        <v>462</v>
      </c>
      <c r="B8" s="90">
        <v>25459.956923413381</v>
      </c>
      <c r="C8" s="90">
        <v>7378004.619812048</v>
      </c>
      <c r="D8" s="90">
        <v>109927.79161780811</v>
      </c>
      <c r="E8" s="90">
        <v>3473.615464814412</v>
      </c>
      <c r="F8" s="90">
        <v>52900.784672789661</v>
      </c>
      <c r="G8" s="90">
        <v>125.47</v>
      </c>
      <c r="H8" s="90">
        <v>2516218.432221029</v>
      </c>
      <c r="I8" s="90">
        <v>167463.66319041897</v>
      </c>
      <c r="J8" s="90">
        <v>10253574.333902322</v>
      </c>
    </row>
    <row r="9" spans="1:10" s="76" customFormat="1" ht="25.5">
      <c r="A9" s="135" t="s">
        <v>463</v>
      </c>
      <c r="B9" s="90">
        <v>5342.6676452338179</v>
      </c>
      <c r="C9" s="90">
        <v>122456.38197318347</v>
      </c>
      <c r="D9" s="90">
        <v>96259.506529287479</v>
      </c>
      <c r="E9" s="90">
        <v>2660.4453769533475</v>
      </c>
      <c r="F9" s="90">
        <v>116244.03155187471</v>
      </c>
      <c r="G9" s="90">
        <v>39485.78</v>
      </c>
      <c r="H9" s="90">
        <v>522615.10953208589</v>
      </c>
      <c r="I9" s="90">
        <v>115623.32769078371</v>
      </c>
      <c r="J9" s="90">
        <v>1020687.2502994023</v>
      </c>
    </row>
    <row r="10" spans="1:10" s="76" customFormat="1" ht="25.5">
      <c r="A10" s="134" t="s">
        <v>491</v>
      </c>
      <c r="B10" s="90">
        <v>1545.4218288091222</v>
      </c>
      <c r="C10" s="90">
        <v>59342.227419133858</v>
      </c>
      <c r="D10" s="90">
        <v>34460.224892286664</v>
      </c>
      <c r="E10" s="90">
        <v>906.04986449353646</v>
      </c>
      <c r="F10" s="90">
        <v>40433.515152720371</v>
      </c>
      <c r="G10" s="90">
        <v>20390.95</v>
      </c>
      <c r="H10" s="90">
        <v>413993.15458691854</v>
      </c>
      <c r="I10" s="90">
        <v>39072.22096135743</v>
      </c>
      <c r="J10" s="90">
        <v>610143.76470571943</v>
      </c>
    </row>
    <row r="11" spans="1:10" s="76" customFormat="1" ht="27.75" customHeight="1">
      <c r="A11" s="134" t="s">
        <v>492</v>
      </c>
      <c r="B11" s="90">
        <v>8011.9375055556329</v>
      </c>
      <c r="C11" s="90">
        <v>907826.82615394716</v>
      </c>
      <c r="D11" s="90">
        <v>181187.17485580072</v>
      </c>
      <c r="E11" s="90">
        <v>4581.9930616508618</v>
      </c>
      <c r="F11" s="90">
        <v>45781.980816136027</v>
      </c>
      <c r="G11" s="90">
        <v>80472.89</v>
      </c>
      <c r="H11" s="90">
        <v>490491.73628882616</v>
      </c>
      <c r="I11" s="90">
        <v>21560.13958611148</v>
      </c>
      <c r="J11" s="90">
        <v>1739914.6782680282</v>
      </c>
    </row>
    <row r="12" spans="1:10" s="76" customFormat="1">
      <c r="A12" s="136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7" t="s">
        <v>494</v>
      </c>
      <c r="B13" s="90">
        <v>10284.439999999999</v>
      </c>
      <c r="C13" s="90">
        <v>1957559.5891999998</v>
      </c>
      <c r="D13" s="90">
        <v>172694.14468425143</v>
      </c>
      <c r="E13" s="90">
        <v>2880.8520597272791</v>
      </c>
      <c r="F13" s="90">
        <v>18166.244759720583</v>
      </c>
      <c r="G13" s="90">
        <v>63089.896000000001</v>
      </c>
      <c r="H13" s="90">
        <v>515195.77130649867</v>
      </c>
      <c r="I13" s="90">
        <v>11555.149168</v>
      </c>
      <c r="J13" s="90">
        <v>2751426.0871781977</v>
      </c>
    </row>
    <row r="14" spans="1:10" s="77" customFormat="1">
      <c r="A14" s="72" t="s">
        <v>488</v>
      </c>
      <c r="B14" s="91">
        <v>76749.820846028277</v>
      </c>
      <c r="C14" s="91">
        <v>12128452.683800973</v>
      </c>
      <c r="D14" s="91">
        <v>995937.44845226221</v>
      </c>
      <c r="E14" s="91">
        <v>54537.981384902094</v>
      </c>
      <c r="F14" s="91">
        <v>679283.86579420289</v>
      </c>
      <c r="G14" s="91">
        <v>519776.23600000003</v>
      </c>
      <c r="H14" s="91">
        <v>7759060.4165873323</v>
      </c>
      <c r="I14" s="91">
        <v>542175.69197438261</v>
      </c>
      <c r="J14" s="91">
        <v>22755974.14484008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"/>
  <sheetViews>
    <sheetView view="pageBreakPreview" zoomScaleNormal="70" zoomScaleSheetLayoutView="100" workbookViewId="0">
      <pane xSplit="1" ySplit="5" topLeftCell="B6" activePane="bottomRight" state="frozen"/>
      <selection sqref="A1:AB1"/>
      <selection pane="topRight" sqref="A1:AB1"/>
      <selection pane="bottomLeft" sqref="A1:AB1"/>
      <selection pane="bottomRight" sqref="A1:AE1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74" t="s">
        <v>821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107"/>
      <c r="AG1" s="107"/>
    </row>
    <row r="2" spans="1:33" ht="11.2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9" t="s">
        <v>125</v>
      </c>
    </row>
    <row r="3" spans="1:33" s="109" customFormat="1" ht="15.75" customHeight="1">
      <c r="A3" s="267" t="s">
        <v>458</v>
      </c>
      <c r="B3" s="267" t="s">
        <v>544</v>
      </c>
      <c r="C3" s="267"/>
      <c r="D3" s="267" t="s">
        <v>545</v>
      </c>
      <c r="E3" s="267"/>
      <c r="F3" s="272" t="s">
        <v>546</v>
      </c>
      <c r="G3" s="272"/>
      <c r="H3" s="273" t="s">
        <v>547</v>
      </c>
      <c r="I3" s="273"/>
      <c r="J3" s="273"/>
      <c r="K3" s="273"/>
      <c r="L3" s="273"/>
      <c r="M3" s="278" t="s">
        <v>548</v>
      </c>
      <c r="N3" s="278"/>
      <c r="O3" s="267" t="s">
        <v>549</v>
      </c>
      <c r="P3" s="277"/>
      <c r="Q3" s="277"/>
      <c r="R3" s="245" t="s">
        <v>550</v>
      </c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67" t="s">
        <v>551</v>
      </c>
    </row>
    <row r="4" spans="1:33" ht="28.5" customHeight="1">
      <c r="A4" s="267"/>
      <c r="B4" s="267" t="s">
        <v>552</v>
      </c>
      <c r="C4" s="267" t="s">
        <v>553</v>
      </c>
      <c r="D4" s="267" t="s">
        <v>554</v>
      </c>
      <c r="E4" s="267" t="s">
        <v>555</v>
      </c>
      <c r="F4" s="267" t="s">
        <v>554</v>
      </c>
      <c r="G4" s="267" t="s">
        <v>555</v>
      </c>
      <c r="H4" s="267" t="s">
        <v>556</v>
      </c>
      <c r="I4" s="267" t="s">
        <v>557</v>
      </c>
      <c r="J4" s="275" t="s">
        <v>558</v>
      </c>
      <c r="K4" s="262" t="s">
        <v>559</v>
      </c>
      <c r="L4" s="267" t="s">
        <v>560</v>
      </c>
      <c r="M4" s="278"/>
      <c r="N4" s="278"/>
      <c r="O4" s="267" t="s">
        <v>505</v>
      </c>
      <c r="P4" s="267" t="s">
        <v>559</v>
      </c>
      <c r="Q4" s="269"/>
      <c r="R4" s="270" t="s">
        <v>561</v>
      </c>
      <c r="S4" s="270"/>
      <c r="T4" s="253" t="s">
        <v>562</v>
      </c>
      <c r="U4" s="253"/>
      <c r="V4" s="253"/>
      <c r="W4" s="250" t="s">
        <v>563</v>
      </c>
      <c r="X4" s="250"/>
      <c r="Y4" s="250" t="s">
        <v>564</v>
      </c>
      <c r="Z4" s="250"/>
      <c r="AA4" s="250" t="s">
        <v>505</v>
      </c>
      <c r="AB4" s="250"/>
      <c r="AC4" s="271" t="s">
        <v>565</v>
      </c>
      <c r="AD4" s="271"/>
      <c r="AE4" s="268"/>
    </row>
    <row r="5" spans="1:33" s="109" customFormat="1" ht="94.5">
      <c r="A5" s="267"/>
      <c r="B5" s="267"/>
      <c r="C5" s="267"/>
      <c r="D5" s="267"/>
      <c r="E5" s="267"/>
      <c r="F5" s="267"/>
      <c r="G5" s="267"/>
      <c r="H5" s="267"/>
      <c r="I5" s="267"/>
      <c r="J5" s="276"/>
      <c r="K5" s="262"/>
      <c r="L5" s="267"/>
      <c r="M5" s="147" t="s">
        <v>566</v>
      </c>
      <c r="N5" s="147" t="s">
        <v>567</v>
      </c>
      <c r="O5" s="267"/>
      <c r="P5" s="147" t="s">
        <v>568</v>
      </c>
      <c r="Q5" s="147" t="s">
        <v>569</v>
      </c>
      <c r="R5" s="133" t="s">
        <v>570</v>
      </c>
      <c r="S5" s="133" t="s">
        <v>571</v>
      </c>
      <c r="T5" s="145" t="s">
        <v>572</v>
      </c>
      <c r="U5" s="145" t="s">
        <v>573</v>
      </c>
      <c r="V5" s="145" t="s">
        <v>574</v>
      </c>
      <c r="W5" s="133" t="s">
        <v>570</v>
      </c>
      <c r="X5" s="133" t="s">
        <v>571</v>
      </c>
      <c r="Y5" s="133" t="s">
        <v>570</v>
      </c>
      <c r="Z5" s="133" t="s">
        <v>571</v>
      </c>
      <c r="AA5" s="133" t="s">
        <v>570</v>
      </c>
      <c r="AB5" s="133" t="s">
        <v>571</v>
      </c>
      <c r="AC5" s="133" t="s">
        <v>570</v>
      </c>
      <c r="AD5" s="133" t="s">
        <v>571</v>
      </c>
      <c r="AE5" s="268"/>
    </row>
    <row r="6" spans="1:33" s="84" customFormat="1">
      <c r="A6" s="134" t="s">
        <v>490</v>
      </c>
      <c r="B6" s="90">
        <v>457036</v>
      </c>
      <c r="C6" s="90">
        <v>64078</v>
      </c>
      <c r="D6" s="90">
        <v>1457441</v>
      </c>
      <c r="E6" s="90">
        <v>176114</v>
      </c>
      <c r="F6" s="90">
        <v>13655586357.677416</v>
      </c>
      <c r="G6" s="90">
        <v>1139799745.8529809</v>
      </c>
      <c r="H6" s="90">
        <v>66671354.545124389</v>
      </c>
      <c r="I6" s="90">
        <v>66671354.545124389</v>
      </c>
      <c r="J6" s="90">
        <v>12425720.446100002</v>
      </c>
      <c r="K6" s="90">
        <v>27655337.554974798</v>
      </c>
      <c r="L6" s="90">
        <v>18206183.905799996</v>
      </c>
      <c r="M6" s="90">
        <v>3776817.7300353004</v>
      </c>
      <c r="N6" s="90">
        <v>460190.46960000007</v>
      </c>
      <c r="O6" s="90">
        <v>59825684.89919655</v>
      </c>
      <c r="P6" s="90">
        <v>11261051.83</v>
      </c>
      <c r="Q6" s="90">
        <v>3011973.9700000016</v>
      </c>
      <c r="R6" s="90">
        <v>3258</v>
      </c>
      <c r="S6" s="90">
        <v>12630144.309999999</v>
      </c>
      <c r="T6" s="90">
        <v>1696</v>
      </c>
      <c r="U6" s="90">
        <v>0</v>
      </c>
      <c r="V6" s="90">
        <v>6321712.2079908997</v>
      </c>
      <c r="W6" s="90">
        <v>472</v>
      </c>
      <c r="X6" s="90">
        <v>3498330.85</v>
      </c>
      <c r="Y6" s="90">
        <v>4724</v>
      </c>
      <c r="Z6" s="90">
        <v>1332194.1199999978</v>
      </c>
      <c r="AA6" s="90">
        <v>10150</v>
      </c>
      <c r="AB6" s="90">
        <v>23782381.487990897</v>
      </c>
      <c r="AC6" s="90">
        <v>1610</v>
      </c>
      <c r="AD6" s="90">
        <v>4097657.58</v>
      </c>
      <c r="AE6" s="90">
        <v>3111252.62</v>
      </c>
    </row>
    <row r="7" spans="1:33" s="84" customFormat="1">
      <c r="A7" s="135" t="s">
        <v>460</v>
      </c>
      <c r="B7" s="90">
        <v>444963</v>
      </c>
      <c r="C7" s="90">
        <v>63960</v>
      </c>
      <c r="D7" s="90">
        <v>1413115</v>
      </c>
      <c r="E7" s="90">
        <v>161236</v>
      </c>
      <c r="F7" s="90">
        <v>13645494581.74634</v>
      </c>
      <c r="G7" s="90">
        <v>1134418394.8129807</v>
      </c>
      <c r="H7" s="90">
        <v>54411275.855124392</v>
      </c>
      <c r="I7" s="90">
        <v>54411275.855124392</v>
      </c>
      <c r="J7" s="90">
        <v>12425720.446100002</v>
      </c>
      <c r="K7" s="90">
        <v>21413912.224974796</v>
      </c>
      <c r="L7" s="90">
        <v>18202726.425799996</v>
      </c>
      <c r="M7" s="90">
        <v>3502191.6800353001</v>
      </c>
      <c r="N7" s="90">
        <v>451190.46960000007</v>
      </c>
      <c r="O7" s="90">
        <v>54134658.319196552</v>
      </c>
      <c r="P7" s="90">
        <v>11104849.890000001</v>
      </c>
      <c r="Q7" s="90">
        <v>1537278.4600000016</v>
      </c>
      <c r="R7" s="90">
        <v>1506</v>
      </c>
      <c r="S7" s="90">
        <v>8402236.75</v>
      </c>
      <c r="T7" s="90">
        <v>1555</v>
      </c>
      <c r="U7" s="90">
        <v>0</v>
      </c>
      <c r="V7" s="90">
        <v>5588161.2179908995</v>
      </c>
      <c r="W7" s="90">
        <v>461</v>
      </c>
      <c r="X7" s="90">
        <v>3449031.18</v>
      </c>
      <c r="Y7" s="90">
        <v>4704</v>
      </c>
      <c r="Z7" s="90">
        <v>1318470.0699999977</v>
      </c>
      <c r="AA7" s="90">
        <v>8226</v>
      </c>
      <c r="AB7" s="90">
        <v>18757899.217990898</v>
      </c>
      <c r="AC7" s="90">
        <v>495</v>
      </c>
      <c r="AD7" s="90">
        <v>2482772.2000000002</v>
      </c>
      <c r="AE7" s="90">
        <v>3111252.62</v>
      </c>
    </row>
    <row r="8" spans="1:33" s="84" customFormat="1">
      <c r="A8" s="135" t="s">
        <v>461</v>
      </c>
      <c r="B8" s="90">
        <v>149391</v>
      </c>
      <c r="C8" s="90">
        <v>2374</v>
      </c>
      <c r="D8" s="90">
        <v>174124</v>
      </c>
      <c r="E8" s="90">
        <v>15592</v>
      </c>
      <c r="F8" s="90">
        <v>1706600064.4200954</v>
      </c>
      <c r="G8" s="90">
        <v>26004884.88834</v>
      </c>
      <c r="H8" s="90">
        <v>32444134.496649593</v>
      </c>
      <c r="I8" s="90">
        <v>32444134.496649593</v>
      </c>
      <c r="J8" s="90">
        <v>422184.19880000001</v>
      </c>
      <c r="K8" s="90">
        <v>9512987.7764999997</v>
      </c>
      <c r="L8" s="90">
        <v>18202726.425799996</v>
      </c>
      <c r="M8" s="90">
        <v>707697.82147819991</v>
      </c>
      <c r="N8" s="90">
        <v>164067.53899999999</v>
      </c>
      <c r="O8" s="90">
        <v>29007567.759604849</v>
      </c>
      <c r="P8" s="90">
        <v>386469.83999999997</v>
      </c>
      <c r="Q8" s="90">
        <v>1105714.7599999998</v>
      </c>
      <c r="R8" s="90">
        <v>1506</v>
      </c>
      <c r="S8" s="90">
        <v>8402236.75</v>
      </c>
      <c r="T8" s="90">
        <v>1555</v>
      </c>
      <c r="U8" s="90">
        <v>0</v>
      </c>
      <c r="V8" s="90">
        <v>5588161.2179908995</v>
      </c>
      <c r="W8" s="90">
        <v>70</v>
      </c>
      <c r="X8" s="90">
        <v>365130.94999999995</v>
      </c>
      <c r="Y8" s="90">
        <v>4137</v>
      </c>
      <c r="Z8" s="90">
        <v>834518.84</v>
      </c>
      <c r="AA8" s="90">
        <v>7268</v>
      </c>
      <c r="AB8" s="90">
        <v>15190047.757990902</v>
      </c>
      <c r="AC8" s="90">
        <v>297</v>
      </c>
      <c r="AD8" s="90">
        <v>1206110.0999999999</v>
      </c>
      <c r="AE8" s="90">
        <v>0</v>
      </c>
    </row>
    <row r="9" spans="1:33" s="84" customFormat="1">
      <c r="A9" s="135" t="s">
        <v>462</v>
      </c>
      <c r="B9" s="90">
        <v>295572</v>
      </c>
      <c r="C9" s="90">
        <v>61586</v>
      </c>
      <c r="D9" s="90">
        <v>1238991</v>
      </c>
      <c r="E9" s="90">
        <v>145644</v>
      </c>
      <c r="F9" s="90">
        <v>11938894517.326241</v>
      </c>
      <c r="G9" s="90">
        <v>1108413509.9246407</v>
      </c>
      <c r="H9" s="90">
        <v>21967141.358474799</v>
      </c>
      <c r="I9" s="90">
        <v>21967141.358474799</v>
      </c>
      <c r="J9" s="90">
        <v>12003536.247300001</v>
      </c>
      <c r="K9" s="90">
        <v>11900924.448474791</v>
      </c>
      <c r="L9" s="90">
        <v>0</v>
      </c>
      <c r="M9" s="90">
        <v>2794493.8585571004</v>
      </c>
      <c r="N9" s="90">
        <v>287122.93060000002</v>
      </c>
      <c r="O9" s="90">
        <v>25127090.559591699</v>
      </c>
      <c r="P9" s="90">
        <v>10718380.050000001</v>
      </c>
      <c r="Q9" s="90">
        <v>431563.7000000017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391</v>
      </c>
      <c r="X9" s="90">
        <v>3083900.2300000004</v>
      </c>
      <c r="Y9" s="90">
        <v>567</v>
      </c>
      <c r="Z9" s="90">
        <v>483951.22999999754</v>
      </c>
      <c r="AA9" s="90">
        <v>958</v>
      </c>
      <c r="AB9" s="90">
        <v>3567851.4599999972</v>
      </c>
      <c r="AC9" s="90">
        <v>198</v>
      </c>
      <c r="AD9" s="90">
        <v>1276662.1000000001</v>
      </c>
      <c r="AE9" s="90">
        <v>3111252.62</v>
      </c>
    </row>
    <row r="10" spans="1:33" s="84" customFormat="1" ht="25.5">
      <c r="A10" s="135" t="s">
        <v>463</v>
      </c>
      <c r="B10" s="90">
        <v>12073</v>
      </c>
      <c r="C10" s="90">
        <v>118</v>
      </c>
      <c r="D10" s="90">
        <v>44326</v>
      </c>
      <c r="E10" s="90">
        <v>14878</v>
      </c>
      <c r="F10" s="90">
        <v>10091775.931076599</v>
      </c>
      <c r="G10" s="90">
        <v>5381351.04</v>
      </c>
      <c r="H10" s="90">
        <v>12260078.689999999</v>
      </c>
      <c r="I10" s="90">
        <v>12260078.689999999</v>
      </c>
      <c r="J10" s="90">
        <v>0</v>
      </c>
      <c r="K10" s="90">
        <v>6241425.3300000001</v>
      </c>
      <c r="L10" s="90">
        <v>3457.48</v>
      </c>
      <c r="M10" s="90">
        <v>274626.05</v>
      </c>
      <c r="N10" s="90">
        <v>9000</v>
      </c>
      <c r="O10" s="90">
        <v>5691026.5800000001</v>
      </c>
      <c r="P10" s="90">
        <v>156201.94</v>
      </c>
      <c r="Q10" s="90">
        <v>1474695.51</v>
      </c>
      <c r="R10" s="90">
        <v>1752</v>
      </c>
      <c r="S10" s="90">
        <v>4227907.5599999996</v>
      </c>
      <c r="T10" s="90">
        <v>141</v>
      </c>
      <c r="U10" s="90">
        <v>0</v>
      </c>
      <c r="V10" s="90">
        <v>733550.99000000011</v>
      </c>
      <c r="W10" s="90">
        <v>11</v>
      </c>
      <c r="X10" s="90">
        <v>49299.67</v>
      </c>
      <c r="Y10" s="90">
        <v>20</v>
      </c>
      <c r="Z10" s="90">
        <v>13724.050000000001</v>
      </c>
      <c r="AA10" s="90">
        <v>1924</v>
      </c>
      <c r="AB10" s="90">
        <v>5024482.2700000005</v>
      </c>
      <c r="AC10" s="90">
        <v>1115</v>
      </c>
      <c r="AD10" s="90">
        <v>1614885.38</v>
      </c>
      <c r="AE10" s="90">
        <v>0</v>
      </c>
    </row>
    <row r="11" spans="1:33" s="84" customFormat="1" ht="25.5">
      <c r="A11" s="134" t="s">
        <v>491</v>
      </c>
      <c r="B11" s="90">
        <v>29181</v>
      </c>
      <c r="C11" s="90">
        <v>39</v>
      </c>
      <c r="D11" s="90">
        <v>27005</v>
      </c>
      <c r="E11" s="90">
        <v>39</v>
      </c>
      <c r="F11" s="90">
        <v>125535296.3426245</v>
      </c>
      <c r="G11" s="90">
        <v>471535.29669999995</v>
      </c>
      <c r="H11" s="90">
        <v>1952728.9645999996</v>
      </c>
      <c r="I11" s="90">
        <v>1952728.9645999996</v>
      </c>
      <c r="J11" s="90">
        <v>0</v>
      </c>
      <c r="K11" s="90">
        <v>34965.760899999994</v>
      </c>
      <c r="L11" s="90">
        <v>597629.16359999997</v>
      </c>
      <c r="M11" s="90">
        <v>40048.080000000002</v>
      </c>
      <c r="N11" s="90">
        <v>865.05319999999995</v>
      </c>
      <c r="O11" s="90">
        <v>2045260.6999999997</v>
      </c>
      <c r="P11" s="90">
        <v>0</v>
      </c>
      <c r="Q11" s="90">
        <v>18615.850000000002</v>
      </c>
      <c r="R11" s="90">
        <v>252</v>
      </c>
      <c r="S11" s="90">
        <v>914724.35999999987</v>
      </c>
      <c r="T11" s="90">
        <v>103</v>
      </c>
      <c r="U11" s="90">
        <v>0</v>
      </c>
      <c r="V11" s="90">
        <v>317209.55</v>
      </c>
      <c r="W11" s="90">
        <v>0</v>
      </c>
      <c r="X11" s="90">
        <v>0</v>
      </c>
      <c r="Y11" s="90">
        <v>39</v>
      </c>
      <c r="Z11" s="90">
        <v>19554.989999999998</v>
      </c>
      <c r="AA11" s="90">
        <v>394</v>
      </c>
      <c r="AB11" s="90">
        <v>1251488.8999999999</v>
      </c>
      <c r="AC11" s="90">
        <v>27</v>
      </c>
      <c r="AD11" s="90">
        <v>110005.89</v>
      </c>
      <c r="AE11" s="90">
        <v>0</v>
      </c>
    </row>
    <row r="12" spans="1:33" s="84" customFormat="1">
      <c r="A12" s="134" t="s">
        <v>492</v>
      </c>
      <c r="B12" s="90">
        <v>26391</v>
      </c>
      <c r="C12" s="90">
        <v>2531</v>
      </c>
      <c r="D12" s="90">
        <v>26887</v>
      </c>
      <c r="E12" s="90">
        <v>2469</v>
      </c>
      <c r="F12" s="90">
        <v>192350254.65456569</v>
      </c>
      <c r="G12" s="90">
        <v>15462541.760644099</v>
      </c>
      <c r="H12" s="90">
        <v>27515483.947799996</v>
      </c>
      <c r="I12" s="90">
        <v>2440025.3455000003</v>
      </c>
      <c r="J12" s="90">
        <v>11033273.932800001</v>
      </c>
      <c r="K12" s="90">
        <v>11882873.251400001</v>
      </c>
      <c r="L12" s="90">
        <v>137864.08549999999</v>
      </c>
      <c r="M12" s="90">
        <v>64171.29</v>
      </c>
      <c r="N12" s="90">
        <v>7469.3371999999999</v>
      </c>
      <c r="O12" s="90">
        <v>24300270.928874079</v>
      </c>
      <c r="P12" s="90">
        <v>5421727.2977999998</v>
      </c>
      <c r="Q12" s="90">
        <v>520732.24930000008</v>
      </c>
      <c r="R12" s="90">
        <v>164</v>
      </c>
      <c r="S12" s="90">
        <v>681930.94000000018</v>
      </c>
      <c r="T12" s="90">
        <v>136</v>
      </c>
      <c r="U12" s="90">
        <v>10</v>
      </c>
      <c r="V12" s="90">
        <v>1170870</v>
      </c>
      <c r="W12" s="90">
        <v>11</v>
      </c>
      <c r="X12" s="90">
        <v>160282.80999999997</v>
      </c>
      <c r="Y12" s="90">
        <v>4</v>
      </c>
      <c r="Z12" s="90">
        <v>10619.56</v>
      </c>
      <c r="AA12" s="90">
        <v>325</v>
      </c>
      <c r="AB12" s="90">
        <v>2023703.3100000003</v>
      </c>
      <c r="AC12" s="90">
        <v>16</v>
      </c>
      <c r="AD12" s="90">
        <v>147896.77000000002</v>
      </c>
      <c r="AE12" s="90">
        <v>0</v>
      </c>
    </row>
    <row r="13" spans="1:33" s="84" customFormat="1">
      <c r="A13" s="136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7" t="s">
        <v>494</v>
      </c>
      <c r="B14" s="90">
        <v>135315</v>
      </c>
      <c r="C14" s="90">
        <v>5067</v>
      </c>
      <c r="D14" s="90">
        <v>479123</v>
      </c>
      <c r="E14" s="90">
        <v>34188</v>
      </c>
      <c r="F14" s="90">
        <v>6596015924.2645187</v>
      </c>
      <c r="G14" s="90">
        <v>948254705.48100007</v>
      </c>
      <c r="H14" s="90">
        <v>9510583.9398913998</v>
      </c>
      <c r="I14" s="90">
        <v>9510583.9398913998</v>
      </c>
      <c r="J14" s="90">
        <v>1605965.4121999999</v>
      </c>
      <c r="K14" s="90">
        <v>4727719.7344000004</v>
      </c>
      <c r="L14" s="90">
        <v>0</v>
      </c>
      <c r="M14" s="90">
        <v>286169.29643689998</v>
      </c>
      <c r="N14" s="90">
        <v>25340.895099999998</v>
      </c>
      <c r="O14" s="90">
        <v>4709213.6687984569</v>
      </c>
      <c r="P14" s="90">
        <v>82790.73000000001</v>
      </c>
      <c r="Q14" s="90">
        <v>692060.03370000003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17</v>
      </c>
      <c r="X14" s="90">
        <v>123230.33</v>
      </c>
      <c r="Y14" s="90">
        <v>2250</v>
      </c>
      <c r="Z14" s="90">
        <v>985350.12249999971</v>
      </c>
      <c r="AA14" s="90">
        <v>2267</v>
      </c>
      <c r="AB14" s="90">
        <v>1108580.4524999997</v>
      </c>
      <c r="AC14" s="90">
        <v>288</v>
      </c>
      <c r="AD14" s="90">
        <v>270421.04000000004</v>
      </c>
      <c r="AE14" s="90">
        <v>15038.71</v>
      </c>
    </row>
    <row r="15" spans="1:33" s="110" customFormat="1">
      <c r="A15" s="72" t="s">
        <v>488</v>
      </c>
      <c r="B15" s="91">
        <v>647923</v>
      </c>
      <c r="C15" s="91">
        <v>71715</v>
      </c>
      <c r="D15" s="91">
        <v>1990456</v>
      </c>
      <c r="E15" s="91">
        <v>212810</v>
      </c>
      <c r="F15" s="91">
        <v>20569487832.939125</v>
      </c>
      <c r="G15" s="91">
        <v>2103988528.391325</v>
      </c>
      <c r="H15" s="91">
        <v>105650151.3974158</v>
      </c>
      <c r="I15" s="91">
        <v>80574692.795115799</v>
      </c>
      <c r="J15" s="91">
        <v>25064959.791100003</v>
      </c>
      <c r="K15" s="91">
        <v>44300896.301674806</v>
      </c>
      <c r="L15" s="91">
        <v>18941677.154899996</v>
      </c>
      <c r="M15" s="91">
        <v>4167206.3964722012</v>
      </c>
      <c r="N15" s="91">
        <v>493865.75510000007</v>
      </c>
      <c r="O15" s="91">
        <v>90880430.19686909</v>
      </c>
      <c r="P15" s="91">
        <v>16765569.857800001</v>
      </c>
      <c r="Q15" s="91">
        <v>4243382.1030000011</v>
      </c>
      <c r="R15" s="91">
        <v>3674</v>
      </c>
      <c r="S15" s="91">
        <v>14226799.609999999</v>
      </c>
      <c r="T15" s="91">
        <v>1935</v>
      </c>
      <c r="U15" s="91">
        <v>10</v>
      </c>
      <c r="V15" s="91">
        <v>7809791.7579909004</v>
      </c>
      <c r="W15" s="91">
        <v>500</v>
      </c>
      <c r="X15" s="91">
        <v>3781843.99</v>
      </c>
      <c r="Y15" s="91">
        <v>7017</v>
      </c>
      <c r="Z15" s="91">
        <v>2347718.7924999972</v>
      </c>
      <c r="AA15" s="91">
        <v>13136</v>
      </c>
      <c r="AB15" s="91">
        <v>28166154.150490899</v>
      </c>
      <c r="AC15" s="91">
        <v>1941</v>
      </c>
      <c r="AD15" s="91">
        <v>4625981.28</v>
      </c>
      <c r="AE15" s="91">
        <v>3126291.33</v>
      </c>
    </row>
    <row r="16" spans="1:33">
      <c r="A16" s="60" t="s">
        <v>474</v>
      </c>
      <c r="I16" s="111"/>
    </row>
  </sheetData>
  <mergeCells count="29"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51" orientation="landscape" horizontalDpi="300" verticalDpi="300" r:id="rId1"/>
  <headerFooter alignWithMargins="0">
    <oddFooter xml:space="preserve">&amp;C&amp;"Times New Roman,Regular"
</oddFooter>
  </headerFooter>
  <colBreaks count="2" manualBreakCount="2">
    <brk id="12" max="15" man="1"/>
    <brk id="22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3"/>
  <sheetViews>
    <sheetView view="pageBreakPreview" zoomScaleNormal="70" zoomScaleSheetLayoutView="100" workbookViewId="0">
      <pane xSplit="1" ySplit="4" topLeftCell="B5" activePane="bottomRight" state="frozen"/>
      <selection sqref="A1:AB1"/>
      <selection pane="topRight" sqref="A1:AB1"/>
      <selection pane="bottomLeft" sqref="A1:AB1"/>
      <selection pane="bottomRight" sqref="A1:N1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9" t="s">
        <v>820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9.75" customHeight="1">
      <c r="A2" s="280" t="s">
        <v>125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4" s="89" customFormat="1" ht="36" customHeight="1">
      <c r="A3" s="267" t="s">
        <v>458</v>
      </c>
      <c r="B3" s="267" t="s">
        <v>575</v>
      </c>
      <c r="C3" s="267" t="s">
        <v>576</v>
      </c>
      <c r="D3" s="267" t="s">
        <v>577</v>
      </c>
      <c r="E3" s="267"/>
      <c r="F3" s="267" t="s">
        <v>578</v>
      </c>
      <c r="G3" s="267" t="s">
        <v>579</v>
      </c>
      <c r="H3" s="267" t="s">
        <v>580</v>
      </c>
      <c r="I3" s="267" t="s">
        <v>581</v>
      </c>
      <c r="J3" s="267"/>
      <c r="K3" s="282" t="s">
        <v>582</v>
      </c>
      <c r="L3" s="283"/>
      <c r="M3" s="267" t="s">
        <v>583</v>
      </c>
      <c r="N3" s="267" t="s">
        <v>584</v>
      </c>
    </row>
    <row r="4" spans="1:14" s="76" customFormat="1" ht="94.5">
      <c r="A4" s="267"/>
      <c r="B4" s="267"/>
      <c r="C4" s="267"/>
      <c r="D4" s="148" t="s">
        <v>505</v>
      </c>
      <c r="E4" s="148" t="s">
        <v>585</v>
      </c>
      <c r="F4" s="267"/>
      <c r="G4" s="267"/>
      <c r="H4" s="267"/>
      <c r="I4" s="148" t="s">
        <v>505</v>
      </c>
      <c r="J4" s="148" t="s">
        <v>586</v>
      </c>
      <c r="K4" s="148" t="s">
        <v>505</v>
      </c>
      <c r="L4" s="148" t="s">
        <v>587</v>
      </c>
      <c r="M4" s="267"/>
      <c r="N4" s="281"/>
    </row>
    <row r="5" spans="1:14" s="76" customFormat="1">
      <c r="A5" s="134" t="s">
        <v>490</v>
      </c>
      <c r="B5" s="90">
        <v>744964.89590418804</v>
      </c>
      <c r="C5" s="90">
        <v>0</v>
      </c>
      <c r="D5" s="90">
        <v>2225543.4065428316</v>
      </c>
      <c r="E5" s="90">
        <v>47196.321753199998</v>
      </c>
      <c r="F5" s="90">
        <v>66868.378012899993</v>
      </c>
      <c r="G5" s="90">
        <v>60295</v>
      </c>
      <c r="H5" s="90">
        <v>155612.80910354998</v>
      </c>
      <c r="I5" s="90">
        <v>1985506.4326202308</v>
      </c>
      <c r="J5" s="90">
        <v>322789</v>
      </c>
      <c r="K5" s="90">
        <v>12625.61</v>
      </c>
      <c r="L5" s="90">
        <v>0</v>
      </c>
      <c r="M5" s="90">
        <v>45196.2584384</v>
      </c>
      <c r="N5" s="90">
        <v>880249.25410980009</v>
      </c>
    </row>
    <row r="6" spans="1:14" s="76" customFormat="1">
      <c r="A6" s="135" t="s">
        <v>460</v>
      </c>
      <c r="B6" s="90">
        <v>744201.82087468798</v>
      </c>
      <c r="C6" s="90">
        <v>0</v>
      </c>
      <c r="D6" s="90">
        <v>2225543.4065428316</v>
      </c>
      <c r="E6" s="90">
        <v>47196.321753199998</v>
      </c>
      <c r="F6" s="90">
        <v>66868.378012899993</v>
      </c>
      <c r="G6" s="90">
        <v>60295</v>
      </c>
      <c r="H6" s="90">
        <v>155612.80910354998</v>
      </c>
      <c r="I6" s="90">
        <v>1984955.4326202308</v>
      </c>
      <c r="J6" s="90">
        <v>322789</v>
      </c>
      <c r="K6" s="90">
        <v>12625.61</v>
      </c>
      <c r="L6" s="90">
        <v>0</v>
      </c>
      <c r="M6" s="90">
        <v>45196.2584384</v>
      </c>
      <c r="N6" s="90">
        <v>878837.25410980009</v>
      </c>
    </row>
    <row r="7" spans="1:14" s="76" customFormat="1">
      <c r="A7" s="135" t="s">
        <v>461</v>
      </c>
      <c r="B7" s="90">
        <v>140165.31954758815</v>
      </c>
      <c r="C7" s="90">
        <v>0</v>
      </c>
      <c r="D7" s="90">
        <v>413325.32564771501</v>
      </c>
      <c r="E7" s="90">
        <v>37051.321753199998</v>
      </c>
      <c r="F7" s="90">
        <v>11090.1780129</v>
      </c>
      <c r="G7" s="90">
        <v>60295</v>
      </c>
      <c r="H7" s="90">
        <v>58943.650600299996</v>
      </c>
      <c r="I7" s="90">
        <v>429960.81671180006</v>
      </c>
      <c r="J7" s="90">
        <v>0</v>
      </c>
      <c r="K7" s="90">
        <v>0</v>
      </c>
      <c r="L7" s="90">
        <v>0</v>
      </c>
      <c r="M7" s="90">
        <v>45196.2584384</v>
      </c>
      <c r="N7" s="90">
        <v>435435.25410980004</v>
      </c>
    </row>
    <row r="8" spans="1:14" s="76" customFormat="1">
      <c r="A8" s="135" t="s">
        <v>462</v>
      </c>
      <c r="B8" s="90">
        <v>604036.50132709998</v>
      </c>
      <c r="C8" s="90">
        <v>0</v>
      </c>
      <c r="D8" s="90">
        <v>1812218.0808951166</v>
      </c>
      <c r="E8" s="90">
        <v>10145</v>
      </c>
      <c r="F8" s="90">
        <v>55778.2</v>
      </c>
      <c r="G8" s="90">
        <v>0</v>
      </c>
      <c r="H8" s="90">
        <v>96669.158503250001</v>
      </c>
      <c r="I8" s="90">
        <v>1554994.6159084307</v>
      </c>
      <c r="J8" s="90">
        <v>322789</v>
      </c>
      <c r="K8" s="90">
        <v>12625.61</v>
      </c>
      <c r="L8" s="90">
        <v>0</v>
      </c>
      <c r="M8" s="90">
        <v>0</v>
      </c>
      <c r="N8" s="90">
        <v>443402</v>
      </c>
    </row>
    <row r="9" spans="1:14" s="76" customFormat="1" ht="25.5">
      <c r="A9" s="135" t="s">
        <v>463</v>
      </c>
      <c r="B9" s="90">
        <v>763.07502950000003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551</v>
      </c>
      <c r="J9" s="90">
        <v>0</v>
      </c>
      <c r="K9" s="90">
        <v>0</v>
      </c>
      <c r="L9" s="90">
        <v>0</v>
      </c>
      <c r="M9" s="90">
        <v>0</v>
      </c>
      <c r="N9" s="90">
        <v>1412</v>
      </c>
    </row>
    <row r="10" spans="1:14" s="76" customFormat="1" ht="25.5">
      <c r="A10" s="134" t="s">
        <v>491</v>
      </c>
      <c r="B10" s="90">
        <v>19206.544602319787</v>
      </c>
      <c r="C10" s="90">
        <v>0</v>
      </c>
      <c r="D10" s="90">
        <v>408.13999999999578</v>
      </c>
      <c r="E10" s="90">
        <v>0</v>
      </c>
      <c r="F10" s="90">
        <v>587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8046</v>
      </c>
    </row>
    <row r="11" spans="1:14" s="76" customFormat="1">
      <c r="A11" s="134" t="s">
        <v>492</v>
      </c>
      <c r="B11" s="90">
        <v>5366.181305600001</v>
      </c>
      <c r="C11" s="90">
        <v>0</v>
      </c>
      <c r="D11" s="90">
        <v>593.84747240000002</v>
      </c>
      <c r="E11" s="90">
        <v>94.427472399999999</v>
      </c>
      <c r="F11" s="90">
        <v>133.0356635</v>
      </c>
      <c r="G11" s="90">
        <v>0</v>
      </c>
      <c r="H11" s="90">
        <v>0</v>
      </c>
      <c r="I11" s="90">
        <v>682</v>
      </c>
      <c r="J11" s="90">
        <v>0</v>
      </c>
      <c r="K11" s="90">
        <v>0</v>
      </c>
      <c r="L11" s="90">
        <v>0</v>
      </c>
      <c r="M11" s="90">
        <v>947.89300949999995</v>
      </c>
      <c r="N11" s="90">
        <v>12409.807159</v>
      </c>
    </row>
    <row r="12" spans="1:14" s="76" customFormat="1">
      <c r="A12" s="136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7" t="s">
        <v>494</v>
      </c>
      <c r="B13" s="90">
        <v>180200.49</v>
      </c>
      <c r="C13" s="90">
        <v>0</v>
      </c>
      <c r="D13" s="90">
        <v>1839385.0224721131</v>
      </c>
      <c r="E13" s="90">
        <v>26017.940000000002</v>
      </c>
      <c r="F13" s="90">
        <v>20567.2</v>
      </c>
      <c r="G13" s="90">
        <v>0</v>
      </c>
      <c r="H13" s="90">
        <v>172398.68</v>
      </c>
      <c r="I13" s="90">
        <v>390100.83336106746</v>
      </c>
      <c r="J13" s="90">
        <v>29235</v>
      </c>
      <c r="K13" s="90">
        <v>0</v>
      </c>
      <c r="L13" s="90">
        <v>0</v>
      </c>
      <c r="M13" s="90">
        <v>107428</v>
      </c>
      <c r="N13" s="90">
        <v>409378.02078060131</v>
      </c>
    </row>
    <row r="14" spans="1:14" s="77" customFormat="1">
      <c r="A14" s="91" t="s">
        <v>488</v>
      </c>
      <c r="B14" s="91">
        <v>949738.11181210785</v>
      </c>
      <c r="C14" s="91">
        <v>0</v>
      </c>
      <c r="D14" s="91">
        <v>4065930.416487345</v>
      </c>
      <c r="E14" s="91">
        <v>73308.689225599999</v>
      </c>
      <c r="F14" s="91">
        <v>88155.613676399997</v>
      </c>
      <c r="G14" s="91">
        <v>60295</v>
      </c>
      <c r="H14" s="91">
        <v>328011.48910354997</v>
      </c>
      <c r="I14" s="91">
        <v>2376289.2659812984</v>
      </c>
      <c r="J14" s="91">
        <v>352024</v>
      </c>
      <c r="K14" s="91">
        <v>12625.61</v>
      </c>
      <c r="L14" s="91">
        <v>0</v>
      </c>
      <c r="M14" s="91">
        <v>153572.15144789999</v>
      </c>
      <c r="N14" s="91">
        <v>1310083.0820494015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sqref="A1:AB1"/>
      <selection pane="topRight" sqref="A1:AB1"/>
      <selection pane="bottomLeft" sqref="A1:AB1"/>
      <selection pane="bottomRight" sqref="A1:O1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84" t="s">
        <v>819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198" t="s">
        <v>125</v>
      </c>
    </row>
    <row r="2" spans="1:16" s="108" customFormat="1" ht="32.25" customHeight="1">
      <c r="A2" s="267" t="s">
        <v>458</v>
      </c>
      <c r="B2" s="267" t="s">
        <v>588</v>
      </c>
      <c r="C2" s="267" t="s">
        <v>589</v>
      </c>
      <c r="D2" s="267" t="s">
        <v>590</v>
      </c>
      <c r="E2" s="267" t="s">
        <v>591</v>
      </c>
      <c r="F2" s="267" t="s">
        <v>592</v>
      </c>
      <c r="G2" s="267" t="s">
        <v>593</v>
      </c>
      <c r="H2" s="267" t="s">
        <v>594</v>
      </c>
      <c r="I2" s="267" t="s">
        <v>497</v>
      </c>
      <c r="J2" s="267"/>
      <c r="K2" s="267" t="s">
        <v>513</v>
      </c>
      <c r="L2" s="267"/>
      <c r="M2" s="267" t="s">
        <v>595</v>
      </c>
      <c r="N2" s="267"/>
      <c r="O2" s="267" t="s">
        <v>596</v>
      </c>
      <c r="P2" s="267" t="s">
        <v>597</v>
      </c>
    </row>
    <row r="3" spans="1:16" s="108" customFormat="1" ht="126">
      <c r="A3" s="267"/>
      <c r="B3" s="267"/>
      <c r="C3" s="267"/>
      <c r="D3" s="267"/>
      <c r="E3" s="267"/>
      <c r="F3" s="267"/>
      <c r="G3" s="267"/>
      <c r="H3" s="267"/>
      <c r="I3" s="147" t="s">
        <v>505</v>
      </c>
      <c r="J3" s="148" t="s">
        <v>598</v>
      </c>
      <c r="K3" s="147" t="s">
        <v>505</v>
      </c>
      <c r="L3" s="148" t="s">
        <v>599</v>
      </c>
      <c r="M3" s="147" t="s">
        <v>505</v>
      </c>
      <c r="N3" s="148" t="s">
        <v>600</v>
      </c>
      <c r="O3" s="267"/>
      <c r="P3" s="267"/>
    </row>
    <row r="4" spans="1:16" s="112" customFormat="1">
      <c r="A4" s="134" t="s">
        <v>490</v>
      </c>
      <c r="B4" s="90">
        <v>3</v>
      </c>
      <c r="C4" s="90">
        <v>1979081704</v>
      </c>
      <c r="D4" s="90">
        <v>2104633</v>
      </c>
      <c r="E4" s="90">
        <v>882770</v>
      </c>
      <c r="F4" s="90">
        <v>0</v>
      </c>
      <c r="G4" s="90">
        <v>81</v>
      </c>
      <c r="H4" s="90">
        <v>438209</v>
      </c>
      <c r="I4" s="90">
        <v>4963700</v>
      </c>
      <c r="J4" s="90">
        <v>0</v>
      </c>
      <c r="K4" s="90">
        <v>1698348</v>
      </c>
      <c r="L4" s="90">
        <v>0</v>
      </c>
      <c r="M4" s="90">
        <v>0</v>
      </c>
      <c r="N4" s="90">
        <v>0</v>
      </c>
      <c r="O4" s="90">
        <v>824884</v>
      </c>
      <c r="P4" s="90">
        <v>411700</v>
      </c>
    </row>
    <row r="5" spans="1:16" s="112" customFormat="1">
      <c r="A5" s="135" t="s">
        <v>460</v>
      </c>
      <c r="B5" s="90">
        <v>3</v>
      </c>
      <c r="C5" s="90">
        <v>1979081704</v>
      </c>
      <c r="D5" s="90">
        <v>2104633</v>
      </c>
      <c r="E5" s="90">
        <v>882770</v>
      </c>
      <c r="F5" s="90">
        <v>0</v>
      </c>
      <c r="G5" s="90">
        <v>81</v>
      </c>
      <c r="H5" s="90">
        <v>438209</v>
      </c>
      <c r="I5" s="90">
        <v>4963700</v>
      </c>
      <c r="J5" s="90">
        <v>0</v>
      </c>
      <c r="K5" s="90">
        <v>1698348</v>
      </c>
      <c r="L5" s="90">
        <v>0</v>
      </c>
      <c r="M5" s="90">
        <v>0</v>
      </c>
      <c r="N5" s="90">
        <v>0</v>
      </c>
      <c r="O5" s="90">
        <v>824884</v>
      </c>
      <c r="P5" s="90">
        <v>411700</v>
      </c>
    </row>
    <row r="6" spans="1:16" s="112" customFormat="1">
      <c r="A6" s="135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5" t="s">
        <v>462</v>
      </c>
      <c r="B7" s="90">
        <v>3</v>
      </c>
      <c r="C7" s="90">
        <v>1979081704</v>
      </c>
      <c r="D7" s="90">
        <v>2104633</v>
      </c>
      <c r="E7" s="90">
        <v>882770</v>
      </c>
      <c r="F7" s="90">
        <v>0</v>
      </c>
      <c r="G7" s="90">
        <v>81</v>
      </c>
      <c r="H7" s="90">
        <v>438209</v>
      </c>
      <c r="I7" s="90">
        <v>4963700</v>
      </c>
      <c r="J7" s="90">
        <v>0</v>
      </c>
      <c r="K7" s="90">
        <v>1698348</v>
      </c>
      <c r="L7" s="90">
        <v>0</v>
      </c>
      <c r="M7" s="90">
        <v>0</v>
      </c>
      <c r="N7" s="90">
        <v>0</v>
      </c>
      <c r="O7" s="90">
        <v>824884</v>
      </c>
      <c r="P7" s="90">
        <v>411700</v>
      </c>
    </row>
    <row r="8" spans="1:16" s="112" customFormat="1" ht="25.5">
      <c r="A8" s="135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4" t="s">
        <v>491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4" t="s">
        <v>492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6" t="s">
        <v>493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7" t="s">
        <v>494</v>
      </c>
      <c r="B12" s="90">
        <v>2</v>
      </c>
      <c r="C12" s="90">
        <v>1797308626</v>
      </c>
      <c r="D12" s="90">
        <v>2963193</v>
      </c>
      <c r="E12" s="90">
        <v>1561349</v>
      </c>
      <c r="F12" s="90">
        <v>200085</v>
      </c>
      <c r="G12" s="90">
        <v>433</v>
      </c>
      <c r="H12" s="90">
        <v>231971</v>
      </c>
      <c r="I12" s="90">
        <v>5178308</v>
      </c>
      <c r="J12" s="90">
        <v>0</v>
      </c>
      <c r="K12" s="90">
        <v>670596</v>
      </c>
      <c r="L12" s="90">
        <v>0</v>
      </c>
      <c r="M12" s="90">
        <v>0</v>
      </c>
      <c r="N12" s="90">
        <v>0</v>
      </c>
      <c r="O12" s="90">
        <v>753084</v>
      </c>
      <c r="P12" s="90">
        <v>395337</v>
      </c>
    </row>
    <row r="13" spans="1:16" s="113" customFormat="1">
      <c r="A13" s="72" t="s">
        <v>488</v>
      </c>
      <c r="B13" s="91">
        <v>5</v>
      </c>
      <c r="C13" s="91">
        <v>3776390330</v>
      </c>
      <c r="D13" s="91">
        <v>5067826</v>
      </c>
      <c r="E13" s="91">
        <v>2444119</v>
      </c>
      <c r="F13" s="91">
        <v>200085</v>
      </c>
      <c r="G13" s="91">
        <v>514</v>
      </c>
      <c r="H13" s="91">
        <v>670180</v>
      </c>
      <c r="I13" s="91">
        <v>10142008</v>
      </c>
      <c r="J13" s="91">
        <v>0</v>
      </c>
      <c r="K13" s="91">
        <v>2368944</v>
      </c>
      <c r="L13" s="91">
        <v>0</v>
      </c>
      <c r="M13" s="91">
        <v>0</v>
      </c>
      <c r="N13" s="91">
        <v>0</v>
      </c>
      <c r="O13" s="91">
        <v>1577968</v>
      </c>
      <c r="P13" s="91">
        <v>807037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"/>
  <sheetViews>
    <sheetView view="pageBreakPreview" zoomScaleNormal="100" zoomScaleSheetLayoutView="100" workbookViewId="0">
      <selection sqref="A1:E1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85" t="s">
        <v>818</v>
      </c>
      <c r="B1" s="285"/>
      <c r="C1" s="285"/>
      <c r="D1" s="285"/>
      <c r="E1" s="285"/>
    </row>
    <row r="2" spans="1:5" s="97" customFormat="1" ht="15.75">
      <c r="A2" s="98"/>
      <c r="E2" s="200" t="s">
        <v>125</v>
      </c>
    </row>
    <row r="3" spans="1:5" s="97" customFormat="1" ht="15.75" customHeight="1">
      <c r="A3" s="286" t="s">
        <v>458</v>
      </c>
      <c r="B3" s="288" t="s">
        <v>488</v>
      </c>
      <c r="C3" s="288"/>
      <c r="D3" s="288"/>
      <c r="E3" s="288"/>
    </row>
    <row r="4" spans="1:5" s="97" customFormat="1" ht="38.25">
      <c r="A4" s="287"/>
      <c r="B4" s="149" t="s">
        <v>601</v>
      </c>
      <c r="C4" s="150" t="s">
        <v>602</v>
      </c>
      <c r="D4" s="150" t="s">
        <v>603</v>
      </c>
      <c r="E4" s="150" t="s">
        <v>604</v>
      </c>
    </row>
    <row r="5" spans="1:5" s="97" customFormat="1" ht="15.75">
      <c r="A5" s="134" t="s">
        <v>490</v>
      </c>
      <c r="B5" s="115">
        <v>3</v>
      </c>
      <c r="C5" s="115">
        <v>69413</v>
      </c>
      <c r="D5" s="115">
        <v>1100.8</v>
      </c>
      <c r="E5" s="115">
        <v>0</v>
      </c>
    </row>
    <row r="6" spans="1:5" s="97" customFormat="1" ht="15.75">
      <c r="A6" s="135" t="s">
        <v>460</v>
      </c>
      <c r="B6" s="115">
        <v>3</v>
      </c>
      <c r="C6" s="115">
        <v>69413</v>
      </c>
      <c r="D6" s="115">
        <v>1100.8</v>
      </c>
      <c r="E6" s="115">
        <v>0</v>
      </c>
    </row>
    <row r="7" spans="1:5" s="97" customFormat="1" ht="15.75">
      <c r="A7" s="135" t="s">
        <v>461</v>
      </c>
      <c r="B7" s="115">
        <v>1</v>
      </c>
      <c r="C7" s="115">
        <v>3258</v>
      </c>
      <c r="D7" s="115">
        <v>1100.8</v>
      </c>
      <c r="E7" s="115">
        <v>0</v>
      </c>
    </row>
    <row r="8" spans="1:5" s="97" customFormat="1" ht="15.75">
      <c r="A8" s="135" t="s">
        <v>462</v>
      </c>
      <c r="B8" s="115">
        <v>2</v>
      </c>
      <c r="C8" s="115">
        <v>66155</v>
      </c>
      <c r="D8" s="115">
        <v>0</v>
      </c>
      <c r="E8" s="115">
        <v>0</v>
      </c>
    </row>
    <row r="9" spans="1:5" s="97" customFormat="1" ht="15.75">
      <c r="A9" s="135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4" t="s">
        <v>491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4" t="s">
        <v>492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6" t="s">
        <v>493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7" t="s">
        <v>494</v>
      </c>
      <c r="B13" s="115">
        <v>3</v>
      </c>
      <c r="C13" s="115">
        <v>60360</v>
      </c>
      <c r="D13" s="115">
        <v>0</v>
      </c>
      <c r="E13" s="115">
        <v>0</v>
      </c>
    </row>
    <row r="14" spans="1:5" s="99" customFormat="1" ht="15.75">
      <c r="A14" s="72" t="s">
        <v>488</v>
      </c>
      <c r="B14" s="115">
        <v>6</v>
      </c>
      <c r="C14" s="115">
        <v>129773</v>
      </c>
      <c r="D14" s="115">
        <v>1100.8</v>
      </c>
      <c r="E14" s="115">
        <v>0</v>
      </c>
    </row>
    <row r="15" spans="1:5" ht="22.5" customHeight="1">
      <c r="A15" s="208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2019-08-14T08:50:10Z</cp:lastPrinted>
  <dcterms:created xsi:type="dcterms:W3CDTF">2002-02-28T09:17:57Z</dcterms:created>
  <dcterms:modified xsi:type="dcterms:W3CDTF">2019-08-14T08:53:34Z</dcterms:modified>
</cp:coreProperties>
</file>