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9-03-31\site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9" l="1"/>
  <c r="F13" i="19"/>
  <c r="C13" i="19"/>
  <c r="D13" i="19"/>
  <c r="E13" i="19"/>
  <c r="B13" i="19"/>
  <c r="C14" i="17"/>
  <c r="D14" i="17"/>
  <c r="E14" i="17"/>
  <c r="B14" i="17"/>
  <c r="F14" i="14"/>
  <c r="C13" i="14"/>
  <c r="D13" i="14"/>
  <c r="E13" i="14"/>
  <c r="F13" i="14"/>
  <c r="B13" i="14"/>
  <c r="C14" i="31" l="1"/>
  <c r="D14" i="31"/>
  <c r="E14" i="31"/>
  <c r="F14" i="31"/>
  <c r="G14" i="31"/>
  <c r="H14" i="31"/>
  <c r="I14" i="31"/>
  <c r="J14" i="31"/>
  <c r="K14" i="31"/>
  <c r="L14" i="31"/>
  <c r="M14" i="31"/>
  <c r="B14" i="31"/>
  <c r="C8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B8" i="30"/>
  <c r="AG6" i="29"/>
  <c r="AG7" i="29"/>
  <c r="AG5" i="29"/>
  <c r="AG8" i="29" s="1"/>
  <c r="AD6" i="29"/>
  <c r="AE6" i="29"/>
  <c r="AF6" i="29"/>
  <c r="AF8" i="29" s="1"/>
  <c r="AD7" i="29"/>
  <c r="AE7" i="29"/>
  <c r="AE5" i="29"/>
  <c r="AE8" i="29" s="1"/>
  <c r="AF5" i="29"/>
  <c r="AD5" i="29"/>
  <c r="AD8" i="29" s="1"/>
  <c r="C14" i="28"/>
  <c r="D14" i="28"/>
  <c r="E14" i="28"/>
  <c r="F14" i="28"/>
  <c r="G14" i="28"/>
  <c r="H14" i="28"/>
  <c r="I14" i="28"/>
  <c r="B14" i="28"/>
  <c r="C14" i="26"/>
  <c r="D14" i="26"/>
  <c r="E14" i="26"/>
  <c r="F14" i="26"/>
  <c r="B14" i="26"/>
  <c r="T6" i="24"/>
  <c r="T7" i="24"/>
  <c r="T8" i="24"/>
  <c r="T9" i="24"/>
  <c r="T10" i="24"/>
  <c r="T11" i="24"/>
  <c r="T12" i="24"/>
  <c r="C14" i="12" l="1"/>
  <c r="D14" i="12"/>
  <c r="E14" i="12"/>
  <c r="B14" i="12"/>
  <c r="F15" i="26"/>
  <c r="U7" i="24" l="1"/>
  <c r="U8" i="24"/>
  <c r="U9" i="24"/>
  <c r="U10" i="24"/>
  <c r="U11" i="24"/>
  <c r="U12" i="24"/>
  <c r="U6" i="24"/>
  <c r="F5" i="18" l="1"/>
  <c r="F6" i="18"/>
  <c r="F7" i="18"/>
  <c r="F8" i="18"/>
  <c r="F9" i="18"/>
  <c r="F10" i="18"/>
  <c r="F11" i="18"/>
  <c r="F12" i="18"/>
  <c r="F13" i="18"/>
  <c r="F4" i="18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<sst xmlns="http://schemas.openxmlformats.org/spreadsheetml/2006/main" count="375" uniqueCount="107">
  <si>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</si>
  <si>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</si>
  <si>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</si>
  <si>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</si>
  <si>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</si>
  <si>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</si>
  <si>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</si>
  <si>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</si>
  <si>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</si>
  <si>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</si>
  <si>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</si>
  <si>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</si>
  <si>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</si>
  <si>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</si>
  <si>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</si>
  <si>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</si>
  <si>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</si>
  <si>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</si>
  <si>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</si>
  <si>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</si>
  <si>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</si>
  <si>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</si>
  <si>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</si>
  <si>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</si>
  <si>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</si>
  <si>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</si>
  <si>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</si>
  <si>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</si>
  <si>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</si>
  <si>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</si>
  <si>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</si>
  <si>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</si>
  <si>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</si>
  <si>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</si>
  <si>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</si>
  <si>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</si>
  <si>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</si>
  <si>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</si>
  <si>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</si>
  <si>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</si>
  <si>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</si>
  <si>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</si>
  <si>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</si>
  <si>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</si>
  <si>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</si>
  <si>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</si>
  <si>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</si>
  <si>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</si>
  <si>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</si>
  <si>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</si>
  <si>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</si>
  <si>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</si>
  <si>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</si>
  <si>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</si>
  <si>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</si>
  <si>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</si>
  <si>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</si>
  <si>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</si>
  <si>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</si>
  <si>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</si>
  <si>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</si>
  <si>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</si>
  <si>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</si>
  <si>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</si>
  <si>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</si>
  <si>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</si>
  <si>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</si>
  <si>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</si>
  <si>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</si>
  <si>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</si>
  <si>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</si>
  <si>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</si>
  <si>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</si>
  <si>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</si>
  <si>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</si>
  <si>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</si>
  <si>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</si>
  <si>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</si>
  <si>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</si>
  <si>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</si>
  <si>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</si>
  <si>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</si>
  <si>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</si>
  <si>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</si>
  <si>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</si>
  <si>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</si>
  <si>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</si>
  <si>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</si>
  <si>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</si>
  <si>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</si>
  <si>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</si>
  <si>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>I триме-сечие 2018</t>
  </si>
  <si>
    <t>I тримесечие 2018</t>
  </si>
  <si>
    <t>31.03.2018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</si>
  <si>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</si>
  <si>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</si>
  <si>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I триме-сечие 2019</t>
  </si>
  <si>
    <t>31.03.2019</t>
  </si>
  <si>
    <t>Относителен дял на балансовите активи на пенсионните фондове по дружества към 31.03.2019 г.</t>
  </si>
  <si>
    <t>I тримесечие 2019</t>
  </si>
  <si>
    <t>Приходи на ПОД от такси и удръжки (по видове) за първото тримесечие на 2019 година</t>
  </si>
  <si>
    <t>Структура на приходите на ПОД от такси и удръжки (по видове) за първото тримесечие на 2019 година</t>
  </si>
  <si>
    <t>Брой на осигурените лица във фондовете за допълнително пенсионно осигуряване
 по ПОД към 31.03.2019 г.</t>
  </si>
  <si>
    <t xml:space="preserve">Относително разпределение на осигурените лица във фондовете за допълнително пенсионно осигуряване по ПОД към 31.03.2019 г. </t>
  </si>
  <si>
    <t>Брой на новоосигурените лица във фондовете за допълнително пенсионно осигуряване
 за първото тримесечие на 2019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</si>
  <si>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31.03.2019 г.                    </t>
  </si>
  <si>
    <t xml:space="preserve">Относително разпределение на нетните активи във фондовете за допълнително пенсионно осигуряване към 31.03.2019 г.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</si>
</sst>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8">
    <xf numFmtId="0" fontId="0" fillId="0" borderId="0"/>
    <xf numFmtId="164" fontId="9" fillId="0" borderId="0" applyFont="0" applyFill="0" applyBorder="0" applyAlignment="0" applyProtection="0"/>
    <xf numFmtId="0" fontId="20" fillId="0" borderId="0"/>
    <xf numFmtId="0" fontId="9" fillId="0" borderId="0"/>
    <xf numFmtId="0" fontId="12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164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1" fillId="0" borderId="0"/>
  </cellStyleXfs>
  <cellXfs count="193">
    <xf numFmtId="0" fontId="0" fillId="0" borderId="0" xfId="0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3" fillId="0" borderId="1" xfId="1" applyFont="1" applyBorder="1" applyAlignment="1">
      <alignment horizontal="left" wrapText="1"/>
    </xf>
    <xf numFmtId="3" fontId="13" fillId="0" borderId="1" xfId="0" applyNumberFormat="1" applyFont="1" applyFill="1" applyBorder="1"/>
    <xf numFmtId="3" fontId="13" fillId="0" borderId="1" xfId="0" applyNumberFormat="1" applyFont="1" applyFill="1" applyBorder="1" applyAlignment="1">
      <alignment horizontal="right"/>
    </xf>
    <xf numFmtId="164" fontId="13" fillId="0" borderId="1" xfId="1" applyFont="1" applyBorder="1" applyAlignment="1">
      <alignment wrapText="1"/>
    </xf>
    <xf numFmtId="4" fontId="13" fillId="0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left" wrapText="1"/>
    </xf>
    <xf numFmtId="3" fontId="13" fillId="0" borderId="1" xfId="0" applyNumberFormat="1" applyFont="1" applyBorder="1"/>
    <xf numFmtId="3" fontId="0" fillId="0" borderId="0" xfId="0" applyNumberFormat="1"/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right"/>
    </xf>
    <xf numFmtId="0" fontId="10" fillId="0" borderId="5" xfId="0" applyFont="1" applyFill="1" applyBorder="1" applyAlignment="1">
      <alignment vertical="center" wrapText="1"/>
    </xf>
    <xf numFmtId="3" fontId="10" fillId="0" borderId="5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1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164" fontId="13" fillId="0" borderId="1" xfId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3" fillId="0" borderId="1" xfId="0" applyFont="1" applyBorder="1" applyAlignment="1">
      <alignment horizontal="center" vertical="center"/>
    </xf>
    <xf numFmtId="164" fontId="13" fillId="0" borderId="1" xfId="1" applyFont="1" applyBorder="1" applyAlignment="1">
      <alignment horizontal="left"/>
    </xf>
    <xf numFmtId="2" fontId="13" fillId="0" borderId="1" xfId="1" applyNumberFormat="1" applyFont="1" applyBorder="1" applyAlignment="1"/>
    <xf numFmtId="2" fontId="13" fillId="0" borderId="0" xfId="0" applyNumberFormat="1" applyFont="1"/>
    <xf numFmtId="0" fontId="15" fillId="0" borderId="0" xfId="0" applyFont="1" applyBorder="1" applyAlignment="1">
      <alignment horizontal="center"/>
    </xf>
    <xf numFmtId="4" fontId="13" fillId="0" borderId="0" xfId="0" applyNumberFormat="1" applyFont="1"/>
    <xf numFmtId="2" fontId="13" fillId="0" borderId="0" xfId="0" applyNumberFormat="1" applyFont="1" applyBorder="1" applyAlignment="1">
      <alignment horizontal="right"/>
    </xf>
    <xf numFmtId="3" fontId="13" fillId="0" borderId="0" xfId="2" applyNumberFormat="1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164" fontId="13" fillId="0" borderId="1" xfId="1" applyFont="1" applyBorder="1" applyAlignment="1">
      <alignment vertical="center" wrapText="1"/>
    </xf>
    <xf numFmtId="4" fontId="13" fillId="0" borderId="0" xfId="0" applyNumberFormat="1" applyFont="1" applyBorder="1" applyAlignment="1">
      <alignment vertical="center" wrapText="1"/>
    </xf>
    <xf numFmtId="165" fontId="13" fillId="0" borderId="0" xfId="0" applyNumberFormat="1" applyFont="1" applyBorder="1" applyAlignment="1">
      <alignment vertical="center" wrapText="1"/>
    </xf>
    <xf numFmtId="2" fontId="13" fillId="0" borderId="0" xfId="0" applyNumberFormat="1" applyFont="1" applyBorder="1" applyAlignment="1">
      <alignment horizontal="center"/>
    </xf>
    <xf numFmtId="164" fontId="13" fillId="0" borderId="1" xfId="1" applyFont="1" applyFill="1" applyBorder="1" applyAlignment="1">
      <alignment horizontal="left" wrapText="1"/>
    </xf>
    <xf numFmtId="164" fontId="13" fillId="0" borderId="1" xfId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horizontal="right" wrapText="1"/>
    </xf>
    <xf numFmtId="164" fontId="13" fillId="0" borderId="0" xfId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wrapText="1"/>
    </xf>
    <xf numFmtId="164" fontId="12" fillId="0" borderId="1" xfId="1" applyFont="1" applyFill="1" applyBorder="1" applyAlignment="1">
      <alignment horizontal="left" wrapText="1"/>
    </xf>
    <xf numFmtId="164" fontId="12" fillId="0" borderId="1" xfId="1" applyFont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3" fontId="12" fillId="0" borderId="0" xfId="4" applyNumberFormat="1" applyFont="1" applyFill="1" applyAlignment="1"/>
    <xf numFmtId="0" fontId="12" fillId="0" borderId="0" xfId="4" applyFont="1" applyFill="1" applyAlignment="1"/>
    <xf numFmtId="0" fontId="12" fillId="0" borderId="1" xfId="3" applyFont="1" applyFill="1" applyBorder="1" applyAlignment="1">
      <alignment horizontal="center" vertical="center" wrapText="1"/>
    </xf>
    <xf numFmtId="3" fontId="12" fillId="0" borderId="0" xfId="4" applyNumberFormat="1" applyFont="1" applyFill="1" applyBorder="1" applyAlignment="1">
      <alignment wrapText="1"/>
    </xf>
    <xf numFmtId="0" fontId="12" fillId="0" borderId="0" xfId="4" applyFont="1" applyFill="1" applyBorder="1" applyAlignment="1">
      <alignment wrapText="1"/>
    </xf>
    <xf numFmtId="0" fontId="12" fillId="0" borderId="0" xfId="4" applyFont="1" applyFill="1" applyAlignment="1">
      <alignment wrapText="1"/>
    </xf>
    <xf numFmtId="0" fontId="14" fillId="0" borderId="0" xfId="3" applyFont="1" applyFill="1"/>
    <xf numFmtId="0" fontId="15" fillId="0" borderId="1" xfId="4" applyFont="1" applyFill="1" applyBorder="1" applyAlignment="1"/>
    <xf numFmtId="3" fontId="12" fillId="0" borderId="1" xfId="4" applyNumberFormat="1" applyFont="1" applyFill="1" applyBorder="1" applyAlignment="1"/>
    <xf numFmtId="1" fontId="10" fillId="0" borderId="0" xfId="4" applyNumberFormat="1" applyFont="1" applyFill="1" applyBorder="1" applyAlignment="1"/>
    <xf numFmtId="0" fontId="10" fillId="0" borderId="0" xfId="4" applyFont="1" applyFill="1" applyBorder="1" applyAlignment="1"/>
    <xf numFmtId="0" fontId="12" fillId="0" borderId="1" xfId="3" applyFont="1" applyFill="1" applyBorder="1" applyAlignment="1">
      <alignment wrapText="1"/>
    </xf>
    <xf numFmtId="0" fontId="12" fillId="0" borderId="1" xfId="4" applyFont="1" applyFill="1" applyBorder="1" applyAlignment="1">
      <alignment wrapText="1"/>
    </xf>
    <xf numFmtId="0" fontId="15" fillId="0" borderId="1" xfId="3" applyFont="1" applyFill="1" applyBorder="1" applyAlignment="1">
      <alignment wrapText="1"/>
    </xf>
    <xf numFmtId="0" fontId="12" fillId="0" borderId="0" xfId="4" applyFont="1" applyFill="1" applyBorder="1" applyAlignment="1"/>
    <xf numFmtId="0" fontId="12" fillId="0" borderId="0" xfId="4" applyFont="1" applyFill="1" applyAlignment="1">
      <alignment horizontal="center"/>
    </xf>
    <xf numFmtId="4" fontId="12" fillId="0" borderId="0" xfId="4" applyNumberFormat="1" applyFont="1" applyFill="1" applyAlignment="1"/>
    <xf numFmtId="0" fontId="9" fillId="0" borderId="0" xfId="3" applyFill="1"/>
    <xf numFmtId="49" fontId="12" fillId="0" borderId="10" xfId="3" applyNumberFormat="1" applyFont="1" applyFill="1" applyBorder="1" applyAlignment="1">
      <alignment horizontal="center" vertical="center" wrapText="1"/>
    </xf>
    <xf numFmtId="164" fontId="12" fillId="0" borderId="1" xfId="5" applyFont="1" applyFill="1" applyBorder="1" applyAlignment="1">
      <alignment horizontal="left" wrapText="1"/>
    </xf>
    <xf numFmtId="3" fontId="9" fillId="0" borderId="0" xfId="3" applyNumberFormat="1" applyFill="1"/>
    <xf numFmtId="164" fontId="12" fillId="0" borderId="1" xfId="5" applyFont="1" applyFill="1" applyBorder="1" applyAlignment="1">
      <alignment wrapText="1"/>
    </xf>
    <xf numFmtId="3" fontId="12" fillId="0" borderId="1" xfId="3" applyNumberFormat="1" applyFont="1" applyFill="1" applyBorder="1" applyAlignment="1">
      <alignment horizontal="right"/>
    </xf>
    <xf numFmtId="0" fontId="9" fillId="0" borderId="0" xfId="3"/>
    <xf numFmtId="0" fontId="12" fillId="0" borderId="2" xfId="3" applyFont="1" applyBorder="1" applyAlignment="1">
      <alignment horizontal="center" vertical="center" wrapText="1"/>
    </xf>
    <xf numFmtId="164" fontId="12" fillId="0" borderId="1" xfId="5" applyFont="1" applyBorder="1" applyAlignment="1">
      <alignment horizontal="left" wrapText="1"/>
    </xf>
    <xf numFmtId="164" fontId="12" fillId="0" borderId="1" xfId="5" applyFont="1" applyBorder="1" applyAlignment="1">
      <alignment wrapText="1"/>
    </xf>
    <xf numFmtId="0" fontId="12" fillId="0" borderId="4" xfId="3" applyFont="1" applyFill="1" applyBorder="1" applyAlignment="1">
      <alignment horizontal="left" wrapText="1"/>
    </xf>
    <xf numFmtId="0" fontId="12" fillId="0" borderId="1" xfId="3" applyFont="1" applyBorder="1" applyAlignment="1">
      <alignment horizontal="left" wrapText="1"/>
    </xf>
    <xf numFmtId="4" fontId="9" fillId="0" borderId="0" xfId="3" applyNumberFormat="1"/>
    <xf numFmtId="166" fontId="0" fillId="0" borderId="0" xfId="6" applyNumberFormat="1" applyFont="1" applyFill="1"/>
    <xf numFmtId="0" fontId="23" fillId="0" borderId="0" xfId="3" applyNumberFormat="1" applyFont="1" applyAlignment="1">
      <alignment horizontal="right" vertical="center" wrapText="1"/>
    </xf>
    <xf numFmtId="0" fontId="24" fillId="0" borderId="0" xfId="3" applyNumberFormat="1" applyFont="1" applyAlignment="1">
      <alignment horizontal="right" vertical="center" wrapText="1"/>
    </xf>
    <xf numFmtId="0" fontId="23" fillId="0" borderId="0" xfId="3" applyNumberFormat="1" applyFont="1" applyAlignment="1">
      <alignment horizontal="right" wrapText="1"/>
    </xf>
    <xf numFmtId="0" fontId="25" fillId="0" borderId="0" xfId="3" applyNumberFormat="1" applyFont="1" applyAlignment="1">
      <alignment horizontal="right" vertical="center" wrapText="1"/>
    </xf>
    <xf numFmtId="0" fontId="12" fillId="0" borderId="10" xfId="4" applyFont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right"/>
    </xf>
    <xf numFmtId="0" fontId="11" fillId="0" borderId="0" xfId="4" applyFont="1" applyFill="1" applyAlignment="1"/>
    <xf numFmtId="0" fontId="11" fillId="0" borderId="0" xfId="4" applyFont="1" applyFill="1" applyAlignment="1">
      <alignment wrapText="1"/>
    </xf>
    <xf numFmtId="0" fontId="12" fillId="0" borderId="1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wrapText="1"/>
    </xf>
    <xf numFmtId="0" fontId="10" fillId="0" borderId="1" xfId="4" applyFont="1" applyFill="1" applyBorder="1" applyAlignment="1"/>
    <xf numFmtId="0" fontId="11" fillId="0" borderId="0" xfId="4" applyFont="1" applyFill="1" applyBorder="1" applyAlignment="1"/>
    <xf numFmtId="3" fontId="11" fillId="0" borderId="0" xfId="4" applyNumberFormat="1" applyFont="1" applyFill="1" applyAlignment="1"/>
    <xf numFmtId="3" fontId="19" fillId="0" borderId="1" xfId="3" applyNumberFormat="1" applyFont="1" applyFill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right"/>
    </xf>
    <xf numFmtId="164" fontId="12" fillId="0" borderId="6" xfId="1" applyFont="1" applyBorder="1" applyAlignment="1">
      <alignment horizontal="left" vertical="justify" wrapText="1" indent="1"/>
    </xf>
    <xf numFmtId="0" fontId="12" fillId="0" borderId="2" xfId="0" applyFont="1" applyBorder="1" applyAlignment="1">
      <alignment horizontal="center" vertical="center" wrapText="1"/>
    </xf>
    <xf numFmtId="164" fontId="12" fillId="0" borderId="6" xfId="1" applyFont="1" applyBorder="1" applyAlignment="1">
      <alignment horizontal="justify" vertical="center" wrapText="1"/>
    </xf>
    <xf numFmtId="4" fontId="12" fillId="2" borderId="1" xfId="3" applyNumberFormat="1" applyFont="1" applyFill="1" applyBorder="1" applyAlignment="1">
      <alignment horizontal="right"/>
    </xf>
    <xf numFmtId="4" fontId="9" fillId="0" borderId="0" xfId="4" applyNumberFormat="1" applyFont="1" applyFill="1" applyAlignment="1"/>
    <xf numFmtId="167" fontId="13" fillId="0" borderId="1" xfId="0" applyNumberFormat="1" applyFont="1" applyFill="1" applyBorder="1" applyAlignment="1">
      <alignment horizontal="right"/>
    </xf>
    <xf numFmtId="164" fontId="12" fillId="0" borderId="1" xfId="1" applyFont="1" applyBorder="1" applyAlignment="1">
      <alignment wrapText="1"/>
    </xf>
    <xf numFmtId="1" fontId="19" fillId="0" borderId="1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wrapText="1"/>
    </xf>
    <xf numFmtId="164" fontId="12" fillId="0" borderId="6" xfId="1" applyFont="1" applyBorder="1" applyAlignment="1">
      <alignment horizontal="justify" vertical="justify" wrapText="1"/>
    </xf>
    <xf numFmtId="0" fontId="12" fillId="0" borderId="6" xfId="3" applyFont="1" applyBorder="1" applyAlignment="1">
      <alignment horizontal="left" vertical="distributed" wrapText="1"/>
    </xf>
    <xf numFmtId="49" fontId="12" fillId="0" borderId="10" xfId="3" applyNumberFormat="1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169" fontId="12" fillId="2" borderId="1" xfId="3" applyNumberFormat="1" applyFont="1" applyFill="1" applyBorder="1" applyAlignment="1">
      <alignment horizontal="right"/>
    </xf>
    <xf numFmtId="169" fontId="12" fillId="0" borderId="1" xfId="3" applyNumberFormat="1" applyFont="1" applyFill="1" applyBorder="1" applyAlignment="1">
      <alignment horizontal="right"/>
    </xf>
    <xf numFmtId="168" fontId="12" fillId="0" borderId="1" xfId="3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 wrapText="1"/>
    </xf>
    <xf numFmtId="4" fontId="12" fillId="0" borderId="1" xfId="3" applyNumberFormat="1" applyFont="1" applyFill="1" applyBorder="1" applyAlignment="1">
      <alignment horizontal="right"/>
    </xf>
    <xf numFmtId="169" fontId="12" fillId="0" borderId="1" xfId="0" applyNumberFormat="1" applyFont="1" applyFill="1" applyBorder="1" applyAlignment="1">
      <alignment horizontal="right"/>
    </xf>
    <xf numFmtId="0" fontId="12" fillId="0" borderId="10" xfId="3" applyFont="1" applyFill="1" applyBorder="1" applyAlignment="1">
      <alignment horizontal="center" vertical="center" wrapText="1"/>
    </xf>
    <xf numFmtId="10" fontId="9" fillId="0" borderId="0" xfId="36" applyNumberFormat="1" applyFont="1" applyFill="1"/>
    <xf numFmtId="0" fontId="10" fillId="0" borderId="0" xfId="3" applyFont="1" applyFill="1" applyAlignment="1">
      <alignment horizontal="center" wrapText="1"/>
    </xf>
    <xf numFmtId="0" fontId="12" fillId="0" borderId="9" xfId="3" applyFont="1" applyFill="1" applyBorder="1" applyAlignment="1">
      <alignment horizontal="right" wrapText="1"/>
    </xf>
    <xf numFmtId="0" fontId="14" fillId="0" borderId="9" xfId="3" applyFont="1" applyFill="1" applyBorder="1" applyAlignment="1">
      <alignment horizontal="right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left" vertical="distributed" wrapText="1"/>
    </xf>
    <xf numFmtId="0" fontId="12" fillId="0" borderId="12" xfId="3" applyFont="1" applyFill="1" applyBorder="1" applyAlignment="1">
      <alignment horizontal="left" vertical="distributed" wrapText="1"/>
    </xf>
    <xf numFmtId="164" fontId="17" fillId="0" borderId="0" xfId="5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9" fillId="0" borderId="0" xfId="3" applyFill="1" applyAlignment="1">
      <alignment horizontal="center" vertical="center" wrapText="1"/>
    </xf>
    <xf numFmtId="0" fontId="9" fillId="0" borderId="9" xfId="3" applyFill="1" applyBorder="1" applyAlignment="1">
      <alignment wrapText="1"/>
    </xf>
    <xf numFmtId="0" fontId="12" fillId="0" borderId="13" xfId="3" applyFont="1" applyFill="1" applyBorder="1" applyAlignment="1">
      <alignment horizontal="left" vertical="distributed" wrapText="1"/>
    </xf>
    <xf numFmtId="164" fontId="17" fillId="2" borderId="0" xfId="5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  <xf numFmtId="0" fontId="9" fillId="2" borderId="0" xfId="3" applyFill="1" applyAlignment="1">
      <alignment horizontal="center" vertical="center" wrapText="1"/>
    </xf>
    <xf numFmtId="0" fontId="18" fillId="2" borderId="0" xfId="3" applyFont="1" applyFill="1" applyAlignment="1">
      <alignment horizontal="center" vertical="center" wrapText="1"/>
    </xf>
    <xf numFmtId="164" fontId="12" fillId="0" borderId="9" xfId="5" applyFont="1" applyBorder="1" applyAlignment="1">
      <alignment horizontal="right" vertical="center" wrapText="1"/>
    </xf>
    <xf numFmtId="0" fontId="9" fillId="0" borderId="9" xfId="3" applyBorder="1" applyAlignment="1">
      <alignment horizontal="right" wrapText="1"/>
    </xf>
    <xf numFmtId="0" fontId="12" fillId="0" borderId="8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right" vertical="justify" wrapText="1"/>
    </xf>
    <xf numFmtId="0" fontId="9" fillId="0" borderId="12" xfId="3" applyFill="1" applyBorder="1" applyAlignment="1">
      <alignment horizontal="right" vertical="justify" wrapText="1"/>
    </xf>
    <xf numFmtId="0" fontId="9" fillId="0" borderId="8" xfId="3" applyFill="1" applyBorder="1"/>
    <xf numFmtId="0" fontId="9" fillId="0" borderId="2" xfId="3" applyFill="1" applyBorder="1"/>
    <xf numFmtId="0" fontId="9" fillId="0" borderId="8" xfId="3" applyFill="1" applyBorder="1" applyAlignment="1">
      <alignment horizontal="center" vertical="center" wrapText="1"/>
    </xf>
    <xf numFmtId="0" fontId="9" fillId="0" borderId="8" xfId="3" applyFill="1" applyBorder="1" applyAlignment="1">
      <alignment vertical="center" wrapText="1"/>
    </xf>
    <xf numFmtId="0" fontId="9" fillId="0" borderId="8" xfId="3" applyFill="1" applyBorder="1" applyAlignment="1">
      <alignment wrapText="1"/>
    </xf>
    <xf numFmtId="0" fontId="9" fillId="0" borderId="2" xfId="3" applyFill="1" applyBorder="1" applyAlignment="1">
      <alignment vertical="center" wrapText="1"/>
    </xf>
    <xf numFmtId="0" fontId="12" fillId="0" borderId="0" xfId="3" applyFont="1" applyFill="1" applyBorder="1" applyAlignment="1">
      <alignment horizontal="right" wrapText="1"/>
    </xf>
    <xf numFmtId="0" fontId="9" fillId="0" borderId="1" xfId="3" applyFill="1" applyBorder="1" applyAlignment="1">
      <alignment horizontal="center" vertical="center" wrapText="1"/>
    </xf>
    <xf numFmtId="0" fontId="9" fillId="0" borderId="1" xfId="3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horizontal="center" vertical="center" wrapText="1"/>
    </xf>
    <xf numFmtId="1" fontId="19" fillId="0" borderId="8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64" fontId="10" fillId="2" borderId="0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12" fillId="0" borderId="3" xfId="0" applyFont="1" applyFill="1" applyBorder="1" applyAlignment="1">
      <alignment horizontal="right" vertical="distributed" wrapText="1"/>
    </xf>
    <xf numFmtId="0" fontId="13" fillId="0" borderId="12" xfId="0" applyFont="1" applyFill="1" applyBorder="1" applyAlignment="1">
      <alignment horizontal="right" vertical="distributed"/>
    </xf>
    <xf numFmtId="0" fontId="12" fillId="0" borderId="3" xfId="0" applyFont="1" applyFill="1" applyBorder="1" applyAlignment="1">
      <alignment horizontal="left" vertical="distributed" wrapText="1"/>
    </xf>
    <xf numFmtId="0" fontId="13" fillId="0" borderId="12" xfId="0" applyFont="1" applyFill="1" applyBorder="1" applyAlignment="1">
      <alignment horizontal="left" vertical="distributed"/>
    </xf>
    <xf numFmtId="2" fontId="13" fillId="0" borderId="9" xfId="0" applyNumberFormat="1" applyFont="1" applyFill="1" applyBorder="1" applyAlignment="1">
      <alignment horizontal="right" wrapText="1" shrinkToFit="1"/>
    </xf>
    <xf numFmtId="10" fontId="10" fillId="0" borderId="0" xfId="1" applyNumberFormat="1" applyFont="1" applyFill="1" applyBorder="1" applyAlignment="1">
      <alignment horizontal="center" vertical="center" wrapText="1"/>
    </xf>
    <xf numFmtId="164" fontId="17" fillId="0" borderId="9" xfId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13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0" fillId="0" borderId="14" xfId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2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right" wrapText="1"/>
    </xf>
    <xf numFmtId="3" fontId="10" fillId="0" borderId="0" xfId="1" applyNumberFormat="1" applyFont="1" applyFill="1" applyBorder="1" applyAlignment="1">
      <alignment horizontal="center" vertical="center" wrapText="1"/>
    </xf>
    <xf numFmtId="164" fontId="10" fillId="0" borderId="0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3" fontId="13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3" fillId="0" borderId="0" xfId="0" applyFont="1" applyBorder="1" applyAlignment="1">
      <alignment horizontal="right" wrapText="1"/>
    </xf>
    <xf numFmtId="2" fontId="11" fillId="0" borderId="0" xfId="4" applyNumberFormat="1" applyFont="1" applyFill="1" applyAlignment="1"/>
  </cellXfs>
  <cellStyles count="38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7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.03.201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25.77</c:v>
                </c:pt>
                <c:pt idx="1">
                  <c:v>10.81</c:v>
                </c:pt>
                <c:pt idx="2">
                  <c:v>15.33</c:v>
                </c:pt>
                <c:pt idx="3">
                  <c:v>21.94</c:v>
                </c:pt>
                <c:pt idx="4">
                  <c:v>8.2200000000000006</c:v>
                </c:pt>
                <c:pt idx="5">
                  <c:v>8.93</c:v>
                </c:pt>
                <c:pt idx="6">
                  <c:v>4.82</c:v>
                </c:pt>
                <c:pt idx="7">
                  <c:v>2.2999999999999998</c:v>
                </c:pt>
                <c:pt idx="8">
                  <c:v>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.03.201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25.09</c:v>
                </c:pt>
                <c:pt idx="1">
                  <c:v>11.21</c:v>
                </c:pt>
                <c:pt idx="2">
                  <c:v>15.89</c:v>
                </c:pt>
                <c:pt idx="3">
                  <c:v>22.95</c:v>
                </c:pt>
                <c:pt idx="4">
                  <c:v>10.46</c:v>
                </c:pt>
                <c:pt idx="5">
                  <c:v>9.51</c:v>
                </c:pt>
                <c:pt idx="6">
                  <c:v>2.2799999999999998</c:v>
                </c:pt>
                <c:pt idx="7">
                  <c:v>1.44</c:v>
                </c:pt>
                <c:pt idx="8">
                  <c:v>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79.92</c:v>
                </c:pt>
                <c:pt idx="1">
                  <c:v>6.47</c:v>
                </c:pt>
                <c:pt idx="2">
                  <c:v>13.43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84.01</c:v>
                </c:pt>
                <c:pt idx="1">
                  <c:v>7.95</c:v>
                </c:pt>
                <c:pt idx="2">
                  <c:v>7.93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55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55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55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0" customWidth="1"/>
    <col min="2" max="2" width="9" style="64" customWidth="1"/>
    <col min="3" max="3" width="8.42578125" style="50" customWidth="1"/>
    <col min="4" max="4" width="8.7109375" style="64" customWidth="1"/>
    <col min="5" max="5" width="8.7109375" style="50" customWidth="1"/>
    <col min="6" max="6" width="8.5703125" style="64" customWidth="1"/>
    <col min="7" max="7" width="8.7109375" style="50" customWidth="1"/>
    <col min="8" max="8" width="8.5703125" style="64" customWidth="1"/>
    <col min="9" max="9" width="8.7109375" style="50" customWidth="1"/>
    <col min="10" max="10" width="9" style="64" customWidth="1"/>
    <col min="11" max="11" width="8.42578125" style="50" customWidth="1"/>
    <col min="12" max="12" width="8.42578125" style="64" customWidth="1"/>
    <col min="13" max="13" width="8.5703125" style="50" customWidth="1"/>
    <col min="14" max="14" width="9" style="64" customWidth="1"/>
    <col min="15" max="15" width="8.7109375" style="50" customWidth="1"/>
    <col min="16" max="16" width="9.140625" style="50" customWidth="1"/>
    <col min="17" max="17" width="8.7109375" style="50" customWidth="1"/>
    <col min="18" max="18" width="9.28515625" style="50" customWidth="1"/>
    <col min="19" max="21" width="8.7109375" style="50" customWidth="1"/>
    <col min="22" max="22" width="15.140625" style="49" customWidth="1"/>
    <col min="23" max="16384" width="10.28515625" style="50"/>
  </cols>
  <sheetData>
    <row r="1" spans="1:58" ht="23.25" customHeight="1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58" ht="22.5" customHeight="1">
      <c r="A2" s="118" t="s">
        <v>1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58" s="54" customFormat="1" ht="83.25" customHeight="1">
      <c r="A3" s="51" t="s">
        <v>2</v>
      </c>
      <c r="B3" s="120" t="s">
        <v>75</v>
      </c>
      <c r="C3" s="121"/>
      <c r="D3" s="120" t="s">
        <v>4</v>
      </c>
      <c r="E3" s="120"/>
      <c r="F3" s="120" t="s">
        <v>5</v>
      </c>
      <c r="G3" s="120"/>
      <c r="H3" s="120" t="s">
        <v>6</v>
      </c>
      <c r="I3" s="120"/>
      <c r="J3" s="120" t="s">
        <v>70</v>
      </c>
      <c r="K3" s="120"/>
      <c r="L3" s="120" t="s">
        <v>7</v>
      </c>
      <c r="M3" s="120"/>
      <c r="N3" s="120" t="s">
        <v>76</v>
      </c>
      <c r="O3" s="120"/>
      <c r="P3" s="122" t="s">
        <v>77</v>
      </c>
      <c r="Q3" s="123"/>
      <c r="R3" s="124" t="s">
        <v>71</v>
      </c>
      <c r="S3" s="125"/>
      <c r="T3" s="120" t="s">
        <v>9</v>
      </c>
      <c r="U3" s="120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</row>
    <row r="4" spans="1:58" s="55" customFormat="1" ht="39.950000000000003" customHeight="1">
      <c r="A4" s="128" t="s">
        <v>73</v>
      </c>
      <c r="B4" s="126" t="s">
        <v>91</v>
      </c>
      <c r="C4" s="126" t="s">
        <v>96</v>
      </c>
      <c r="D4" s="126" t="s">
        <v>91</v>
      </c>
      <c r="E4" s="126" t="s">
        <v>96</v>
      </c>
      <c r="F4" s="126" t="s">
        <v>91</v>
      </c>
      <c r="G4" s="126" t="s">
        <v>96</v>
      </c>
      <c r="H4" s="126" t="s">
        <v>91</v>
      </c>
      <c r="I4" s="126" t="s">
        <v>96</v>
      </c>
      <c r="J4" s="126" t="s">
        <v>91</v>
      </c>
      <c r="K4" s="126" t="s">
        <v>96</v>
      </c>
      <c r="L4" s="126" t="s">
        <v>91</v>
      </c>
      <c r="M4" s="126" t="s">
        <v>96</v>
      </c>
      <c r="N4" s="126" t="s">
        <v>91</v>
      </c>
      <c r="O4" s="126" t="s">
        <v>96</v>
      </c>
      <c r="P4" s="126" t="s">
        <v>91</v>
      </c>
      <c r="Q4" s="126" t="s">
        <v>96</v>
      </c>
      <c r="R4" s="126" t="s">
        <v>91</v>
      </c>
      <c r="S4" s="126" t="s">
        <v>96</v>
      </c>
      <c r="T4" s="126" t="s">
        <v>91</v>
      </c>
      <c r="U4" s="126" t="s">
        <v>96</v>
      </c>
    </row>
    <row r="5" spans="1:58" s="54" customFormat="1" ht="30" customHeight="1">
      <c r="A5" s="129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52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58" s="59" customFormat="1" ht="34.5" customHeight="1">
      <c r="A6" s="56" t="s">
        <v>10</v>
      </c>
      <c r="B6" s="57">
        <v>9822</v>
      </c>
      <c r="C6" s="57">
        <v>10684</v>
      </c>
      <c r="D6" s="57">
        <v>5737</v>
      </c>
      <c r="E6" s="57">
        <v>7690</v>
      </c>
      <c r="F6" s="57">
        <v>6623</v>
      </c>
      <c r="G6" s="57">
        <v>7376</v>
      </c>
      <c r="H6" s="57">
        <v>8560</v>
      </c>
      <c r="I6" s="57">
        <v>10582</v>
      </c>
      <c r="J6" s="57">
        <v>4106</v>
      </c>
      <c r="K6" s="57">
        <v>4570</v>
      </c>
      <c r="L6" s="57">
        <v>10424</v>
      </c>
      <c r="M6" s="57">
        <v>6204</v>
      </c>
      <c r="N6" s="57">
        <v>1133</v>
      </c>
      <c r="O6" s="57">
        <v>1245</v>
      </c>
      <c r="P6" s="57">
        <v>642</v>
      </c>
      <c r="Q6" s="57">
        <v>770</v>
      </c>
      <c r="R6" s="57">
        <v>570</v>
      </c>
      <c r="S6" s="57">
        <v>569</v>
      </c>
      <c r="T6" s="57">
        <f>B6+D6+F6+H6+J6+L6+N6+P6+R6</f>
        <v>47617</v>
      </c>
      <c r="U6" s="57">
        <f>C6+E6+G6+I6+K6+M6+O6+Q6+S6</f>
        <v>49690</v>
      </c>
      <c r="V6" s="58"/>
      <c r="W6" s="58"/>
    </row>
    <row r="7" spans="1:58" s="59" customFormat="1" ht="34.5" customHeight="1">
      <c r="A7" s="60" t="s">
        <v>11</v>
      </c>
      <c r="B7" s="57">
        <v>9326</v>
      </c>
      <c r="C7" s="57">
        <v>9788</v>
      </c>
      <c r="D7" s="57">
        <v>4279</v>
      </c>
      <c r="E7" s="57">
        <v>4304</v>
      </c>
      <c r="F7" s="57">
        <v>6141</v>
      </c>
      <c r="G7" s="57">
        <v>6473</v>
      </c>
      <c r="H7" s="57">
        <v>8214</v>
      </c>
      <c r="I7" s="57">
        <v>10198</v>
      </c>
      <c r="J7" s="57">
        <v>3797</v>
      </c>
      <c r="K7" s="57">
        <v>4447</v>
      </c>
      <c r="L7" s="57">
        <v>3564</v>
      </c>
      <c r="M7" s="57">
        <v>3726</v>
      </c>
      <c r="N7" s="57">
        <v>1094</v>
      </c>
      <c r="O7" s="57">
        <v>1192</v>
      </c>
      <c r="P7" s="57">
        <v>616</v>
      </c>
      <c r="Q7" s="57">
        <v>650</v>
      </c>
      <c r="R7" s="57">
        <v>564</v>
      </c>
      <c r="S7" s="57">
        <v>560</v>
      </c>
      <c r="T7" s="57">
        <f t="shared" ref="T7:T12" si="0">B7+D7+F7+H7+J7+L7+N7+P7+R7</f>
        <v>37595</v>
      </c>
      <c r="U7" s="57">
        <f t="shared" ref="U7:U12" si="1">C7+E7+G7+I7+K7+M7+O7+Q7+S7</f>
        <v>41338</v>
      </c>
      <c r="V7" s="58"/>
      <c r="W7" s="58"/>
    </row>
    <row r="8" spans="1:58" s="59" customFormat="1" ht="35.25" customHeight="1">
      <c r="A8" s="60" t="s">
        <v>12</v>
      </c>
      <c r="B8" s="57">
        <v>210</v>
      </c>
      <c r="C8" s="57">
        <v>262</v>
      </c>
      <c r="D8" s="57">
        <v>405</v>
      </c>
      <c r="E8" s="57">
        <v>1712</v>
      </c>
      <c r="F8" s="57">
        <v>326</v>
      </c>
      <c r="G8" s="57">
        <v>569</v>
      </c>
      <c r="H8" s="57">
        <v>142</v>
      </c>
      <c r="I8" s="57">
        <v>210</v>
      </c>
      <c r="J8" s="57">
        <v>81</v>
      </c>
      <c r="K8" s="57">
        <v>63</v>
      </c>
      <c r="L8" s="57">
        <v>6702</v>
      </c>
      <c r="M8" s="57">
        <v>1864</v>
      </c>
      <c r="N8" s="57">
        <v>30</v>
      </c>
      <c r="O8" s="57">
        <v>22</v>
      </c>
      <c r="P8" s="57">
        <v>6</v>
      </c>
      <c r="Q8" s="57">
        <v>83</v>
      </c>
      <c r="R8" s="57">
        <v>5</v>
      </c>
      <c r="S8" s="57">
        <v>8</v>
      </c>
      <c r="T8" s="57">
        <f t="shared" si="0"/>
        <v>7907</v>
      </c>
      <c r="U8" s="57">
        <f t="shared" si="1"/>
        <v>4793</v>
      </c>
      <c r="V8" s="58"/>
      <c r="W8" s="58"/>
    </row>
    <row r="9" spans="1:58" s="59" customFormat="1" ht="27.75" customHeight="1">
      <c r="A9" s="56" t="s">
        <v>55</v>
      </c>
      <c r="B9" s="57">
        <v>6276</v>
      </c>
      <c r="C9" s="57">
        <v>6466</v>
      </c>
      <c r="D9" s="57">
        <v>4775</v>
      </c>
      <c r="E9" s="57">
        <v>3502</v>
      </c>
      <c r="F9" s="57">
        <v>4291</v>
      </c>
      <c r="G9" s="57">
        <v>4563</v>
      </c>
      <c r="H9" s="57">
        <v>4281</v>
      </c>
      <c r="I9" s="57">
        <v>5627</v>
      </c>
      <c r="J9" s="57">
        <v>2985</v>
      </c>
      <c r="K9" s="57">
        <v>3730</v>
      </c>
      <c r="L9" s="57">
        <v>4922</v>
      </c>
      <c r="M9" s="57">
        <v>6434</v>
      </c>
      <c r="N9" s="57">
        <v>1254</v>
      </c>
      <c r="O9" s="57">
        <v>1027</v>
      </c>
      <c r="P9" s="57">
        <v>721</v>
      </c>
      <c r="Q9" s="57">
        <v>812</v>
      </c>
      <c r="R9" s="57">
        <v>494</v>
      </c>
      <c r="S9" s="57">
        <v>498</v>
      </c>
      <c r="T9" s="57">
        <f t="shared" si="0"/>
        <v>29999</v>
      </c>
      <c r="U9" s="57">
        <f t="shared" si="1"/>
        <v>32659</v>
      </c>
      <c r="V9" s="58"/>
      <c r="W9" s="58"/>
    </row>
    <row r="10" spans="1:58" s="59" customFormat="1" ht="32.25">
      <c r="A10" s="61" t="s">
        <v>56</v>
      </c>
      <c r="B10" s="57">
        <v>457</v>
      </c>
      <c r="C10" s="57">
        <v>132</v>
      </c>
      <c r="D10" s="57">
        <v>523</v>
      </c>
      <c r="E10" s="57">
        <v>263</v>
      </c>
      <c r="F10" s="57">
        <v>544</v>
      </c>
      <c r="G10" s="57">
        <v>137</v>
      </c>
      <c r="H10" s="57">
        <v>274</v>
      </c>
      <c r="I10" s="57">
        <v>382</v>
      </c>
      <c r="J10" s="57">
        <v>62</v>
      </c>
      <c r="K10" s="57">
        <v>22</v>
      </c>
      <c r="L10" s="57">
        <v>2691</v>
      </c>
      <c r="M10" s="57">
        <v>1985</v>
      </c>
      <c r="N10" s="57">
        <v>8</v>
      </c>
      <c r="O10" s="57">
        <v>5</v>
      </c>
      <c r="P10" s="57">
        <v>22</v>
      </c>
      <c r="Q10" s="57">
        <v>2</v>
      </c>
      <c r="R10" s="57">
        <v>0</v>
      </c>
      <c r="S10" s="57">
        <v>1</v>
      </c>
      <c r="T10" s="57">
        <f t="shared" si="0"/>
        <v>4581</v>
      </c>
      <c r="U10" s="57">
        <f t="shared" si="1"/>
        <v>2929</v>
      </c>
      <c r="V10" s="58"/>
      <c r="W10" s="58"/>
    </row>
    <row r="11" spans="1:58" s="63" customFormat="1" ht="31.5" customHeight="1">
      <c r="A11" s="62" t="s">
        <v>57</v>
      </c>
      <c r="B11" s="57">
        <v>3546</v>
      </c>
      <c r="C11" s="57">
        <v>4218</v>
      </c>
      <c r="D11" s="57">
        <v>962</v>
      </c>
      <c r="E11" s="57">
        <v>4188</v>
      </c>
      <c r="F11" s="57">
        <v>2332</v>
      </c>
      <c r="G11" s="57">
        <v>2813</v>
      </c>
      <c r="H11" s="57">
        <v>4279</v>
      </c>
      <c r="I11" s="57">
        <v>4955</v>
      </c>
      <c r="J11" s="57">
        <v>1121</v>
      </c>
      <c r="K11" s="57">
        <v>840</v>
      </c>
      <c r="L11" s="57">
        <v>5502</v>
      </c>
      <c r="M11" s="57">
        <v>-230</v>
      </c>
      <c r="N11" s="57">
        <v>-121</v>
      </c>
      <c r="O11" s="57">
        <v>218</v>
      </c>
      <c r="P11" s="57">
        <v>-79</v>
      </c>
      <c r="Q11" s="57">
        <v>-42</v>
      </c>
      <c r="R11" s="57">
        <v>76</v>
      </c>
      <c r="S11" s="57">
        <v>71</v>
      </c>
      <c r="T11" s="57">
        <f t="shared" si="0"/>
        <v>17618</v>
      </c>
      <c r="U11" s="57">
        <f t="shared" si="1"/>
        <v>17031</v>
      </c>
      <c r="V11" s="58"/>
      <c r="W11" s="58"/>
    </row>
    <row r="12" spans="1:58" ht="24.75" customHeight="1">
      <c r="A12" s="62" t="s">
        <v>58</v>
      </c>
      <c r="B12" s="57">
        <v>3546</v>
      </c>
      <c r="C12" s="57">
        <v>4218</v>
      </c>
      <c r="D12" s="57">
        <v>962</v>
      </c>
      <c r="E12" s="57">
        <v>4188</v>
      </c>
      <c r="F12" s="57">
        <v>2099</v>
      </c>
      <c r="G12" s="57">
        <v>2532</v>
      </c>
      <c r="H12" s="57">
        <v>4279</v>
      </c>
      <c r="I12" s="57">
        <v>4955</v>
      </c>
      <c r="J12" s="57">
        <v>1121</v>
      </c>
      <c r="K12" s="57">
        <v>840</v>
      </c>
      <c r="L12" s="57">
        <v>5501</v>
      </c>
      <c r="M12" s="57">
        <v>-230</v>
      </c>
      <c r="N12" s="57">
        <v>-121</v>
      </c>
      <c r="O12" s="57">
        <v>218</v>
      </c>
      <c r="P12" s="57">
        <v>-79</v>
      </c>
      <c r="Q12" s="57">
        <v>-42</v>
      </c>
      <c r="R12" s="57">
        <v>76</v>
      </c>
      <c r="S12" s="57">
        <v>71</v>
      </c>
      <c r="T12" s="57">
        <f t="shared" si="0"/>
        <v>17384</v>
      </c>
      <c r="U12" s="57">
        <f t="shared" si="1"/>
        <v>16750</v>
      </c>
      <c r="V12" s="58"/>
      <c r="W12" s="58"/>
    </row>
    <row r="13" spans="1:58">
      <c r="C13" s="64"/>
      <c r="E13" s="64"/>
      <c r="G13" s="64"/>
      <c r="I13" s="64"/>
      <c r="K13" s="64"/>
      <c r="M13" s="64"/>
      <c r="O13" s="64"/>
      <c r="P13" s="64"/>
      <c r="Q13" s="64"/>
      <c r="R13" s="64"/>
      <c r="S13" s="64"/>
      <c r="T13" s="64"/>
      <c r="U13" s="64"/>
      <c r="V13" s="65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2.28515625" customWidth="1"/>
  </cols>
  <sheetData>
    <row r="1" spans="1:8" ht="40.5" customHeight="1">
      <c r="A1" s="166" t="s">
        <v>102</v>
      </c>
      <c r="B1" s="167"/>
      <c r="C1" s="167"/>
      <c r="D1" s="167"/>
      <c r="E1" s="167"/>
      <c r="F1" s="168"/>
    </row>
    <row r="2" spans="1:8" ht="50.25" customHeight="1">
      <c r="A2" s="95" t="s">
        <v>78</v>
      </c>
      <c r="B2" s="11" t="s">
        <v>27</v>
      </c>
      <c r="C2" s="11" t="s">
        <v>28</v>
      </c>
      <c r="D2" s="11" t="s">
        <v>18</v>
      </c>
      <c r="E2" s="11" t="s">
        <v>53</v>
      </c>
      <c r="F2" s="43" t="s">
        <v>25</v>
      </c>
    </row>
    <row r="3" spans="1:8" ht="35.1" customHeight="1">
      <c r="A3" s="39" t="s">
        <v>20</v>
      </c>
      <c r="B3" s="4">
        <v>994985</v>
      </c>
      <c r="C3" s="4">
        <v>70072</v>
      </c>
      <c r="D3" s="4">
        <v>144735</v>
      </c>
      <c r="E3" s="110">
        <v>0</v>
      </c>
      <c r="F3" s="4">
        <v>1209792</v>
      </c>
      <c r="H3" s="10"/>
    </row>
    <row r="4" spans="1:8" ht="35.1" customHeight="1">
      <c r="A4" s="39" t="s">
        <v>21</v>
      </c>
      <c r="B4" s="4">
        <v>411810</v>
      </c>
      <c r="C4" s="4">
        <v>44506</v>
      </c>
      <c r="D4" s="4">
        <v>51314</v>
      </c>
      <c r="E4" s="110">
        <v>0</v>
      </c>
      <c r="F4" s="4">
        <v>507630</v>
      </c>
      <c r="H4" s="10"/>
    </row>
    <row r="5" spans="1:8" ht="35.1" customHeight="1">
      <c r="A5" s="39" t="s">
        <v>5</v>
      </c>
      <c r="B5" s="4">
        <v>561814</v>
      </c>
      <c r="C5" s="4">
        <v>41248</v>
      </c>
      <c r="D5" s="4">
        <v>108061</v>
      </c>
      <c r="E5" s="4">
        <v>8445</v>
      </c>
      <c r="F5" s="4">
        <v>719568</v>
      </c>
      <c r="H5" s="10"/>
    </row>
    <row r="6" spans="1:8" ht="35.1" customHeight="1">
      <c r="A6" s="39" t="s">
        <v>6</v>
      </c>
      <c r="B6" s="4">
        <v>767927</v>
      </c>
      <c r="C6" s="4">
        <v>46676</v>
      </c>
      <c r="D6" s="4">
        <v>215089</v>
      </c>
      <c r="E6" s="110">
        <v>0</v>
      </c>
      <c r="F6" s="4">
        <v>1029692</v>
      </c>
      <c r="H6" s="10"/>
    </row>
    <row r="7" spans="1:8" ht="35.1" customHeight="1">
      <c r="A7" s="46" t="s">
        <v>68</v>
      </c>
      <c r="B7" s="4">
        <v>321678</v>
      </c>
      <c r="C7" s="4">
        <v>23664</v>
      </c>
      <c r="D7" s="4">
        <v>40662</v>
      </c>
      <c r="E7" s="110">
        <v>0</v>
      </c>
      <c r="F7" s="4">
        <v>386004</v>
      </c>
      <c r="H7" s="10"/>
    </row>
    <row r="8" spans="1:8" ht="35.1" customHeight="1">
      <c r="A8" s="39" t="s">
        <v>47</v>
      </c>
      <c r="B8" s="4">
        <v>329938</v>
      </c>
      <c r="C8" s="4">
        <v>33843</v>
      </c>
      <c r="D8" s="4">
        <v>55278</v>
      </c>
      <c r="E8" s="110">
        <v>0</v>
      </c>
      <c r="F8" s="4">
        <v>419059</v>
      </c>
      <c r="H8" s="10"/>
    </row>
    <row r="9" spans="1:8" ht="35.1" customHeight="1">
      <c r="A9" s="40" t="s">
        <v>24</v>
      </c>
      <c r="B9" s="4">
        <v>206847</v>
      </c>
      <c r="C9" s="4">
        <v>15359</v>
      </c>
      <c r="D9" s="4">
        <v>4030</v>
      </c>
      <c r="E9" s="110">
        <v>0</v>
      </c>
      <c r="F9" s="4">
        <v>226236</v>
      </c>
      <c r="H9" s="10"/>
    </row>
    <row r="10" spans="1:8" ht="35.1" customHeight="1">
      <c r="A10" s="39" t="s">
        <v>8</v>
      </c>
      <c r="B10" s="4">
        <v>78637</v>
      </c>
      <c r="C10" s="4">
        <v>18643</v>
      </c>
      <c r="D10" s="4">
        <v>10846</v>
      </c>
      <c r="E10" s="110">
        <v>0</v>
      </c>
      <c r="F10" s="4">
        <v>108126</v>
      </c>
      <c r="H10" s="10"/>
    </row>
    <row r="11" spans="1:8" ht="35.1" customHeight="1">
      <c r="A11" s="39" t="s">
        <v>52</v>
      </c>
      <c r="B11" s="4">
        <v>78318</v>
      </c>
      <c r="C11" s="4">
        <v>9520</v>
      </c>
      <c r="D11" s="4">
        <v>499</v>
      </c>
      <c r="E11" s="110">
        <v>0</v>
      </c>
      <c r="F11" s="4">
        <v>88337</v>
      </c>
      <c r="H11" s="10"/>
    </row>
    <row r="12" spans="1:8" ht="35.1" customHeight="1">
      <c r="A12" s="3" t="s">
        <v>25</v>
      </c>
      <c r="B12" s="4">
        <v>3751954</v>
      </c>
      <c r="C12" s="4">
        <v>303531</v>
      </c>
      <c r="D12" s="4">
        <v>630514</v>
      </c>
      <c r="E12" s="4">
        <v>8445</v>
      </c>
      <c r="F12" s="4">
        <v>4694444</v>
      </c>
      <c r="H12" s="10"/>
    </row>
    <row r="14" spans="1:8">
      <c r="B14" s="10"/>
      <c r="C14" s="10"/>
      <c r="D14" s="10"/>
      <c r="E14" s="10"/>
      <c r="F14" s="10"/>
    </row>
  </sheetData>
  <mergeCells count="1">
    <mergeCell ref="A1:F1"/>
  </mergeCells>
  <phoneticPr fontId="1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S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4" customWidth="1"/>
    <col min="2" max="5" width="12.7109375" style="24" customWidth="1"/>
    <col min="6" max="6" width="12" style="24" bestFit="1" customWidth="1"/>
    <col min="7" max="7" width="9.42578125" style="24" bestFit="1" customWidth="1"/>
    <col min="8" max="16384" width="9.140625" style="24"/>
  </cols>
  <sheetData>
    <row r="1" spans="1:45" ht="52.5" customHeight="1">
      <c r="A1" s="172" t="s">
        <v>103</v>
      </c>
      <c r="B1" s="173"/>
      <c r="C1" s="173"/>
      <c r="D1" s="173"/>
      <c r="E1" s="174"/>
      <c r="F1" s="175"/>
    </row>
    <row r="2" spans="1:45">
      <c r="A2" s="169" t="s">
        <v>26</v>
      </c>
      <c r="B2" s="170"/>
      <c r="C2" s="170"/>
      <c r="D2" s="170"/>
      <c r="E2" s="170"/>
      <c r="F2" s="171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</row>
    <row r="3" spans="1:45" ht="51" customHeight="1">
      <c r="A3" s="95" t="s">
        <v>74</v>
      </c>
      <c r="B3" s="96" t="s">
        <v>27</v>
      </c>
      <c r="C3" s="2" t="s">
        <v>28</v>
      </c>
      <c r="D3" s="2" t="s">
        <v>18</v>
      </c>
      <c r="E3" s="2" t="s">
        <v>53</v>
      </c>
      <c r="F3" s="26" t="s">
        <v>25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5" ht="30" customHeight="1">
      <c r="A4" s="27" t="s">
        <v>20</v>
      </c>
      <c r="B4" s="28">
        <v>26.52</v>
      </c>
      <c r="C4" s="28">
        <v>23.09</v>
      </c>
      <c r="D4" s="28">
        <v>22.95</v>
      </c>
      <c r="E4" s="110">
        <v>0</v>
      </c>
      <c r="F4" s="28">
        <v>25.77</v>
      </c>
      <c r="G4" s="29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5" ht="30" customHeight="1">
      <c r="A5" s="27" t="s">
        <v>21</v>
      </c>
      <c r="B5" s="28">
        <v>10.98</v>
      </c>
      <c r="C5" s="28">
        <v>14.66</v>
      </c>
      <c r="D5" s="28">
        <v>8.14</v>
      </c>
      <c r="E5" s="110">
        <v>0</v>
      </c>
      <c r="F5" s="28">
        <v>10.81</v>
      </c>
      <c r="G5" s="29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5" ht="30" customHeight="1">
      <c r="A6" s="27" t="s">
        <v>5</v>
      </c>
      <c r="B6" s="28">
        <v>14.97</v>
      </c>
      <c r="C6" s="28">
        <v>13.59</v>
      </c>
      <c r="D6" s="28">
        <v>17.14</v>
      </c>
      <c r="E6" s="28">
        <v>100</v>
      </c>
      <c r="F6" s="28">
        <v>15.33</v>
      </c>
      <c r="G6" s="2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5" ht="30" customHeight="1">
      <c r="A7" s="27" t="s">
        <v>6</v>
      </c>
      <c r="B7" s="28">
        <v>20.47</v>
      </c>
      <c r="C7" s="28">
        <v>15.38</v>
      </c>
      <c r="D7" s="28">
        <v>34.11</v>
      </c>
      <c r="E7" s="110">
        <v>0</v>
      </c>
      <c r="F7" s="28">
        <v>21.94</v>
      </c>
      <c r="G7" s="29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5" ht="30" customHeight="1">
      <c r="A8" s="27" t="s">
        <v>68</v>
      </c>
      <c r="B8" s="28">
        <v>8.57</v>
      </c>
      <c r="C8" s="28">
        <v>7.79</v>
      </c>
      <c r="D8" s="28">
        <v>6.45</v>
      </c>
      <c r="E8" s="110">
        <v>0</v>
      </c>
      <c r="F8" s="28">
        <v>8.2200000000000006</v>
      </c>
      <c r="G8" s="29"/>
    </row>
    <row r="9" spans="1:45" ht="30" customHeight="1">
      <c r="A9" s="27" t="s">
        <v>23</v>
      </c>
      <c r="B9" s="28">
        <v>8.7899999999999991</v>
      </c>
      <c r="C9" s="28">
        <v>11.15</v>
      </c>
      <c r="D9" s="28">
        <v>8.77</v>
      </c>
      <c r="E9" s="110">
        <v>0</v>
      </c>
      <c r="F9" s="28">
        <v>8.93</v>
      </c>
      <c r="G9" s="29"/>
    </row>
    <row r="10" spans="1:45" ht="30" customHeight="1">
      <c r="A10" s="6" t="s">
        <v>24</v>
      </c>
      <c r="B10" s="28">
        <v>5.51</v>
      </c>
      <c r="C10" s="28">
        <v>5.0599999999999996</v>
      </c>
      <c r="D10" s="28">
        <v>0.64</v>
      </c>
      <c r="E10" s="110">
        <v>0</v>
      </c>
      <c r="F10" s="28">
        <v>4.82</v>
      </c>
      <c r="G10" s="29"/>
    </row>
    <row r="11" spans="1:45" ht="30" customHeight="1">
      <c r="A11" s="3" t="s">
        <v>8</v>
      </c>
      <c r="B11" s="28">
        <v>2.1</v>
      </c>
      <c r="C11" s="28">
        <v>6.14</v>
      </c>
      <c r="D11" s="28">
        <v>1.72</v>
      </c>
      <c r="E11" s="110">
        <v>0</v>
      </c>
      <c r="F11" s="28">
        <v>2.2999999999999998</v>
      </c>
      <c r="G11" s="29"/>
    </row>
    <row r="12" spans="1:45" ht="30" customHeight="1">
      <c r="A12" s="39" t="s">
        <v>52</v>
      </c>
      <c r="B12" s="28">
        <v>2.09</v>
      </c>
      <c r="C12" s="28">
        <v>3.14</v>
      </c>
      <c r="D12" s="28">
        <v>0.08</v>
      </c>
      <c r="E12" s="110">
        <v>0</v>
      </c>
      <c r="F12" s="28">
        <v>1.88</v>
      </c>
      <c r="G12" s="29"/>
    </row>
    <row r="13" spans="1:45" ht="30" customHeight="1">
      <c r="A13" s="45" t="s">
        <v>29</v>
      </c>
      <c r="B13" s="28">
        <f>SUM(B4:B12)</f>
        <v>99.999999999999986</v>
      </c>
      <c r="C13" s="28">
        <f t="shared" ref="C13:F13" si="0">SUM(C4:C12)</f>
        <v>100.00000000000001</v>
      </c>
      <c r="D13" s="28">
        <f t="shared" si="0"/>
        <v>100</v>
      </c>
      <c r="E13" s="28">
        <f t="shared" si="0"/>
        <v>100</v>
      </c>
      <c r="F13" s="28">
        <f t="shared" si="0"/>
        <v>99.999999999999986</v>
      </c>
      <c r="G13" s="29"/>
    </row>
    <row r="14" spans="1:45" ht="39" customHeight="1">
      <c r="A14" s="8" t="s">
        <v>30</v>
      </c>
      <c r="B14" s="28">
        <v>79.92</v>
      </c>
      <c r="C14" s="28">
        <v>6.47</v>
      </c>
      <c r="D14" s="28">
        <v>13.43</v>
      </c>
      <c r="E14" s="28">
        <v>0.18</v>
      </c>
      <c r="F14" s="28">
        <f>SUM(B14:E14)</f>
        <v>100</v>
      </c>
      <c r="G14" s="29"/>
    </row>
    <row r="15" spans="1:45">
      <c r="A15" s="30"/>
      <c r="B15" s="31"/>
      <c r="C15" s="31"/>
      <c r="D15" s="31"/>
      <c r="E15" s="31"/>
      <c r="F15" s="13"/>
      <c r="G15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66" t="s">
        <v>104</v>
      </c>
      <c r="B1" s="167"/>
      <c r="C1" s="167"/>
      <c r="D1" s="167"/>
      <c r="E1" s="167"/>
      <c r="F1" s="168"/>
    </row>
    <row r="2" spans="1:11" ht="50.25" customHeight="1">
      <c r="A2" s="95" t="s">
        <v>78</v>
      </c>
      <c r="B2" s="1" t="s">
        <v>27</v>
      </c>
      <c r="C2" s="1" t="s">
        <v>28</v>
      </c>
      <c r="D2" s="1" t="s">
        <v>18</v>
      </c>
      <c r="E2" s="1" t="s">
        <v>53</v>
      </c>
      <c r="F2" s="23" t="s">
        <v>25</v>
      </c>
    </row>
    <row r="3" spans="1:11" ht="35.1" customHeight="1">
      <c r="A3" s="3" t="s">
        <v>20</v>
      </c>
      <c r="B3" s="5">
        <v>3115</v>
      </c>
      <c r="C3" s="5">
        <v>399</v>
      </c>
      <c r="D3" s="5">
        <v>400</v>
      </c>
      <c r="E3" s="110">
        <v>0</v>
      </c>
      <c r="F3" s="5">
        <v>3914</v>
      </c>
      <c r="H3" s="10"/>
      <c r="I3" s="10"/>
      <c r="J3" s="10"/>
      <c r="K3" s="10"/>
    </row>
    <row r="4" spans="1:11" ht="35.1" customHeight="1">
      <c r="A4" s="3" t="s">
        <v>21</v>
      </c>
      <c r="B4" s="5">
        <v>3257</v>
      </c>
      <c r="C4" s="5">
        <v>561</v>
      </c>
      <c r="D4" s="5">
        <v>317</v>
      </c>
      <c r="E4" s="110">
        <v>0</v>
      </c>
      <c r="F4" s="5">
        <v>4135</v>
      </c>
      <c r="H4" s="10"/>
      <c r="I4" s="10"/>
      <c r="J4" s="10"/>
      <c r="K4" s="10"/>
    </row>
    <row r="5" spans="1:11" ht="35.1" customHeight="1">
      <c r="A5" s="3" t="s">
        <v>5</v>
      </c>
      <c r="B5" s="5">
        <v>2357</v>
      </c>
      <c r="C5" s="5">
        <v>263</v>
      </c>
      <c r="D5" s="5">
        <v>3927</v>
      </c>
      <c r="E5" s="100">
        <v>142</v>
      </c>
      <c r="F5" s="5">
        <v>6689</v>
      </c>
      <c r="H5" s="10"/>
      <c r="I5" s="10"/>
      <c r="J5" s="10"/>
      <c r="K5" s="10"/>
    </row>
    <row r="6" spans="1:11" ht="35.1" customHeight="1">
      <c r="A6" s="3" t="s">
        <v>6</v>
      </c>
      <c r="B6" s="5">
        <v>4135</v>
      </c>
      <c r="C6" s="5">
        <v>212</v>
      </c>
      <c r="D6" s="5">
        <v>795</v>
      </c>
      <c r="E6" s="110">
        <v>0</v>
      </c>
      <c r="F6" s="5">
        <v>5142</v>
      </c>
      <c r="H6" s="10"/>
      <c r="I6" s="10"/>
      <c r="J6" s="10"/>
      <c r="K6" s="10"/>
    </row>
    <row r="7" spans="1:11" ht="35.1" customHeight="1">
      <c r="A7" s="47" t="s">
        <v>68</v>
      </c>
      <c r="B7" s="5">
        <v>2423</v>
      </c>
      <c r="C7" s="5">
        <v>208</v>
      </c>
      <c r="D7" s="5">
        <v>412</v>
      </c>
      <c r="E7" s="110">
        <v>0</v>
      </c>
      <c r="F7" s="5">
        <v>3043</v>
      </c>
      <c r="H7" s="10"/>
      <c r="I7" s="10"/>
      <c r="J7" s="10"/>
      <c r="K7" s="10"/>
    </row>
    <row r="8" spans="1:11" ht="35.1" customHeight="1">
      <c r="A8" s="3" t="s">
        <v>47</v>
      </c>
      <c r="B8" s="5">
        <v>2455</v>
      </c>
      <c r="C8" s="5">
        <v>340</v>
      </c>
      <c r="D8" s="5">
        <v>485</v>
      </c>
      <c r="E8" s="110">
        <v>0</v>
      </c>
      <c r="F8" s="5">
        <v>3280</v>
      </c>
      <c r="H8" s="10"/>
      <c r="I8" s="10"/>
      <c r="J8" s="10"/>
      <c r="K8" s="10"/>
    </row>
    <row r="9" spans="1:11" ht="35.1" customHeight="1">
      <c r="A9" s="6" t="s">
        <v>24</v>
      </c>
      <c r="B9" s="5">
        <v>7474</v>
      </c>
      <c r="C9" s="5">
        <v>655</v>
      </c>
      <c r="D9" s="110">
        <v>0</v>
      </c>
      <c r="E9" s="110">
        <v>0</v>
      </c>
      <c r="F9" s="5">
        <v>8129</v>
      </c>
      <c r="H9" s="10"/>
      <c r="I9" s="10"/>
      <c r="J9" s="10"/>
      <c r="K9" s="10"/>
    </row>
    <row r="10" spans="1:11" ht="35.1" customHeight="1">
      <c r="A10" s="3" t="s">
        <v>8</v>
      </c>
      <c r="B10" s="5">
        <v>2348</v>
      </c>
      <c r="C10" s="5">
        <v>469</v>
      </c>
      <c r="D10" s="5">
        <v>32</v>
      </c>
      <c r="E10" s="110">
        <v>0</v>
      </c>
      <c r="F10" s="5">
        <v>2849</v>
      </c>
      <c r="H10" s="10"/>
      <c r="I10" s="10"/>
      <c r="J10" s="10"/>
      <c r="K10" s="10"/>
    </row>
    <row r="11" spans="1:11" ht="35.1" customHeight="1">
      <c r="A11" s="39" t="s">
        <v>52</v>
      </c>
      <c r="B11" s="5">
        <v>1831</v>
      </c>
      <c r="C11" s="5">
        <v>185</v>
      </c>
      <c r="D11" s="5">
        <v>1</v>
      </c>
      <c r="E11" s="110">
        <v>0</v>
      </c>
      <c r="F11" s="5">
        <v>2017</v>
      </c>
      <c r="H11" s="10"/>
      <c r="I11" s="10"/>
      <c r="J11" s="10"/>
      <c r="K11" s="10"/>
    </row>
    <row r="12" spans="1:11" ht="35.1" customHeight="1">
      <c r="A12" s="3" t="s">
        <v>25</v>
      </c>
      <c r="B12" s="5">
        <v>29395</v>
      </c>
      <c r="C12" s="5">
        <v>3292</v>
      </c>
      <c r="D12" s="5">
        <v>6369</v>
      </c>
      <c r="E12" s="100">
        <v>142</v>
      </c>
      <c r="F12" s="5">
        <v>39198</v>
      </c>
    </row>
    <row r="14" spans="1:11">
      <c r="B14" s="10"/>
      <c r="C14" s="10"/>
      <c r="D14" s="10"/>
      <c r="E14" s="10"/>
      <c r="F14" s="10"/>
    </row>
  </sheetData>
  <mergeCells count="1">
    <mergeCell ref="A1:F1"/>
  </mergeCells>
  <phoneticPr fontId="1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5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4" width="12.140625" customWidth="1"/>
    <col min="5" max="5" width="11.28515625" bestFit="1" customWidth="1"/>
  </cols>
  <sheetData>
    <row r="1" spans="1:5" ht="33.75" customHeight="1">
      <c r="A1" s="182" t="s">
        <v>48</v>
      </c>
      <c r="B1" s="182"/>
      <c r="C1" s="182"/>
      <c r="D1" s="182"/>
      <c r="E1" s="182"/>
    </row>
    <row r="2" spans="1:5" ht="28.5" customHeight="1">
      <c r="A2" s="181" t="s">
        <v>14</v>
      </c>
      <c r="B2" s="181"/>
      <c r="C2" s="181"/>
      <c r="D2" s="181"/>
      <c r="E2" s="181"/>
    </row>
    <row r="3" spans="1:5" ht="30" customHeight="1">
      <c r="A3" s="176" t="s">
        <v>88</v>
      </c>
      <c r="B3" s="2">
        <v>2018</v>
      </c>
      <c r="C3" s="178">
        <v>2019</v>
      </c>
      <c r="D3" s="179"/>
      <c r="E3" s="180"/>
    </row>
    <row r="4" spans="1:5" ht="30" customHeight="1">
      <c r="A4" s="177"/>
      <c r="B4" s="26">
        <v>12</v>
      </c>
      <c r="C4" s="26">
        <v>1</v>
      </c>
      <c r="D4" s="26">
        <v>2</v>
      </c>
      <c r="E4" s="26">
        <v>3</v>
      </c>
    </row>
    <row r="5" spans="1:5" ht="30" customHeight="1">
      <c r="A5" s="3" t="s">
        <v>20</v>
      </c>
      <c r="B5" s="112">
        <v>3378369</v>
      </c>
      <c r="C5" s="41">
        <v>3446877</v>
      </c>
      <c r="D5" s="41">
        <v>3484100</v>
      </c>
      <c r="E5" s="41">
        <v>3531941</v>
      </c>
    </row>
    <row r="6" spans="1:5" ht="30" customHeight="1">
      <c r="A6" s="3" t="s">
        <v>21</v>
      </c>
      <c r="B6" s="112">
        <v>1523522</v>
      </c>
      <c r="C6" s="41">
        <v>1549321</v>
      </c>
      <c r="D6" s="41">
        <v>1556211</v>
      </c>
      <c r="E6" s="41">
        <v>1579050</v>
      </c>
    </row>
    <row r="7" spans="1:5" ht="30" customHeight="1">
      <c r="A7" s="3" t="s">
        <v>5</v>
      </c>
      <c r="B7" s="112">
        <v>2073735</v>
      </c>
      <c r="C7" s="41">
        <v>2130523</v>
      </c>
      <c r="D7" s="41">
        <v>2197038</v>
      </c>
      <c r="E7" s="41">
        <v>2237066</v>
      </c>
    </row>
    <row r="8" spans="1:5" ht="30" customHeight="1">
      <c r="A8" s="3" t="s">
        <v>6</v>
      </c>
      <c r="B8" s="112">
        <v>3052436</v>
      </c>
      <c r="C8" s="41">
        <v>3122569</v>
      </c>
      <c r="D8" s="41">
        <v>3183115</v>
      </c>
      <c r="E8" s="41">
        <v>3230921</v>
      </c>
    </row>
    <row r="9" spans="1:5" ht="30" customHeight="1">
      <c r="A9" s="47" t="s">
        <v>68</v>
      </c>
      <c r="B9" s="112">
        <v>1380016</v>
      </c>
      <c r="C9" s="41">
        <v>1414839</v>
      </c>
      <c r="D9" s="41">
        <v>1448913</v>
      </c>
      <c r="E9" s="41">
        <v>1472192</v>
      </c>
    </row>
    <row r="10" spans="1:5" ht="30" customHeight="1">
      <c r="A10" s="3" t="s">
        <v>49</v>
      </c>
      <c r="B10" s="112">
        <v>1295894</v>
      </c>
      <c r="C10" s="41">
        <v>1311232</v>
      </c>
      <c r="D10" s="41">
        <v>1321344</v>
      </c>
      <c r="E10" s="41">
        <v>1339510</v>
      </c>
    </row>
    <row r="11" spans="1:5" ht="30" customHeight="1">
      <c r="A11" s="6" t="s">
        <v>24</v>
      </c>
      <c r="B11" s="112">
        <v>307385</v>
      </c>
      <c r="C11" s="41">
        <v>311685</v>
      </c>
      <c r="D11" s="41">
        <v>314773</v>
      </c>
      <c r="E11" s="41">
        <v>320676</v>
      </c>
    </row>
    <row r="12" spans="1:5" ht="30" customHeight="1">
      <c r="A12" s="3" t="s">
        <v>8</v>
      </c>
      <c r="B12" s="112">
        <v>192562</v>
      </c>
      <c r="C12" s="41">
        <v>194747</v>
      </c>
      <c r="D12" s="41">
        <v>198415</v>
      </c>
      <c r="E12" s="41">
        <v>202346</v>
      </c>
    </row>
    <row r="13" spans="1:5" ht="30" customHeight="1">
      <c r="A13" s="39" t="s">
        <v>52</v>
      </c>
      <c r="B13" s="112">
        <v>159524</v>
      </c>
      <c r="C13" s="41">
        <v>162205</v>
      </c>
      <c r="D13" s="41">
        <v>162618</v>
      </c>
      <c r="E13" s="41">
        <v>165186</v>
      </c>
    </row>
    <row r="14" spans="1:5" ht="30" customHeight="1">
      <c r="A14" s="8" t="s">
        <v>25</v>
      </c>
      <c r="B14" s="112">
        <v>13363443</v>
      </c>
      <c r="C14" s="41">
        <v>13643998</v>
      </c>
      <c r="D14" s="41">
        <v>13866527</v>
      </c>
      <c r="E14" s="41">
        <v>14078888</v>
      </c>
    </row>
    <row r="15" spans="1:5" ht="30" customHeight="1">
      <c r="A15" s="34"/>
      <c r="B15" s="33"/>
    </row>
    <row r="17" spans="2:4">
      <c r="B17" s="10"/>
      <c r="C17" s="10"/>
      <c r="D17" s="10"/>
    </row>
    <row r="18" spans="2:4">
      <c r="B18" s="10"/>
      <c r="C18" s="10"/>
      <c r="D18" s="10"/>
    </row>
    <row r="19" spans="2:4">
      <c r="B19" s="10"/>
      <c r="C19" s="10"/>
      <c r="D19" s="10"/>
    </row>
    <row r="20" spans="2:4">
      <c r="B20" s="10"/>
      <c r="C20" s="10"/>
      <c r="D20" s="10"/>
    </row>
    <row r="21" spans="2:4">
      <c r="B21" s="10"/>
      <c r="C21" s="10"/>
      <c r="D21" s="10"/>
    </row>
    <row r="22" spans="2:4">
      <c r="B22" s="10"/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</sheetData>
  <mergeCells count="4">
    <mergeCell ref="A3:A4"/>
    <mergeCell ref="C3:E3"/>
    <mergeCell ref="A2:E2"/>
    <mergeCell ref="A1:E1"/>
  </mergeCells>
  <phoneticPr fontId="16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5" ht="62.25" customHeight="1">
      <c r="A1" s="183" t="s">
        <v>81</v>
      </c>
      <c r="B1" s="183"/>
      <c r="C1" s="183"/>
      <c r="D1" s="183"/>
      <c r="E1" s="183"/>
    </row>
    <row r="2" spans="1:5" ht="19.5" customHeight="1">
      <c r="A2" s="169" t="s">
        <v>26</v>
      </c>
      <c r="B2" s="169"/>
      <c r="C2" s="169"/>
      <c r="D2" s="169"/>
      <c r="E2" s="169"/>
    </row>
    <row r="3" spans="1:5" ht="30" customHeight="1">
      <c r="A3" s="176" t="s">
        <v>89</v>
      </c>
      <c r="B3" s="2">
        <v>2018</v>
      </c>
      <c r="C3" s="178">
        <v>2019</v>
      </c>
      <c r="D3" s="179"/>
      <c r="E3" s="180"/>
    </row>
    <row r="4" spans="1:5" ht="30" customHeight="1">
      <c r="A4" s="177"/>
      <c r="B4" s="1">
        <v>12</v>
      </c>
      <c r="C4" s="1">
        <v>1</v>
      </c>
      <c r="D4" s="1">
        <v>2</v>
      </c>
      <c r="E4" s="1">
        <v>3</v>
      </c>
    </row>
    <row r="5" spans="1:5" ht="30" customHeight="1">
      <c r="A5" s="6" t="s">
        <v>20</v>
      </c>
      <c r="B5" s="21">
        <v>25.28</v>
      </c>
      <c r="C5" s="21">
        <v>25.26</v>
      </c>
      <c r="D5" s="21">
        <v>25.13</v>
      </c>
      <c r="E5" s="21">
        <v>25.09</v>
      </c>
    </row>
    <row r="6" spans="1:5" ht="30" customHeight="1">
      <c r="A6" s="6" t="s">
        <v>21</v>
      </c>
      <c r="B6" s="21">
        <v>11.4</v>
      </c>
      <c r="C6" s="21">
        <v>11.36</v>
      </c>
      <c r="D6" s="21">
        <v>11.22</v>
      </c>
      <c r="E6" s="21">
        <v>11.21</v>
      </c>
    </row>
    <row r="7" spans="1:5" ht="30" customHeight="1">
      <c r="A7" s="6" t="s">
        <v>5</v>
      </c>
      <c r="B7" s="21">
        <v>15.52</v>
      </c>
      <c r="C7" s="21">
        <v>15.61</v>
      </c>
      <c r="D7" s="21">
        <v>15.84</v>
      </c>
      <c r="E7" s="21">
        <v>15.89</v>
      </c>
    </row>
    <row r="8" spans="1:5" ht="30" customHeight="1">
      <c r="A8" s="6" t="s">
        <v>50</v>
      </c>
      <c r="B8" s="21">
        <v>22.84</v>
      </c>
      <c r="C8" s="21">
        <v>22.89</v>
      </c>
      <c r="D8" s="21">
        <v>22.96</v>
      </c>
      <c r="E8" s="21">
        <v>22.95</v>
      </c>
    </row>
    <row r="9" spans="1:5" ht="30" customHeight="1">
      <c r="A9" s="101" t="s">
        <v>68</v>
      </c>
      <c r="B9" s="21">
        <v>10.33</v>
      </c>
      <c r="C9" s="21">
        <v>10.37</v>
      </c>
      <c r="D9" s="21">
        <v>10.45</v>
      </c>
      <c r="E9" s="21">
        <v>10.46</v>
      </c>
    </row>
    <row r="10" spans="1:5" ht="30" customHeight="1">
      <c r="A10" s="6" t="s">
        <v>23</v>
      </c>
      <c r="B10" s="21">
        <v>9.6999999999999993</v>
      </c>
      <c r="C10" s="21">
        <v>9.61</v>
      </c>
      <c r="D10" s="21">
        <v>9.5299999999999994</v>
      </c>
      <c r="E10" s="21">
        <v>9.51</v>
      </c>
    </row>
    <row r="11" spans="1:5" ht="30" customHeight="1">
      <c r="A11" s="6" t="s">
        <v>24</v>
      </c>
      <c r="B11" s="21">
        <v>2.2999999999999998</v>
      </c>
      <c r="C11" s="21">
        <v>2.2799999999999998</v>
      </c>
      <c r="D11" s="21">
        <v>2.27</v>
      </c>
      <c r="E11" s="21">
        <v>2.2799999999999998</v>
      </c>
    </row>
    <row r="12" spans="1:5" ht="30" customHeight="1">
      <c r="A12" s="3" t="s">
        <v>8</v>
      </c>
      <c r="B12" s="21">
        <v>1.44</v>
      </c>
      <c r="C12" s="21">
        <v>1.43</v>
      </c>
      <c r="D12" s="21">
        <v>1.43</v>
      </c>
      <c r="E12" s="21">
        <v>1.44</v>
      </c>
    </row>
    <row r="13" spans="1:5" ht="30" customHeight="1">
      <c r="A13" s="39" t="s">
        <v>52</v>
      </c>
      <c r="B13" s="21">
        <v>1.19</v>
      </c>
      <c r="C13" s="21">
        <v>1.19</v>
      </c>
      <c r="D13" s="21">
        <v>1.17</v>
      </c>
      <c r="E13" s="21">
        <v>1.17</v>
      </c>
    </row>
    <row r="14" spans="1:5" ht="30" customHeight="1">
      <c r="A14" s="35" t="s">
        <v>25</v>
      </c>
      <c r="B14" s="7">
        <f>SUM(B5:B13)</f>
        <v>100</v>
      </c>
      <c r="C14" s="7">
        <f t="shared" ref="C14:E14" si="0">SUM(C5:C13)</f>
        <v>100.00000000000001</v>
      </c>
      <c r="D14" s="7">
        <f t="shared" si="0"/>
        <v>100.00000000000001</v>
      </c>
      <c r="E14" s="7">
        <f t="shared" si="0"/>
        <v>100</v>
      </c>
    </row>
  </sheetData>
  <mergeCells count="4">
    <mergeCell ref="A3:A4"/>
    <mergeCell ref="C3:E3"/>
    <mergeCell ref="A2:E2"/>
    <mergeCell ref="A1:E1"/>
  </mergeCells>
  <phoneticPr fontId="1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83" t="s">
        <v>105</v>
      </c>
      <c r="B1" s="184"/>
      <c r="C1" s="184"/>
      <c r="D1" s="184"/>
      <c r="E1" s="184"/>
      <c r="F1" s="185"/>
    </row>
    <row r="2" spans="1:6" ht="13.5">
      <c r="A2" s="186" t="s">
        <v>14</v>
      </c>
      <c r="B2" s="187"/>
      <c r="C2" s="187"/>
      <c r="D2" s="187"/>
      <c r="E2" s="187"/>
      <c r="F2" s="188"/>
    </row>
    <row r="3" spans="1:6" ht="51" customHeight="1">
      <c r="A3" s="97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1" t="s">
        <v>25</v>
      </c>
    </row>
    <row r="4" spans="1:6" ht="30" customHeight="1">
      <c r="A4" s="6" t="s">
        <v>20</v>
      </c>
      <c r="B4" s="104">
        <v>3116331</v>
      </c>
      <c r="C4" s="9">
        <v>262587</v>
      </c>
      <c r="D4" s="9">
        <v>153023</v>
      </c>
      <c r="E4" s="110">
        <v>0</v>
      </c>
      <c r="F4" s="9">
        <f>SUM(B4:E4)</f>
        <v>3531941</v>
      </c>
    </row>
    <row r="5" spans="1:6" ht="30" customHeight="1">
      <c r="A5" s="6" t="s">
        <v>21</v>
      </c>
      <c r="B5" s="104">
        <v>1303945</v>
      </c>
      <c r="C5" s="9">
        <v>188291</v>
      </c>
      <c r="D5" s="9">
        <v>86814</v>
      </c>
      <c r="E5" s="110">
        <v>0</v>
      </c>
      <c r="F5" s="9">
        <f t="shared" ref="F5:F13" si="0">SUM(B5:E5)</f>
        <v>1579050</v>
      </c>
    </row>
    <row r="6" spans="1:6" ht="30" customHeight="1">
      <c r="A6" s="6" t="s">
        <v>5</v>
      </c>
      <c r="B6" s="104">
        <v>1936095</v>
      </c>
      <c r="C6" s="9">
        <v>169562</v>
      </c>
      <c r="D6" s="9">
        <v>116001</v>
      </c>
      <c r="E6" s="9">
        <v>15408</v>
      </c>
      <c r="F6" s="9">
        <f t="shared" si="0"/>
        <v>2237066</v>
      </c>
    </row>
    <row r="7" spans="1:6" ht="30" customHeight="1">
      <c r="A7" s="6" t="s">
        <v>6</v>
      </c>
      <c r="B7" s="104">
        <v>2524662</v>
      </c>
      <c r="C7" s="9">
        <v>197817</v>
      </c>
      <c r="D7" s="9">
        <v>508442</v>
      </c>
      <c r="E7" s="110">
        <v>0</v>
      </c>
      <c r="F7" s="9">
        <f t="shared" si="0"/>
        <v>3230921</v>
      </c>
    </row>
    <row r="8" spans="1:6" ht="30" customHeight="1">
      <c r="A8" s="101" t="s">
        <v>68</v>
      </c>
      <c r="B8" s="104">
        <v>1240954</v>
      </c>
      <c r="C8" s="9">
        <v>82138</v>
      </c>
      <c r="D8" s="9">
        <v>149100</v>
      </c>
      <c r="E8" s="110">
        <v>0</v>
      </c>
      <c r="F8" s="9">
        <f t="shared" si="0"/>
        <v>1472192</v>
      </c>
    </row>
    <row r="9" spans="1:6" ht="30" customHeight="1">
      <c r="A9" s="6" t="s">
        <v>23</v>
      </c>
      <c r="B9" s="104">
        <v>1126955</v>
      </c>
      <c r="C9" s="9">
        <v>123954</v>
      </c>
      <c r="D9" s="9">
        <v>88601</v>
      </c>
      <c r="E9" s="110">
        <v>0</v>
      </c>
      <c r="F9" s="9">
        <f t="shared" si="0"/>
        <v>1339510</v>
      </c>
    </row>
    <row r="10" spans="1:6" ht="30" customHeight="1">
      <c r="A10" s="6" t="s">
        <v>24</v>
      </c>
      <c r="B10" s="104">
        <v>293555</v>
      </c>
      <c r="C10" s="9">
        <v>24468</v>
      </c>
      <c r="D10" s="9">
        <v>2653</v>
      </c>
      <c r="E10" s="110">
        <v>0</v>
      </c>
      <c r="F10" s="9">
        <f t="shared" si="0"/>
        <v>320676</v>
      </c>
    </row>
    <row r="11" spans="1:6" ht="30" customHeight="1">
      <c r="A11" s="3" t="s">
        <v>8</v>
      </c>
      <c r="B11" s="104">
        <v>141799</v>
      </c>
      <c r="C11" s="9">
        <v>49522</v>
      </c>
      <c r="D11" s="9">
        <v>11025</v>
      </c>
      <c r="E11" s="110">
        <v>0</v>
      </c>
      <c r="F11" s="9">
        <f t="shared" si="0"/>
        <v>202346</v>
      </c>
    </row>
    <row r="12" spans="1:6" ht="30" customHeight="1">
      <c r="A12" s="39" t="s">
        <v>52</v>
      </c>
      <c r="B12" s="104">
        <v>143254</v>
      </c>
      <c r="C12" s="9">
        <v>20767</v>
      </c>
      <c r="D12" s="9">
        <v>1165</v>
      </c>
      <c r="E12" s="110">
        <v>0</v>
      </c>
      <c r="F12" s="9">
        <f t="shared" si="0"/>
        <v>165186</v>
      </c>
    </row>
    <row r="13" spans="1:6" ht="30" customHeight="1">
      <c r="A13" s="35" t="s">
        <v>25</v>
      </c>
      <c r="B13" s="104">
        <v>11827550</v>
      </c>
      <c r="C13" s="9">
        <v>1119106</v>
      </c>
      <c r="D13" s="9">
        <v>1116824</v>
      </c>
      <c r="E13" s="9">
        <v>15408</v>
      </c>
      <c r="F13" s="9">
        <f t="shared" si="0"/>
        <v>14078888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21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7" bestFit="1" customWidth="1"/>
    <col min="2" max="6" width="10.7109375" style="13" customWidth="1"/>
    <col min="7" max="16384" width="9.140625" style="13"/>
  </cols>
  <sheetData>
    <row r="1" spans="1:7" ht="37.5" customHeight="1">
      <c r="A1" s="183" t="s">
        <v>106</v>
      </c>
      <c r="B1" s="189"/>
      <c r="C1" s="189"/>
      <c r="D1" s="189"/>
      <c r="E1" s="189"/>
      <c r="F1" s="190"/>
    </row>
    <row r="2" spans="1:7" ht="14.25" customHeight="1">
      <c r="A2" s="191" t="s">
        <v>26</v>
      </c>
      <c r="B2" s="187"/>
      <c r="C2" s="187"/>
      <c r="D2" s="187"/>
      <c r="E2" s="187"/>
      <c r="F2" s="188"/>
    </row>
    <row r="3" spans="1:7" ht="57" customHeight="1">
      <c r="A3" s="105" t="s">
        <v>90</v>
      </c>
      <c r="B3" s="2" t="s">
        <v>27</v>
      </c>
      <c r="C3" s="2" t="s">
        <v>28</v>
      </c>
      <c r="D3" s="2" t="s">
        <v>18</v>
      </c>
      <c r="E3" s="2" t="s">
        <v>53</v>
      </c>
      <c r="F3" s="26" t="s">
        <v>25</v>
      </c>
    </row>
    <row r="4" spans="1:7" ht="30" customHeight="1">
      <c r="A4" s="3" t="s">
        <v>20</v>
      </c>
      <c r="B4" s="12">
        <v>26.35</v>
      </c>
      <c r="C4" s="12">
        <v>23.46</v>
      </c>
      <c r="D4" s="12">
        <v>13.7</v>
      </c>
      <c r="E4" s="110"/>
      <c r="F4" s="12">
        <v>25.09</v>
      </c>
      <c r="G4" s="36"/>
    </row>
    <row r="5" spans="1:7" ht="30" customHeight="1">
      <c r="A5" s="3" t="s">
        <v>21</v>
      </c>
      <c r="B5" s="12">
        <v>11.02</v>
      </c>
      <c r="C5" s="12">
        <v>16.82</v>
      </c>
      <c r="D5" s="12">
        <v>7.77</v>
      </c>
      <c r="E5" s="110"/>
      <c r="F5" s="12">
        <v>11.21</v>
      </c>
      <c r="G5" s="36"/>
    </row>
    <row r="6" spans="1:7" ht="30" customHeight="1">
      <c r="A6" s="3" t="s">
        <v>5</v>
      </c>
      <c r="B6" s="12">
        <v>16.37</v>
      </c>
      <c r="C6" s="12">
        <v>15.15</v>
      </c>
      <c r="D6" s="12">
        <v>10.39</v>
      </c>
      <c r="E6" s="12">
        <v>100</v>
      </c>
      <c r="F6" s="12">
        <v>15.89</v>
      </c>
      <c r="G6" s="36"/>
    </row>
    <row r="7" spans="1:7" ht="30" customHeight="1">
      <c r="A7" s="3" t="s">
        <v>51</v>
      </c>
      <c r="B7" s="12">
        <v>21.35</v>
      </c>
      <c r="C7" s="12">
        <v>17.68</v>
      </c>
      <c r="D7" s="12">
        <v>45.53</v>
      </c>
      <c r="E7" s="110"/>
      <c r="F7" s="12">
        <v>22.95</v>
      </c>
      <c r="G7" s="36"/>
    </row>
    <row r="8" spans="1:7" ht="30" customHeight="1">
      <c r="A8" s="47" t="s">
        <v>68</v>
      </c>
      <c r="B8" s="12">
        <v>10.49</v>
      </c>
      <c r="C8" s="12">
        <v>7.34</v>
      </c>
      <c r="D8" s="12">
        <v>13.35</v>
      </c>
      <c r="E8" s="110"/>
      <c r="F8" s="12">
        <v>10.46</v>
      </c>
      <c r="G8" s="36"/>
    </row>
    <row r="9" spans="1:7" ht="30" customHeight="1">
      <c r="A9" s="3" t="s">
        <v>49</v>
      </c>
      <c r="B9" s="12">
        <v>9.5299999999999994</v>
      </c>
      <c r="C9" s="12">
        <v>11.08</v>
      </c>
      <c r="D9" s="12">
        <v>7.93</v>
      </c>
      <c r="E9" s="110"/>
      <c r="F9" s="12">
        <v>9.51</v>
      </c>
      <c r="G9" s="36"/>
    </row>
    <row r="10" spans="1:7" ht="30" customHeight="1">
      <c r="A10" s="6" t="s">
        <v>24</v>
      </c>
      <c r="B10" s="12">
        <v>2.48</v>
      </c>
      <c r="C10" s="12">
        <v>2.19</v>
      </c>
      <c r="D10" s="12">
        <v>0.24</v>
      </c>
      <c r="E10" s="110"/>
      <c r="F10" s="12">
        <v>2.2799999999999998</v>
      </c>
      <c r="G10" s="37"/>
    </row>
    <row r="11" spans="1:7" ht="30" customHeight="1">
      <c r="A11" s="3" t="s">
        <v>8</v>
      </c>
      <c r="B11" s="12">
        <v>1.2</v>
      </c>
      <c r="C11" s="12">
        <v>4.42</v>
      </c>
      <c r="D11" s="12">
        <v>0.99</v>
      </c>
      <c r="E11" s="110"/>
      <c r="F11" s="12">
        <v>1.44</v>
      </c>
      <c r="G11" s="37"/>
    </row>
    <row r="12" spans="1:7" ht="30" customHeight="1">
      <c r="A12" s="39" t="s">
        <v>52</v>
      </c>
      <c r="B12" s="12">
        <v>1.21</v>
      </c>
      <c r="C12" s="12">
        <v>1.86</v>
      </c>
      <c r="D12" s="12">
        <v>0.1</v>
      </c>
      <c r="E12" s="110"/>
      <c r="F12" s="12">
        <v>1.17</v>
      </c>
      <c r="G12" s="37"/>
    </row>
    <row r="13" spans="1:7" ht="30" customHeight="1">
      <c r="A13" s="8" t="s">
        <v>25</v>
      </c>
      <c r="B13" s="12">
        <f>SUM(B4:B12)</f>
        <v>100</v>
      </c>
      <c r="C13" s="12">
        <f t="shared" ref="C13:F13" si="0">SUM(C4:C12)</f>
        <v>100</v>
      </c>
      <c r="D13" s="12">
        <f t="shared" si="0"/>
        <v>99.999999999999972</v>
      </c>
      <c r="E13" s="12">
        <f t="shared" si="0"/>
        <v>100</v>
      </c>
      <c r="F13" s="12">
        <f t="shared" si="0"/>
        <v>100</v>
      </c>
      <c r="G13" s="36"/>
    </row>
    <row r="14" spans="1:7" ht="36.75" customHeight="1">
      <c r="A14" s="8" t="s">
        <v>30</v>
      </c>
      <c r="B14" s="12">
        <v>84.01</v>
      </c>
      <c r="C14" s="12">
        <v>7.95</v>
      </c>
      <c r="D14" s="12">
        <v>7.93</v>
      </c>
      <c r="E14" s="12">
        <v>0.11</v>
      </c>
      <c r="F14" s="12">
        <f>SUM(B14:E14)</f>
        <v>100.00000000000001</v>
      </c>
      <c r="G14" s="36"/>
    </row>
    <row r="15" spans="1:7" ht="13.5" customHeight="1">
      <c r="A15" s="13"/>
    </row>
    <row r="16" spans="1:7" ht="13.5" customHeight="1">
      <c r="B16" s="32"/>
      <c r="C16" s="32"/>
      <c r="D16" s="32"/>
      <c r="E16" s="32"/>
      <c r="F16" s="32"/>
      <c r="G16" s="32"/>
    </row>
    <row r="17" spans="2:7" ht="13.5" customHeight="1">
      <c r="B17" s="32"/>
      <c r="C17" s="32"/>
      <c r="D17" s="32"/>
      <c r="E17" s="32"/>
      <c r="F17" s="32"/>
      <c r="G17" s="32"/>
    </row>
    <row r="18" spans="2:7" ht="13.5" customHeight="1">
      <c r="B18" s="32"/>
      <c r="C18" s="32"/>
      <c r="D18" s="32"/>
      <c r="E18" s="32"/>
      <c r="G18" s="32"/>
    </row>
    <row r="19" spans="2:7" ht="13.5" customHeight="1">
      <c r="B19" s="32"/>
      <c r="C19" s="32"/>
      <c r="D19" s="32"/>
      <c r="E19" s="32"/>
      <c r="F19" s="32"/>
      <c r="G19" s="32"/>
    </row>
    <row r="20" spans="2:7" ht="13.5" customHeight="1">
      <c r="B20" s="32"/>
      <c r="C20" s="32"/>
      <c r="D20" s="32"/>
      <c r="E20" s="32"/>
      <c r="G20" s="38"/>
    </row>
    <row r="21" spans="2:7" ht="13.5" customHeight="1">
      <c r="B21" s="32"/>
      <c r="C21" s="32"/>
      <c r="D21" s="32"/>
      <c r="E21" s="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66" customWidth="1"/>
    <col min="2" max="2" width="13.42578125" style="66" bestFit="1" customWidth="1"/>
    <col min="3" max="3" width="13.42578125" style="66" customWidth="1"/>
    <col min="4" max="6" width="13.42578125" style="66" bestFit="1" customWidth="1"/>
    <col min="7" max="7" width="13.42578125" style="66" customWidth="1"/>
    <col min="8" max="9" width="13.42578125" style="66" bestFit="1" customWidth="1"/>
    <col min="10" max="13" width="13.42578125" style="66" customWidth="1"/>
    <col min="14" max="14" width="10.28515625" style="66" customWidth="1"/>
    <col min="15" max="16384" width="9.140625" style="66"/>
  </cols>
  <sheetData>
    <row r="1" spans="1:14" ht="51" customHeight="1">
      <c r="A1" s="130" t="s">
        <v>13</v>
      </c>
      <c r="B1" s="130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4" ht="22.5" customHeight="1">
      <c r="A2" s="118" t="s">
        <v>14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4" ht="33" customHeight="1">
      <c r="A3" s="128" t="s">
        <v>79</v>
      </c>
      <c r="B3" s="120" t="s">
        <v>15</v>
      </c>
      <c r="C3" s="120"/>
      <c r="D3" s="120" t="s">
        <v>16</v>
      </c>
      <c r="E3" s="120"/>
      <c r="F3" s="120" t="s">
        <v>17</v>
      </c>
      <c r="G3" s="120"/>
      <c r="H3" s="120" t="s">
        <v>18</v>
      </c>
      <c r="I3" s="120"/>
      <c r="J3" s="122" t="s">
        <v>53</v>
      </c>
      <c r="K3" s="123"/>
      <c r="L3" s="120" t="s">
        <v>19</v>
      </c>
      <c r="M3" s="120"/>
    </row>
    <row r="4" spans="1:14" ht="29.25" customHeight="1">
      <c r="A4" s="134"/>
      <c r="B4" s="107" t="s">
        <v>93</v>
      </c>
      <c r="C4" s="67" t="s">
        <v>97</v>
      </c>
      <c r="D4" s="107" t="s">
        <v>93</v>
      </c>
      <c r="E4" s="107" t="s">
        <v>97</v>
      </c>
      <c r="F4" s="107" t="s">
        <v>93</v>
      </c>
      <c r="G4" s="107" t="s">
        <v>97</v>
      </c>
      <c r="H4" s="107" t="s">
        <v>93</v>
      </c>
      <c r="I4" s="107" t="s">
        <v>97</v>
      </c>
      <c r="J4" s="107" t="s">
        <v>93</v>
      </c>
      <c r="K4" s="107" t="s">
        <v>97</v>
      </c>
      <c r="L4" s="107" t="s">
        <v>93</v>
      </c>
      <c r="M4" s="107" t="s">
        <v>97</v>
      </c>
    </row>
    <row r="5" spans="1:14" ht="35.1" customHeight="1">
      <c r="A5" s="68" t="s">
        <v>20</v>
      </c>
      <c r="B5" s="111">
        <v>85756</v>
      </c>
      <c r="C5" s="111">
        <v>98953</v>
      </c>
      <c r="D5" s="111">
        <v>2846827</v>
      </c>
      <c r="E5" s="111">
        <v>3142344</v>
      </c>
      <c r="F5" s="111">
        <v>251627</v>
      </c>
      <c r="G5" s="111">
        <v>264836</v>
      </c>
      <c r="H5" s="111">
        <v>151062</v>
      </c>
      <c r="I5" s="111">
        <v>153668</v>
      </c>
      <c r="J5" s="111">
        <v>0</v>
      </c>
      <c r="K5" s="111">
        <v>0</v>
      </c>
      <c r="L5" s="111">
        <v>3249516</v>
      </c>
      <c r="M5" s="111">
        <v>3560848</v>
      </c>
      <c r="N5" s="69"/>
    </row>
    <row r="6" spans="1:14" ht="35.1" customHeight="1">
      <c r="A6" s="68" t="s">
        <v>21</v>
      </c>
      <c r="B6" s="111">
        <v>64166</v>
      </c>
      <c r="C6" s="111">
        <v>80025</v>
      </c>
      <c r="D6" s="111">
        <v>1217125</v>
      </c>
      <c r="E6" s="111">
        <v>1352678</v>
      </c>
      <c r="F6" s="111">
        <v>183388</v>
      </c>
      <c r="G6" s="111">
        <v>189763</v>
      </c>
      <c r="H6" s="111">
        <v>84295</v>
      </c>
      <c r="I6" s="111">
        <v>87315</v>
      </c>
      <c r="J6" s="111">
        <v>0</v>
      </c>
      <c r="K6" s="111">
        <v>0</v>
      </c>
      <c r="L6" s="111">
        <v>1484808</v>
      </c>
      <c r="M6" s="111">
        <v>1629756</v>
      </c>
      <c r="N6" s="69"/>
    </row>
    <row r="7" spans="1:14" ht="35.1" customHeight="1">
      <c r="A7" s="68" t="s">
        <v>22</v>
      </c>
      <c r="B7" s="111">
        <v>77349</v>
      </c>
      <c r="C7" s="111">
        <v>93639</v>
      </c>
      <c r="D7" s="111">
        <v>1702941</v>
      </c>
      <c r="E7" s="111">
        <v>1950495</v>
      </c>
      <c r="F7" s="111">
        <v>155378</v>
      </c>
      <c r="G7" s="111">
        <v>170733</v>
      </c>
      <c r="H7" s="111">
        <v>105327</v>
      </c>
      <c r="I7" s="111">
        <v>116478</v>
      </c>
      <c r="J7" s="111">
        <v>14210</v>
      </c>
      <c r="K7" s="111">
        <v>15477</v>
      </c>
      <c r="L7" s="111">
        <v>1977856</v>
      </c>
      <c r="M7" s="111">
        <v>2253183</v>
      </c>
      <c r="N7" s="69"/>
    </row>
    <row r="8" spans="1:14" ht="35.1" customHeight="1">
      <c r="A8" s="68" t="s">
        <v>6</v>
      </c>
      <c r="B8" s="111">
        <v>59509</v>
      </c>
      <c r="C8" s="111">
        <v>67818</v>
      </c>
      <c r="D8" s="111">
        <v>2306027</v>
      </c>
      <c r="E8" s="111">
        <v>2542161</v>
      </c>
      <c r="F8" s="111">
        <v>192024</v>
      </c>
      <c r="G8" s="111">
        <v>199022</v>
      </c>
      <c r="H8" s="111">
        <v>490496</v>
      </c>
      <c r="I8" s="111">
        <v>509340</v>
      </c>
      <c r="J8" s="111">
        <v>0</v>
      </c>
      <c r="K8" s="111">
        <v>0</v>
      </c>
      <c r="L8" s="111">
        <v>2988547</v>
      </c>
      <c r="M8" s="111">
        <v>3250523</v>
      </c>
      <c r="N8" s="69"/>
    </row>
    <row r="9" spans="1:14" ht="35.1" customHeight="1">
      <c r="A9" s="68" t="s">
        <v>70</v>
      </c>
      <c r="B9" s="111">
        <v>33064</v>
      </c>
      <c r="C9" s="111">
        <v>34134</v>
      </c>
      <c r="D9" s="111">
        <v>1114166</v>
      </c>
      <c r="E9" s="111">
        <v>1247813</v>
      </c>
      <c r="F9" s="111">
        <v>77223</v>
      </c>
      <c r="G9" s="111">
        <v>82750</v>
      </c>
      <c r="H9" s="111">
        <v>139200</v>
      </c>
      <c r="I9" s="111">
        <v>149354</v>
      </c>
      <c r="J9" s="111">
        <v>0</v>
      </c>
      <c r="K9" s="111">
        <v>0</v>
      </c>
      <c r="L9" s="111">
        <v>1330589</v>
      </c>
      <c r="M9" s="111">
        <v>1479917</v>
      </c>
      <c r="N9" s="69"/>
    </row>
    <row r="10" spans="1:14" ht="35.1" customHeight="1">
      <c r="A10" s="68" t="s">
        <v>23</v>
      </c>
      <c r="B10" s="111">
        <v>59664</v>
      </c>
      <c r="C10" s="111">
        <v>60618</v>
      </c>
      <c r="D10" s="111">
        <v>1036861</v>
      </c>
      <c r="E10" s="111">
        <v>1150525</v>
      </c>
      <c r="F10" s="111">
        <v>116789</v>
      </c>
      <c r="G10" s="111">
        <v>124456</v>
      </c>
      <c r="H10" s="111">
        <v>83475</v>
      </c>
      <c r="I10" s="111">
        <v>88716</v>
      </c>
      <c r="J10" s="111">
        <v>0</v>
      </c>
      <c r="K10" s="111">
        <v>0</v>
      </c>
      <c r="L10" s="111">
        <v>1237125</v>
      </c>
      <c r="M10" s="111">
        <v>1363697</v>
      </c>
      <c r="N10" s="69"/>
    </row>
    <row r="11" spans="1:14" ht="35.1" customHeight="1">
      <c r="A11" s="70" t="s">
        <v>24</v>
      </c>
      <c r="B11" s="111">
        <v>8336</v>
      </c>
      <c r="C11" s="111">
        <v>9066</v>
      </c>
      <c r="D11" s="111">
        <v>254791</v>
      </c>
      <c r="E11" s="111">
        <v>294504</v>
      </c>
      <c r="F11" s="111">
        <v>17796</v>
      </c>
      <c r="G11" s="111">
        <v>24578</v>
      </c>
      <c r="H11" s="111">
        <v>2670</v>
      </c>
      <c r="I11" s="111">
        <v>2735</v>
      </c>
      <c r="J11" s="111">
        <v>0</v>
      </c>
      <c r="K11" s="111">
        <v>0</v>
      </c>
      <c r="L11" s="111">
        <v>275257</v>
      </c>
      <c r="M11" s="111">
        <v>321817</v>
      </c>
      <c r="N11" s="69"/>
    </row>
    <row r="12" spans="1:14" ht="35.1" customHeight="1">
      <c r="A12" s="68" t="s">
        <v>8</v>
      </c>
      <c r="B12" s="111">
        <v>5222</v>
      </c>
      <c r="C12" s="111">
        <v>5078</v>
      </c>
      <c r="D12" s="111">
        <v>123802</v>
      </c>
      <c r="E12" s="111">
        <v>142847</v>
      </c>
      <c r="F12" s="111">
        <v>47056</v>
      </c>
      <c r="G12" s="111">
        <v>50008</v>
      </c>
      <c r="H12" s="111">
        <v>11120</v>
      </c>
      <c r="I12" s="111">
        <v>11039</v>
      </c>
      <c r="J12" s="111">
        <v>0</v>
      </c>
      <c r="K12" s="111">
        <v>0</v>
      </c>
      <c r="L12" s="111">
        <v>181978</v>
      </c>
      <c r="M12" s="111">
        <v>203894</v>
      </c>
      <c r="N12" s="69"/>
    </row>
    <row r="13" spans="1:14" ht="35.1" customHeight="1">
      <c r="A13" s="68" t="s">
        <v>52</v>
      </c>
      <c r="B13" s="111">
        <v>5884</v>
      </c>
      <c r="C13" s="111">
        <v>5050</v>
      </c>
      <c r="D13" s="111">
        <v>131981</v>
      </c>
      <c r="E13" s="111">
        <v>143680</v>
      </c>
      <c r="F13" s="111">
        <v>21688</v>
      </c>
      <c r="G13" s="111">
        <v>20813</v>
      </c>
      <c r="H13" s="111">
        <v>1261</v>
      </c>
      <c r="I13" s="111">
        <v>1166</v>
      </c>
      <c r="J13" s="111">
        <v>0</v>
      </c>
      <c r="K13" s="111">
        <v>0</v>
      </c>
      <c r="L13" s="111">
        <v>154930</v>
      </c>
      <c r="M13" s="111">
        <v>165659</v>
      </c>
      <c r="N13" s="69"/>
    </row>
    <row r="14" spans="1:14" ht="35.1" customHeight="1">
      <c r="A14" s="68" t="s">
        <v>25</v>
      </c>
      <c r="B14" s="111">
        <f>SUM(B5:B13)</f>
        <v>398950</v>
      </c>
      <c r="C14" s="111">
        <f t="shared" ref="C14:M14" si="0">SUM(C5:C13)</f>
        <v>454381</v>
      </c>
      <c r="D14" s="111">
        <f t="shared" si="0"/>
        <v>10734521</v>
      </c>
      <c r="E14" s="111">
        <f t="shared" si="0"/>
        <v>11967047</v>
      </c>
      <c r="F14" s="111">
        <f t="shared" si="0"/>
        <v>1062969</v>
      </c>
      <c r="G14" s="111">
        <f t="shared" si="0"/>
        <v>1126959</v>
      </c>
      <c r="H14" s="111">
        <f t="shared" si="0"/>
        <v>1068906</v>
      </c>
      <c r="I14" s="111">
        <f t="shared" si="0"/>
        <v>1119811</v>
      </c>
      <c r="J14" s="111">
        <f t="shared" si="0"/>
        <v>14210</v>
      </c>
      <c r="K14" s="111">
        <f t="shared" si="0"/>
        <v>15477</v>
      </c>
      <c r="L14" s="111">
        <f t="shared" si="0"/>
        <v>12880606</v>
      </c>
      <c r="M14" s="111">
        <f t="shared" si="0"/>
        <v>14229294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2" customWidth="1"/>
    <col min="2" max="6" width="12.7109375" style="66" customWidth="1"/>
    <col min="7" max="16384" width="9.140625" style="72"/>
  </cols>
  <sheetData>
    <row r="1" spans="1:7">
      <c r="A1" s="135" t="s">
        <v>98</v>
      </c>
      <c r="B1" s="136"/>
      <c r="C1" s="136"/>
      <c r="D1" s="136"/>
      <c r="E1" s="136"/>
      <c r="F1" s="137"/>
    </row>
    <row r="2" spans="1:7" ht="30.75" customHeight="1">
      <c r="A2" s="138"/>
      <c r="B2" s="138"/>
      <c r="C2" s="138"/>
      <c r="D2" s="138"/>
      <c r="E2" s="138"/>
      <c r="F2" s="137"/>
    </row>
    <row r="3" spans="1:7">
      <c r="A3" s="139" t="s">
        <v>26</v>
      </c>
      <c r="B3" s="140"/>
      <c r="C3" s="140"/>
      <c r="D3" s="140"/>
      <c r="E3" s="140"/>
      <c r="F3" s="140"/>
    </row>
    <row r="4" spans="1:7" ht="49.5" customHeight="1">
      <c r="A4" s="106" t="s">
        <v>83</v>
      </c>
      <c r="B4" s="73" t="s">
        <v>27</v>
      </c>
      <c r="C4" s="73" t="s">
        <v>28</v>
      </c>
      <c r="D4" s="73" t="s">
        <v>18</v>
      </c>
      <c r="E4" s="73" t="s">
        <v>53</v>
      </c>
      <c r="F4" s="73" t="s">
        <v>25</v>
      </c>
    </row>
    <row r="5" spans="1:7" ht="35.1" customHeight="1">
      <c r="A5" s="74" t="s">
        <v>20</v>
      </c>
      <c r="B5" s="110">
        <v>26.26</v>
      </c>
      <c r="C5" s="110">
        <v>23.5</v>
      </c>
      <c r="D5" s="109">
        <v>13.72</v>
      </c>
      <c r="E5" s="110">
        <v>0</v>
      </c>
      <c r="F5" s="110">
        <v>25.03</v>
      </c>
    </row>
    <row r="6" spans="1:7" ht="35.1" customHeight="1">
      <c r="A6" s="74" t="s">
        <v>21</v>
      </c>
      <c r="B6" s="110">
        <v>11.3</v>
      </c>
      <c r="C6" s="110">
        <v>16.84</v>
      </c>
      <c r="D6" s="109">
        <v>7.8</v>
      </c>
      <c r="E6" s="110">
        <v>0</v>
      </c>
      <c r="F6" s="110">
        <v>11.45</v>
      </c>
    </row>
    <row r="7" spans="1:7" ht="35.1" customHeight="1">
      <c r="A7" s="74" t="s">
        <v>22</v>
      </c>
      <c r="B7" s="110">
        <v>16.3</v>
      </c>
      <c r="C7" s="110">
        <v>15.15</v>
      </c>
      <c r="D7" s="109">
        <v>10.4</v>
      </c>
      <c r="E7" s="110">
        <v>100</v>
      </c>
      <c r="F7" s="110">
        <v>15.84</v>
      </c>
    </row>
    <row r="8" spans="1:7" ht="35.1" customHeight="1">
      <c r="A8" s="74" t="s">
        <v>6</v>
      </c>
      <c r="B8" s="110">
        <v>21.24</v>
      </c>
      <c r="C8" s="110">
        <v>17.66</v>
      </c>
      <c r="D8" s="109">
        <v>45.49</v>
      </c>
      <c r="E8" s="110">
        <v>0</v>
      </c>
      <c r="F8" s="110">
        <v>22.84</v>
      </c>
    </row>
    <row r="9" spans="1:7" ht="35.1" customHeight="1">
      <c r="A9" s="74" t="s">
        <v>70</v>
      </c>
      <c r="B9" s="110">
        <v>10.43</v>
      </c>
      <c r="C9" s="110">
        <v>7.34</v>
      </c>
      <c r="D9" s="109">
        <v>13.34</v>
      </c>
      <c r="E9" s="110">
        <v>0</v>
      </c>
      <c r="F9" s="110">
        <v>10.4</v>
      </c>
    </row>
    <row r="10" spans="1:7" ht="35.1" customHeight="1">
      <c r="A10" s="74" t="s">
        <v>23</v>
      </c>
      <c r="B10" s="110">
        <v>9.6199999999999992</v>
      </c>
      <c r="C10" s="110">
        <v>11.04</v>
      </c>
      <c r="D10" s="109">
        <v>7.92</v>
      </c>
      <c r="E10" s="110">
        <v>0</v>
      </c>
      <c r="F10" s="110">
        <v>9.58</v>
      </c>
    </row>
    <row r="11" spans="1:7" ht="35.1" customHeight="1">
      <c r="A11" s="75" t="s">
        <v>24</v>
      </c>
      <c r="B11" s="110">
        <v>2.46</v>
      </c>
      <c r="C11" s="110">
        <v>2.1800000000000002</v>
      </c>
      <c r="D11" s="109">
        <v>0.24</v>
      </c>
      <c r="E11" s="110">
        <v>0</v>
      </c>
      <c r="F11" s="110">
        <v>2.2599999999999998</v>
      </c>
    </row>
    <row r="12" spans="1:7" ht="35.1" customHeight="1">
      <c r="A12" s="74" t="s">
        <v>8</v>
      </c>
      <c r="B12" s="110">
        <v>1.19</v>
      </c>
      <c r="C12" s="110">
        <v>4.4400000000000004</v>
      </c>
      <c r="D12" s="109">
        <v>0.99</v>
      </c>
      <c r="E12" s="110">
        <v>0</v>
      </c>
      <c r="F12" s="110">
        <v>1.43</v>
      </c>
    </row>
    <row r="13" spans="1:7" ht="35.1" customHeight="1">
      <c r="A13" s="68" t="s">
        <v>52</v>
      </c>
      <c r="B13" s="110">
        <v>1.2</v>
      </c>
      <c r="C13" s="110">
        <v>1.85</v>
      </c>
      <c r="D13" s="109">
        <v>0.1</v>
      </c>
      <c r="E13" s="110">
        <v>0</v>
      </c>
      <c r="F13" s="110">
        <v>1.17</v>
      </c>
    </row>
    <row r="14" spans="1:7" ht="35.1" customHeight="1">
      <c r="A14" s="76" t="s">
        <v>29</v>
      </c>
      <c r="B14" s="110">
        <f>SUM(B5:B13)</f>
        <v>100</v>
      </c>
      <c r="C14" s="110">
        <f t="shared" ref="C14:F14" si="0">SUM(C5:C13)</f>
        <v>100</v>
      </c>
      <c r="D14" s="110">
        <f t="shared" si="0"/>
        <v>99.999999999999986</v>
      </c>
      <c r="E14" s="110">
        <f t="shared" si="0"/>
        <v>100</v>
      </c>
      <c r="F14" s="110">
        <f t="shared" si="0"/>
        <v>100.00000000000003</v>
      </c>
    </row>
    <row r="15" spans="1:7" ht="35.1" customHeight="1">
      <c r="A15" s="77" t="s">
        <v>30</v>
      </c>
      <c r="B15" s="114">
        <v>84.1</v>
      </c>
      <c r="C15" s="114">
        <v>7.92</v>
      </c>
      <c r="D15" s="114">
        <v>7.87</v>
      </c>
      <c r="E15" s="114">
        <v>0.11</v>
      </c>
      <c r="F15" s="114">
        <f>SUM(B15:E15)</f>
        <v>100</v>
      </c>
      <c r="G15" s="78"/>
    </row>
    <row r="17" spans="2:14">
      <c r="B17" s="79"/>
      <c r="C17" s="79"/>
      <c r="D17" s="79"/>
      <c r="E17" s="79"/>
      <c r="G17" s="79"/>
    </row>
    <row r="18" spans="2:14">
      <c r="B18" s="116"/>
      <c r="C18" s="116"/>
      <c r="D18" s="116"/>
      <c r="E18" s="116"/>
      <c r="G18" s="116"/>
      <c r="I18" s="116"/>
      <c r="J18" s="116"/>
      <c r="K18" s="116"/>
      <c r="L18" s="116"/>
      <c r="M18" s="116"/>
      <c r="N18" s="11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7"/>
  <sheetViews>
    <sheetView showGridLines="0" zoomScale="90" zoomScaleNormal="90" workbookViewId="0">
      <selection sqref="A1:I1"/>
    </sheetView>
  </sheetViews>
  <sheetFormatPr defaultRowHeight="12.75"/>
  <cols>
    <col min="1" max="1" width="56.140625" style="66" bestFit="1" customWidth="1"/>
    <col min="2" max="9" width="14.28515625" style="66" customWidth="1"/>
    <col min="10" max="16384" width="9.140625" style="66"/>
  </cols>
  <sheetData>
    <row r="1" spans="1:11" ht="52.5" customHeight="1">
      <c r="A1" s="130" t="s">
        <v>31</v>
      </c>
      <c r="B1" s="130"/>
      <c r="C1" s="130"/>
      <c r="D1" s="131"/>
      <c r="E1" s="131"/>
      <c r="F1" s="131"/>
      <c r="G1" s="131"/>
      <c r="H1" s="131"/>
      <c r="I1" s="131"/>
    </row>
    <row r="2" spans="1:11" ht="15.75" customHeight="1">
      <c r="A2" s="118" t="s">
        <v>14</v>
      </c>
      <c r="B2" s="133"/>
      <c r="C2" s="133"/>
      <c r="D2" s="133"/>
      <c r="E2" s="133"/>
      <c r="F2" s="133"/>
      <c r="G2" s="133"/>
      <c r="H2" s="133"/>
      <c r="I2" s="133"/>
    </row>
    <row r="3" spans="1:11" ht="30" customHeight="1">
      <c r="A3" s="128" t="s">
        <v>84</v>
      </c>
      <c r="B3" s="120" t="s">
        <v>16</v>
      </c>
      <c r="C3" s="120"/>
      <c r="D3" s="120" t="s">
        <v>17</v>
      </c>
      <c r="E3" s="120"/>
      <c r="F3" s="120" t="s">
        <v>32</v>
      </c>
      <c r="G3" s="120"/>
      <c r="H3" s="120" t="s">
        <v>53</v>
      </c>
      <c r="I3" s="120"/>
    </row>
    <row r="4" spans="1:11" ht="50.25" customHeight="1">
      <c r="A4" s="134"/>
      <c r="B4" s="108" t="s">
        <v>92</v>
      </c>
      <c r="C4" s="108" t="s">
        <v>99</v>
      </c>
      <c r="D4" s="115" t="s">
        <v>92</v>
      </c>
      <c r="E4" s="115" t="s">
        <v>99</v>
      </c>
      <c r="F4" s="115" t="s">
        <v>92</v>
      </c>
      <c r="G4" s="115" t="s">
        <v>99</v>
      </c>
      <c r="H4" s="115" t="s">
        <v>92</v>
      </c>
      <c r="I4" s="115" t="s">
        <v>99</v>
      </c>
    </row>
    <row r="5" spans="1:11" ht="24.95" customHeight="1">
      <c r="A5" s="68" t="s">
        <v>20</v>
      </c>
      <c r="B5" s="93">
        <v>8576</v>
      </c>
      <c r="C5" s="93">
        <v>8709</v>
      </c>
      <c r="D5" s="93">
        <v>680</v>
      </c>
      <c r="E5" s="93">
        <v>677</v>
      </c>
      <c r="F5" s="93">
        <v>70</v>
      </c>
      <c r="G5" s="93">
        <v>402</v>
      </c>
      <c r="H5" s="110"/>
      <c r="I5" s="110"/>
      <c r="J5" s="80"/>
      <c r="K5" s="81"/>
    </row>
    <row r="6" spans="1:11" ht="24.95" customHeight="1">
      <c r="A6" s="68" t="s">
        <v>21</v>
      </c>
      <c r="B6" s="93">
        <v>3708</v>
      </c>
      <c r="C6" s="93">
        <v>3724</v>
      </c>
      <c r="D6" s="93">
        <v>542</v>
      </c>
      <c r="E6" s="93">
        <v>516</v>
      </c>
      <c r="F6" s="93">
        <v>29</v>
      </c>
      <c r="G6" s="93">
        <v>64</v>
      </c>
      <c r="H6" s="110"/>
      <c r="I6" s="110"/>
      <c r="J6" s="82"/>
      <c r="K6" s="82"/>
    </row>
    <row r="7" spans="1:11" ht="24.95" customHeight="1">
      <c r="A7" s="68" t="s">
        <v>5</v>
      </c>
      <c r="B7" s="93">
        <v>5254</v>
      </c>
      <c r="C7" s="93">
        <v>5464</v>
      </c>
      <c r="D7" s="93">
        <v>461</v>
      </c>
      <c r="E7" s="93">
        <v>458</v>
      </c>
      <c r="F7" s="93">
        <v>408</v>
      </c>
      <c r="G7" s="93">
        <v>466</v>
      </c>
      <c r="H7" s="93">
        <v>18</v>
      </c>
      <c r="I7" s="93">
        <v>85</v>
      </c>
      <c r="J7" s="82"/>
      <c r="K7" s="82"/>
    </row>
    <row r="8" spans="1:11" ht="24.95" customHeight="1">
      <c r="A8" s="68" t="s">
        <v>6</v>
      </c>
      <c r="B8" s="93">
        <v>7187</v>
      </c>
      <c r="C8" s="93">
        <v>7259</v>
      </c>
      <c r="D8" s="93">
        <v>545</v>
      </c>
      <c r="E8" s="93">
        <v>523</v>
      </c>
      <c r="F8" s="93">
        <v>482</v>
      </c>
      <c r="G8" s="93">
        <v>2416</v>
      </c>
      <c r="H8" s="110"/>
      <c r="I8" s="110"/>
      <c r="J8" s="80"/>
      <c r="K8" s="80"/>
    </row>
    <row r="9" spans="1:11" ht="24.95" customHeight="1">
      <c r="A9" s="68" t="s">
        <v>70</v>
      </c>
      <c r="B9" s="93">
        <v>3432</v>
      </c>
      <c r="C9" s="93">
        <v>3500</v>
      </c>
      <c r="D9" s="93">
        <v>240</v>
      </c>
      <c r="E9" s="93">
        <v>231</v>
      </c>
      <c r="F9" s="93">
        <v>125</v>
      </c>
      <c r="G9" s="93">
        <v>716</v>
      </c>
      <c r="H9" s="110"/>
      <c r="I9" s="110"/>
      <c r="J9" s="83"/>
      <c r="K9" s="83"/>
    </row>
    <row r="10" spans="1:11" ht="24.95" customHeight="1">
      <c r="A10" s="68" t="s">
        <v>23</v>
      </c>
      <c r="B10" s="93">
        <v>3149</v>
      </c>
      <c r="C10" s="93">
        <v>3217</v>
      </c>
      <c r="D10" s="93">
        <v>364</v>
      </c>
      <c r="E10" s="93">
        <v>351</v>
      </c>
      <c r="F10" s="93">
        <v>51</v>
      </c>
      <c r="G10" s="93">
        <v>158</v>
      </c>
      <c r="H10" s="110"/>
      <c r="I10" s="110"/>
      <c r="J10" s="69"/>
    </row>
    <row r="11" spans="1:11" ht="24.95" customHeight="1">
      <c r="A11" s="70" t="s">
        <v>24</v>
      </c>
      <c r="B11" s="93">
        <v>1011</v>
      </c>
      <c r="C11" s="93">
        <v>1097</v>
      </c>
      <c r="D11" s="93">
        <v>80</v>
      </c>
      <c r="E11" s="93">
        <v>94</v>
      </c>
      <c r="F11" s="93">
        <v>3</v>
      </c>
      <c r="G11" s="93">
        <v>1</v>
      </c>
      <c r="H11" s="110"/>
      <c r="I11" s="110"/>
      <c r="J11" s="69"/>
    </row>
    <row r="12" spans="1:11" ht="24.75" customHeight="1">
      <c r="A12" s="68" t="s">
        <v>8</v>
      </c>
      <c r="B12" s="93">
        <v>444</v>
      </c>
      <c r="C12" s="93">
        <v>478</v>
      </c>
      <c r="D12" s="93">
        <v>159</v>
      </c>
      <c r="E12" s="93">
        <v>152</v>
      </c>
      <c r="F12" s="93">
        <v>13</v>
      </c>
      <c r="G12" s="93">
        <v>20</v>
      </c>
      <c r="H12" s="110"/>
      <c r="I12" s="110"/>
      <c r="J12" s="69"/>
    </row>
    <row r="13" spans="1:11" ht="24.95" customHeight="1">
      <c r="A13" s="68" t="s">
        <v>52</v>
      </c>
      <c r="B13" s="93">
        <v>482</v>
      </c>
      <c r="C13" s="93">
        <v>489</v>
      </c>
      <c r="D13" s="93">
        <v>80</v>
      </c>
      <c r="E13" s="93">
        <v>69</v>
      </c>
      <c r="F13" s="93">
        <v>2</v>
      </c>
      <c r="G13" s="93">
        <v>2</v>
      </c>
      <c r="H13" s="110"/>
      <c r="I13" s="110"/>
      <c r="J13" s="69"/>
    </row>
    <row r="14" spans="1:11" ht="24.95" customHeight="1">
      <c r="A14" s="68" t="s">
        <v>25</v>
      </c>
      <c r="B14" s="93">
        <v>33243</v>
      </c>
      <c r="C14" s="93">
        <v>33937</v>
      </c>
      <c r="D14" s="93">
        <v>3151</v>
      </c>
      <c r="E14" s="93">
        <v>3071</v>
      </c>
      <c r="F14" s="93">
        <v>1183</v>
      </c>
      <c r="G14" s="93">
        <v>4245</v>
      </c>
      <c r="H14" s="93">
        <v>18</v>
      </c>
      <c r="I14" s="93">
        <v>85</v>
      </c>
      <c r="J14" s="69"/>
    </row>
    <row r="17" spans="2:3">
      <c r="B17" s="69"/>
      <c r="C17" s="69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66" customWidth="1"/>
    <col min="2" max="9" width="14" style="66" customWidth="1"/>
    <col min="10" max="16384" width="9.140625" style="66"/>
  </cols>
  <sheetData>
    <row r="1" spans="1:9" ht="47.25" customHeight="1">
      <c r="A1" s="130" t="s">
        <v>33</v>
      </c>
      <c r="B1" s="130"/>
      <c r="C1" s="130"/>
      <c r="D1" s="131"/>
      <c r="E1" s="131"/>
      <c r="F1" s="131"/>
      <c r="G1" s="131"/>
      <c r="H1" s="131"/>
      <c r="I1" s="131"/>
    </row>
    <row r="2" spans="1:9" ht="13.5">
      <c r="A2" s="118" t="s">
        <v>26</v>
      </c>
      <c r="B2" s="133"/>
      <c r="C2" s="133"/>
      <c r="D2" s="133"/>
      <c r="E2" s="133"/>
      <c r="F2" s="133"/>
      <c r="G2" s="133"/>
      <c r="H2" s="133"/>
      <c r="I2" s="133"/>
    </row>
    <row r="3" spans="1:9" ht="30" customHeight="1">
      <c r="A3" s="128" t="s">
        <v>85</v>
      </c>
      <c r="B3" s="122" t="s">
        <v>16</v>
      </c>
      <c r="C3" s="141"/>
      <c r="D3" s="122" t="s">
        <v>17</v>
      </c>
      <c r="E3" s="141"/>
      <c r="F3" s="122" t="s">
        <v>32</v>
      </c>
      <c r="G3" s="123"/>
      <c r="H3" s="122" t="s">
        <v>54</v>
      </c>
      <c r="I3" s="123"/>
    </row>
    <row r="4" spans="1:9" ht="41.25" customHeight="1">
      <c r="A4" s="129"/>
      <c r="B4" s="84" t="str">
        <f>'Таблица № 2.2-ПОД'!B4:B4</f>
        <v>I тримесечие 2018</v>
      </c>
      <c r="C4" s="84" t="str">
        <f>'Таблица № 2.2-ПОД'!C4:C4</f>
        <v>I тримесечие 2019</v>
      </c>
      <c r="D4" s="84" t="str">
        <f>'Таблица № 2.2-ПОД'!D4:D4</f>
        <v>I тримесечие 2018</v>
      </c>
      <c r="E4" s="84" t="str">
        <f>'Таблица № 2.2-ПОД'!E4:E4</f>
        <v>I тримесечие 2019</v>
      </c>
      <c r="F4" s="84" t="str">
        <f>'Таблица № 2.2-ПОД'!F4:F4</f>
        <v>I тримесечие 2018</v>
      </c>
      <c r="G4" s="84" t="str">
        <f>'Таблица № 2.2-ПОД'!G4:G4</f>
        <v>I тримесечие 2019</v>
      </c>
      <c r="H4" s="84" t="str">
        <f>'Таблица № 2.2-ПОД'!H4:H4</f>
        <v>I тримесечие 2018</v>
      </c>
      <c r="I4" s="84" t="str">
        <f>'Таблица № 2.2-ПОД'!I4:I4</f>
        <v>I тримесечие 2019</v>
      </c>
    </row>
    <row r="5" spans="1:9" ht="24.95" customHeight="1">
      <c r="A5" s="68" t="s">
        <v>20</v>
      </c>
      <c r="B5" s="113">
        <v>25.8</v>
      </c>
      <c r="C5" s="113">
        <v>25.66</v>
      </c>
      <c r="D5" s="113">
        <v>21.58</v>
      </c>
      <c r="E5" s="113">
        <v>22.05</v>
      </c>
      <c r="F5" s="113">
        <v>5.92</v>
      </c>
      <c r="G5" s="85">
        <v>9.4700000000000006</v>
      </c>
      <c r="H5" s="110">
        <v>0</v>
      </c>
      <c r="I5" s="110">
        <v>0</v>
      </c>
    </row>
    <row r="6" spans="1:9" ht="24.95" customHeight="1">
      <c r="A6" s="68" t="s">
        <v>21</v>
      </c>
      <c r="B6" s="113">
        <v>11.15</v>
      </c>
      <c r="C6" s="113">
        <v>10.98</v>
      </c>
      <c r="D6" s="113">
        <v>17.2</v>
      </c>
      <c r="E6" s="113">
        <v>16.8</v>
      </c>
      <c r="F6" s="113">
        <v>2.4500000000000002</v>
      </c>
      <c r="G6" s="85">
        <v>1.51</v>
      </c>
      <c r="H6" s="110">
        <v>0</v>
      </c>
      <c r="I6" s="110">
        <v>0</v>
      </c>
    </row>
    <row r="7" spans="1:9" ht="24.95" customHeight="1">
      <c r="A7" s="68" t="s">
        <v>5</v>
      </c>
      <c r="B7" s="113">
        <v>15.81</v>
      </c>
      <c r="C7" s="113">
        <v>16.100000000000001</v>
      </c>
      <c r="D7" s="113">
        <v>14.63</v>
      </c>
      <c r="E7" s="113">
        <v>14.91</v>
      </c>
      <c r="F7" s="113">
        <v>34.49</v>
      </c>
      <c r="G7" s="85">
        <v>10.98</v>
      </c>
      <c r="H7" s="85">
        <v>100</v>
      </c>
      <c r="I7" s="85">
        <v>100</v>
      </c>
    </row>
    <row r="8" spans="1:9" ht="24.95" customHeight="1">
      <c r="A8" s="68" t="s">
        <v>6</v>
      </c>
      <c r="B8" s="113">
        <v>21.62</v>
      </c>
      <c r="C8" s="113">
        <v>21.39</v>
      </c>
      <c r="D8" s="113">
        <v>17.3</v>
      </c>
      <c r="E8" s="113">
        <v>17.03</v>
      </c>
      <c r="F8" s="113">
        <v>40.74</v>
      </c>
      <c r="G8" s="85">
        <v>56.91</v>
      </c>
      <c r="H8" s="110">
        <v>0</v>
      </c>
      <c r="I8" s="110">
        <v>0</v>
      </c>
    </row>
    <row r="9" spans="1:9" ht="24.95" customHeight="1">
      <c r="A9" s="68" t="s">
        <v>70</v>
      </c>
      <c r="B9" s="98">
        <v>10.32</v>
      </c>
      <c r="C9" s="113">
        <v>10.31</v>
      </c>
      <c r="D9" s="113">
        <v>7.62</v>
      </c>
      <c r="E9" s="113">
        <v>7.52</v>
      </c>
      <c r="F9" s="113">
        <v>10.57</v>
      </c>
      <c r="G9" s="85">
        <v>16.87</v>
      </c>
      <c r="H9" s="110">
        <v>0</v>
      </c>
      <c r="I9" s="110">
        <v>0</v>
      </c>
    </row>
    <row r="10" spans="1:9" ht="24.95" customHeight="1">
      <c r="A10" s="68" t="s">
        <v>23</v>
      </c>
      <c r="B10" s="113">
        <v>9.4700000000000006</v>
      </c>
      <c r="C10" s="113">
        <v>9.48</v>
      </c>
      <c r="D10" s="113">
        <v>11.55</v>
      </c>
      <c r="E10" s="113">
        <v>11.43</v>
      </c>
      <c r="F10" s="113">
        <v>4.3099999999999996</v>
      </c>
      <c r="G10" s="85">
        <v>3.72</v>
      </c>
      <c r="H10" s="110">
        <v>0</v>
      </c>
      <c r="I10" s="110">
        <v>0</v>
      </c>
    </row>
    <row r="11" spans="1:9" ht="24.95" customHeight="1">
      <c r="A11" s="70" t="s">
        <v>24</v>
      </c>
      <c r="B11" s="113">
        <v>3.04</v>
      </c>
      <c r="C11" s="113">
        <v>3.23</v>
      </c>
      <c r="D11" s="113">
        <v>2.54</v>
      </c>
      <c r="E11" s="113">
        <v>3.06</v>
      </c>
      <c r="F11" s="113">
        <v>0.25</v>
      </c>
      <c r="G11" s="85">
        <v>0.02</v>
      </c>
      <c r="H11" s="110">
        <v>0</v>
      </c>
      <c r="I11" s="110">
        <v>0</v>
      </c>
    </row>
    <row r="12" spans="1:9" ht="24.95" customHeight="1">
      <c r="A12" s="68" t="s">
        <v>8</v>
      </c>
      <c r="B12" s="113">
        <v>1.34</v>
      </c>
      <c r="C12" s="113">
        <v>1.41</v>
      </c>
      <c r="D12" s="113">
        <v>5.04</v>
      </c>
      <c r="E12" s="113">
        <v>4.95</v>
      </c>
      <c r="F12" s="113">
        <v>1.1000000000000001</v>
      </c>
      <c r="G12" s="85">
        <v>0.47</v>
      </c>
      <c r="H12" s="110">
        <v>0</v>
      </c>
      <c r="I12" s="110">
        <v>0</v>
      </c>
    </row>
    <row r="13" spans="1:9" ht="24.95" customHeight="1">
      <c r="A13" s="68" t="s">
        <v>52</v>
      </c>
      <c r="B13" s="113">
        <v>1.45</v>
      </c>
      <c r="C13" s="113">
        <v>1.44</v>
      </c>
      <c r="D13" s="113">
        <v>2.54</v>
      </c>
      <c r="E13" s="113">
        <v>2.25</v>
      </c>
      <c r="F13" s="113">
        <v>0.17</v>
      </c>
      <c r="G13" s="85">
        <v>0.05</v>
      </c>
      <c r="H13" s="110">
        <v>0</v>
      </c>
      <c r="I13" s="110">
        <v>0</v>
      </c>
    </row>
    <row r="14" spans="1:9" ht="24.95" customHeight="1">
      <c r="A14" s="68" t="s">
        <v>25</v>
      </c>
      <c r="B14" s="113">
        <f>SUM(B5:B13)</f>
        <v>100.00000000000003</v>
      </c>
      <c r="C14" s="113">
        <f t="shared" ref="C14:I14" si="0">SUM(C5:C13)</f>
        <v>100</v>
      </c>
      <c r="D14" s="113">
        <f t="shared" si="0"/>
        <v>100.00000000000003</v>
      </c>
      <c r="E14" s="113">
        <f t="shared" si="0"/>
        <v>100.00000000000001</v>
      </c>
      <c r="F14" s="113">
        <f t="shared" si="0"/>
        <v>99.999999999999986</v>
      </c>
      <c r="G14" s="113">
        <f t="shared" si="0"/>
        <v>100</v>
      </c>
      <c r="H14" s="113">
        <f t="shared" si="0"/>
        <v>100</v>
      </c>
      <c r="I14" s="113">
        <f t="shared" si="0"/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10"/>
  <sheetViews>
    <sheetView showGridLines="0" zoomScale="80" zoomScaleNormal="80" workbookViewId="0">
      <selection sqref="A1:AG1"/>
    </sheetView>
  </sheetViews>
  <sheetFormatPr defaultRowHeight="15"/>
  <cols>
    <col min="1" max="1" width="48.140625" style="86" customWidth="1"/>
    <col min="2" max="2" width="8" style="86" customWidth="1"/>
    <col min="3" max="4" width="6.7109375" style="86" customWidth="1"/>
    <col min="5" max="5" width="7.85546875" style="86" customWidth="1"/>
    <col min="6" max="7" width="6.7109375" style="86" customWidth="1"/>
    <col min="8" max="8" width="7.85546875" style="86" customWidth="1"/>
    <col min="9" max="10" width="6.7109375" style="86" customWidth="1"/>
    <col min="11" max="11" width="9.5703125" style="86" bestFit="1" customWidth="1"/>
    <col min="12" max="12" width="8.28515625" style="86" bestFit="1" customWidth="1"/>
    <col min="13" max="14" width="6.7109375" style="86" customWidth="1"/>
    <col min="15" max="15" width="7.7109375" style="86" customWidth="1"/>
    <col min="16" max="17" width="6.7109375" style="86" customWidth="1"/>
    <col min="18" max="18" width="8.42578125" style="86" customWidth="1"/>
    <col min="19" max="28" width="6.7109375" style="86" customWidth="1"/>
    <col min="29" max="29" width="8.28515625" style="86" bestFit="1" customWidth="1"/>
    <col min="30" max="30" width="9.42578125" style="86" bestFit="1" customWidth="1"/>
    <col min="31" max="32" width="8.140625" style="86" customWidth="1"/>
    <col min="33" max="33" width="9.42578125" style="86" customWidth="1"/>
    <col min="34" max="16384" width="9.140625" style="86"/>
  </cols>
  <sheetData>
    <row r="1" spans="1:245" ht="23.25" customHeight="1">
      <c r="A1" s="117" t="s">
        <v>100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245" ht="15" customHeight="1">
      <c r="A2" s="118" t="s">
        <v>14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</row>
    <row r="3" spans="1:245" s="87" customFormat="1" ht="59.25" customHeight="1">
      <c r="A3" s="142" t="s">
        <v>94</v>
      </c>
      <c r="B3" s="122" t="s">
        <v>3</v>
      </c>
      <c r="C3" s="144"/>
      <c r="D3" s="145"/>
      <c r="E3" s="122" t="s">
        <v>34</v>
      </c>
      <c r="F3" s="141"/>
      <c r="G3" s="146"/>
      <c r="H3" s="122" t="s">
        <v>35</v>
      </c>
      <c r="I3" s="141"/>
      <c r="J3" s="141"/>
      <c r="K3" s="123"/>
      <c r="L3" s="122" t="s">
        <v>6</v>
      </c>
      <c r="M3" s="141"/>
      <c r="N3" s="147"/>
      <c r="O3" s="122" t="s">
        <v>70</v>
      </c>
      <c r="P3" s="141"/>
      <c r="Q3" s="148"/>
      <c r="R3" s="122" t="s">
        <v>36</v>
      </c>
      <c r="S3" s="141"/>
      <c r="T3" s="147"/>
      <c r="U3" s="122" t="s">
        <v>24</v>
      </c>
      <c r="V3" s="141"/>
      <c r="W3" s="149"/>
      <c r="X3" s="122" t="s">
        <v>8</v>
      </c>
      <c r="Y3" s="141"/>
      <c r="Z3" s="123"/>
      <c r="AA3" s="122" t="s">
        <v>71</v>
      </c>
      <c r="AB3" s="141"/>
      <c r="AC3" s="123"/>
      <c r="AD3" s="122" t="s">
        <v>29</v>
      </c>
      <c r="AE3" s="141"/>
      <c r="AF3" s="141"/>
      <c r="AG3" s="123"/>
    </row>
    <row r="4" spans="1:245" ht="15.75">
      <c r="A4" s="143"/>
      <c r="B4" s="88" t="s">
        <v>27</v>
      </c>
      <c r="C4" s="88" t="s">
        <v>28</v>
      </c>
      <c r="D4" s="88" t="s">
        <v>18</v>
      </c>
      <c r="E4" s="88" t="s">
        <v>27</v>
      </c>
      <c r="F4" s="88" t="s">
        <v>28</v>
      </c>
      <c r="G4" s="88" t="s">
        <v>18</v>
      </c>
      <c r="H4" s="88" t="s">
        <v>27</v>
      </c>
      <c r="I4" s="88" t="s">
        <v>28</v>
      </c>
      <c r="J4" s="88" t="s">
        <v>18</v>
      </c>
      <c r="K4" s="88" t="s">
        <v>53</v>
      </c>
      <c r="L4" s="88" t="s">
        <v>27</v>
      </c>
      <c r="M4" s="88" t="s">
        <v>28</v>
      </c>
      <c r="N4" s="88" t="s">
        <v>18</v>
      </c>
      <c r="O4" s="88" t="s">
        <v>27</v>
      </c>
      <c r="P4" s="88" t="s">
        <v>28</v>
      </c>
      <c r="Q4" s="88" t="s">
        <v>18</v>
      </c>
      <c r="R4" s="88" t="s">
        <v>27</v>
      </c>
      <c r="S4" s="88" t="s">
        <v>28</v>
      </c>
      <c r="T4" s="88" t="s">
        <v>18</v>
      </c>
      <c r="U4" s="88" t="s">
        <v>27</v>
      </c>
      <c r="V4" s="88" t="s">
        <v>28</v>
      </c>
      <c r="W4" s="88" t="s">
        <v>18</v>
      </c>
      <c r="X4" s="88" t="s">
        <v>27</v>
      </c>
      <c r="Y4" s="88" t="s">
        <v>28</v>
      </c>
      <c r="Z4" s="88" t="s">
        <v>18</v>
      </c>
      <c r="AA4" s="88" t="s">
        <v>27</v>
      </c>
      <c r="AB4" s="88" t="s">
        <v>28</v>
      </c>
      <c r="AC4" s="88" t="s">
        <v>18</v>
      </c>
      <c r="AD4" s="88" t="s">
        <v>27</v>
      </c>
      <c r="AE4" s="88" t="s">
        <v>28</v>
      </c>
      <c r="AF4" s="88" t="s">
        <v>18</v>
      </c>
      <c r="AG4" s="88" t="s">
        <v>53</v>
      </c>
    </row>
    <row r="5" spans="1:245" s="90" customFormat="1" ht="39.75" customHeight="1">
      <c r="A5" s="89" t="s">
        <v>37</v>
      </c>
      <c r="B5" s="71">
        <v>3214</v>
      </c>
      <c r="C5" s="71">
        <v>211</v>
      </c>
      <c r="D5" s="71">
        <v>58</v>
      </c>
      <c r="E5" s="71">
        <v>1427</v>
      </c>
      <c r="F5" s="71">
        <v>178</v>
      </c>
      <c r="G5" s="71">
        <v>22</v>
      </c>
      <c r="H5" s="71">
        <v>2106</v>
      </c>
      <c r="I5" s="71">
        <v>161</v>
      </c>
      <c r="J5" s="71">
        <v>186</v>
      </c>
      <c r="K5" s="71">
        <v>16</v>
      </c>
      <c r="L5" s="71">
        <v>2842</v>
      </c>
      <c r="M5" s="71">
        <v>173</v>
      </c>
      <c r="N5" s="71">
        <v>279</v>
      </c>
      <c r="O5" s="71">
        <v>1335</v>
      </c>
      <c r="P5" s="71">
        <v>86</v>
      </c>
      <c r="Q5" s="71">
        <v>95</v>
      </c>
      <c r="R5" s="71">
        <v>1226</v>
      </c>
      <c r="S5" s="71">
        <v>131</v>
      </c>
      <c r="T5" s="71">
        <v>42</v>
      </c>
      <c r="U5" s="71">
        <v>583</v>
      </c>
      <c r="V5" s="71">
        <v>52</v>
      </c>
      <c r="W5" s="71">
        <v>1</v>
      </c>
      <c r="X5" s="71">
        <v>231</v>
      </c>
      <c r="Y5" s="71">
        <v>65</v>
      </c>
      <c r="Z5" s="71">
        <v>8</v>
      </c>
      <c r="AA5" s="71">
        <v>236</v>
      </c>
      <c r="AB5" s="71">
        <v>32</v>
      </c>
      <c r="AC5" s="71">
        <v>1</v>
      </c>
      <c r="AD5" s="71">
        <f>B5+E5+H5+L5+O5+R5+U5+X5+AA5</f>
        <v>13200</v>
      </c>
      <c r="AE5" s="71">
        <f t="shared" ref="AE5:AF5" si="0">C5+F5+I5+M5+P5+S5+V5+Y5+AB5</f>
        <v>1089</v>
      </c>
      <c r="AF5" s="71">
        <f t="shared" si="0"/>
        <v>692</v>
      </c>
      <c r="AG5" s="71">
        <f>K5</f>
        <v>16</v>
      </c>
      <c r="AH5" s="86"/>
      <c r="AI5" s="86"/>
      <c r="AJ5" s="86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</row>
    <row r="6" spans="1:245" s="90" customFormat="1" ht="39.75" customHeight="1">
      <c r="A6" s="89" t="s">
        <v>38</v>
      </c>
      <c r="B6" s="71">
        <v>5495</v>
      </c>
      <c r="C6" s="71">
        <v>466</v>
      </c>
      <c r="D6" s="71">
        <v>338</v>
      </c>
      <c r="E6" s="71">
        <v>2297</v>
      </c>
      <c r="F6" s="71">
        <v>338</v>
      </c>
      <c r="G6" s="71">
        <v>40</v>
      </c>
      <c r="H6" s="71">
        <v>3358</v>
      </c>
      <c r="I6" s="71">
        <v>297</v>
      </c>
      <c r="J6" s="71">
        <v>229</v>
      </c>
      <c r="K6" s="71">
        <v>68</v>
      </c>
      <c r="L6" s="71">
        <v>4417</v>
      </c>
      <c r="M6" s="71">
        <v>350</v>
      </c>
      <c r="N6" s="71">
        <v>2122</v>
      </c>
      <c r="O6" s="71">
        <v>2165</v>
      </c>
      <c r="P6" s="71">
        <v>145</v>
      </c>
      <c r="Q6" s="71">
        <v>617</v>
      </c>
      <c r="R6" s="71">
        <v>1991</v>
      </c>
      <c r="S6" s="71">
        <v>220</v>
      </c>
      <c r="T6" s="71">
        <v>111</v>
      </c>
      <c r="U6" s="71">
        <v>514</v>
      </c>
      <c r="V6" s="71">
        <v>42</v>
      </c>
      <c r="W6" s="71">
        <v>0</v>
      </c>
      <c r="X6" s="71">
        <v>247</v>
      </c>
      <c r="Y6" s="71">
        <v>87</v>
      </c>
      <c r="Z6" s="71">
        <v>11</v>
      </c>
      <c r="AA6" s="71">
        <v>253</v>
      </c>
      <c r="AB6" s="71">
        <v>37</v>
      </c>
      <c r="AC6" s="71">
        <v>1</v>
      </c>
      <c r="AD6" s="71">
        <f t="shared" ref="AD6:AD7" si="1">B6+E6+H6+L6+O6+R6+U6+X6+AA6</f>
        <v>20737</v>
      </c>
      <c r="AE6" s="71">
        <f t="shared" ref="AE6:AE7" si="2">C6+F6+I6+M6+P6+S6+V6+Y6+AB6</f>
        <v>1982</v>
      </c>
      <c r="AF6" s="71">
        <f t="shared" ref="AF6:AF7" si="3">D6+G6+J6+N6+Q6+T6+W6+Z6+AC6</f>
        <v>3469</v>
      </c>
      <c r="AG6" s="71">
        <f t="shared" ref="AG6:AG7" si="4">K6</f>
        <v>68</v>
      </c>
      <c r="AH6" s="86"/>
      <c r="AI6" s="86"/>
      <c r="AJ6" s="86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</row>
    <row r="7" spans="1:245" ht="37.5" customHeight="1">
      <c r="A7" s="89" t="s">
        <v>72</v>
      </c>
      <c r="B7" s="71">
        <v>0</v>
      </c>
      <c r="C7" s="71">
        <v>0</v>
      </c>
      <c r="D7" s="71">
        <v>6</v>
      </c>
      <c r="E7" s="71">
        <v>0</v>
      </c>
      <c r="F7" s="71">
        <v>0</v>
      </c>
      <c r="G7" s="71">
        <v>2</v>
      </c>
      <c r="H7" s="71">
        <v>0</v>
      </c>
      <c r="I7" s="71">
        <v>0</v>
      </c>
      <c r="J7" s="71">
        <v>51</v>
      </c>
      <c r="K7" s="71">
        <v>1</v>
      </c>
      <c r="L7" s="71">
        <v>0</v>
      </c>
      <c r="M7" s="71">
        <v>0</v>
      </c>
      <c r="N7" s="71">
        <v>15</v>
      </c>
      <c r="O7" s="71">
        <v>0</v>
      </c>
      <c r="P7" s="71">
        <v>0</v>
      </c>
      <c r="Q7" s="71">
        <v>4</v>
      </c>
      <c r="R7" s="71">
        <v>0</v>
      </c>
      <c r="S7" s="71">
        <v>0</v>
      </c>
      <c r="T7" s="71">
        <v>5</v>
      </c>
      <c r="U7" s="71">
        <v>0</v>
      </c>
      <c r="V7" s="71">
        <v>0</v>
      </c>
      <c r="W7" s="71">
        <v>0</v>
      </c>
      <c r="X7" s="71">
        <v>0</v>
      </c>
      <c r="Y7" s="71">
        <v>0</v>
      </c>
      <c r="Z7" s="71">
        <v>1</v>
      </c>
      <c r="AA7" s="71">
        <v>0</v>
      </c>
      <c r="AB7" s="71">
        <v>0</v>
      </c>
      <c r="AC7" s="71">
        <v>0</v>
      </c>
      <c r="AD7" s="71">
        <f t="shared" si="1"/>
        <v>0</v>
      </c>
      <c r="AE7" s="71">
        <f t="shared" si="2"/>
        <v>0</v>
      </c>
      <c r="AF7" s="71">
        <v>84</v>
      </c>
      <c r="AG7" s="71">
        <f t="shared" si="4"/>
        <v>1</v>
      </c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  <c r="HB7" s="91"/>
      <c r="HC7" s="91"/>
      <c r="HD7" s="91"/>
      <c r="HE7" s="91"/>
      <c r="HF7" s="91"/>
      <c r="HG7" s="91"/>
      <c r="HH7" s="91"/>
      <c r="HI7" s="91"/>
      <c r="HJ7" s="91"/>
      <c r="HK7" s="91"/>
      <c r="HL7" s="91"/>
      <c r="HM7" s="91"/>
      <c r="HN7" s="91"/>
      <c r="HO7" s="91"/>
      <c r="HP7" s="91"/>
      <c r="HQ7" s="91"/>
      <c r="HR7" s="91"/>
      <c r="HS7" s="91"/>
      <c r="HT7" s="91"/>
      <c r="HU7" s="91"/>
      <c r="HV7" s="91"/>
      <c r="HW7" s="91"/>
      <c r="HX7" s="91"/>
      <c r="HY7" s="91"/>
      <c r="HZ7" s="91"/>
      <c r="IA7" s="91"/>
      <c r="IB7" s="91"/>
      <c r="IC7" s="91"/>
      <c r="ID7" s="91"/>
      <c r="IE7" s="91"/>
      <c r="IF7" s="91"/>
      <c r="IG7" s="91"/>
      <c r="IH7" s="91"/>
      <c r="II7" s="91"/>
      <c r="IJ7" s="91"/>
      <c r="IK7" s="91"/>
    </row>
    <row r="8" spans="1:245" s="90" customFormat="1" ht="18.75">
      <c r="A8" s="89" t="s">
        <v>40</v>
      </c>
      <c r="B8" s="71">
        <v>8709</v>
      </c>
      <c r="C8" s="71">
        <v>677</v>
      </c>
      <c r="D8" s="71">
        <v>402</v>
      </c>
      <c r="E8" s="71">
        <v>3724</v>
      </c>
      <c r="F8" s="71">
        <v>516</v>
      </c>
      <c r="G8" s="71">
        <v>64</v>
      </c>
      <c r="H8" s="71">
        <v>5464</v>
      </c>
      <c r="I8" s="71">
        <v>458</v>
      </c>
      <c r="J8" s="71">
        <v>466</v>
      </c>
      <c r="K8" s="71">
        <v>85</v>
      </c>
      <c r="L8" s="71">
        <v>7259</v>
      </c>
      <c r="M8" s="71">
        <v>523</v>
      </c>
      <c r="N8" s="71">
        <v>2416</v>
      </c>
      <c r="O8" s="71">
        <v>3500</v>
      </c>
      <c r="P8" s="71">
        <v>231</v>
      </c>
      <c r="Q8" s="71">
        <v>716</v>
      </c>
      <c r="R8" s="71">
        <v>3217</v>
      </c>
      <c r="S8" s="71">
        <v>351</v>
      </c>
      <c r="T8" s="71">
        <v>158</v>
      </c>
      <c r="U8" s="71">
        <v>1097</v>
      </c>
      <c r="V8" s="71">
        <v>94</v>
      </c>
      <c r="W8" s="71">
        <v>1</v>
      </c>
      <c r="X8" s="71">
        <v>478</v>
      </c>
      <c r="Y8" s="71">
        <v>152</v>
      </c>
      <c r="Z8" s="71">
        <v>20</v>
      </c>
      <c r="AA8" s="71">
        <v>489</v>
      </c>
      <c r="AB8" s="71">
        <v>69</v>
      </c>
      <c r="AC8" s="71">
        <v>2</v>
      </c>
      <c r="AD8" s="71">
        <f>SUM(AD5:AD7)</f>
        <v>33937</v>
      </c>
      <c r="AE8" s="71">
        <f t="shared" ref="AE8:AG8" si="5">SUM(AE5:AE7)</f>
        <v>3071</v>
      </c>
      <c r="AF8" s="71">
        <f t="shared" si="5"/>
        <v>4245</v>
      </c>
      <c r="AG8" s="71">
        <f t="shared" si="5"/>
        <v>85</v>
      </c>
      <c r="AH8" s="86"/>
      <c r="AI8" s="86"/>
      <c r="AJ8" s="86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</row>
    <row r="9" spans="1:245" s="92" customFormat="1" ht="15" customHeight="1"/>
    <row r="10" spans="1:245"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17"/>
  <sheetViews>
    <sheetView showGridLines="0" zoomScale="80" zoomScaleNormal="80" workbookViewId="0">
      <selection sqref="A1:AG1"/>
    </sheetView>
  </sheetViews>
  <sheetFormatPr defaultRowHeight="15"/>
  <cols>
    <col min="1" max="1" width="47.140625" style="86" customWidth="1"/>
    <col min="2" max="2" width="7.5703125" style="86" customWidth="1"/>
    <col min="3" max="3" width="7.42578125" style="86" customWidth="1"/>
    <col min="4" max="10" width="7.5703125" style="86" customWidth="1"/>
    <col min="11" max="11" width="9.7109375" style="86" customWidth="1"/>
    <col min="12" max="28" width="7.5703125" style="86" customWidth="1"/>
    <col min="29" max="29" width="7.42578125" style="86" customWidth="1"/>
    <col min="30" max="32" width="7.5703125" style="86" customWidth="1"/>
    <col min="33" max="33" width="9.42578125" style="86" bestFit="1" customWidth="1"/>
    <col min="34" max="16384" width="9.140625" style="86"/>
  </cols>
  <sheetData>
    <row r="1" spans="1:33" ht="23.25" customHeight="1">
      <c r="A1" s="117" t="s">
        <v>101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33" ht="15" customHeight="1">
      <c r="A2" s="150" t="s">
        <v>26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</row>
    <row r="3" spans="1:33" s="87" customFormat="1" ht="51" customHeight="1">
      <c r="A3" s="142" t="s">
        <v>86</v>
      </c>
      <c r="B3" s="120" t="s">
        <v>3</v>
      </c>
      <c r="C3" s="120"/>
      <c r="D3" s="151"/>
      <c r="E3" s="120" t="s">
        <v>41</v>
      </c>
      <c r="F3" s="120"/>
      <c r="G3" s="151"/>
      <c r="H3" s="122" t="s">
        <v>42</v>
      </c>
      <c r="I3" s="141"/>
      <c r="J3" s="141"/>
      <c r="K3" s="123"/>
      <c r="L3" s="120" t="s">
        <v>6</v>
      </c>
      <c r="M3" s="120"/>
      <c r="N3" s="152"/>
      <c r="O3" s="122" t="s">
        <v>70</v>
      </c>
      <c r="P3" s="141"/>
      <c r="Q3" s="148"/>
      <c r="R3" s="120" t="s">
        <v>43</v>
      </c>
      <c r="S3" s="120"/>
      <c r="T3" s="152"/>
      <c r="U3" s="120" t="s">
        <v>24</v>
      </c>
      <c r="V3" s="120"/>
      <c r="W3" s="152"/>
      <c r="X3" s="122" t="s">
        <v>8</v>
      </c>
      <c r="Y3" s="141"/>
      <c r="Z3" s="123"/>
      <c r="AA3" s="122" t="s">
        <v>71</v>
      </c>
      <c r="AB3" s="141"/>
      <c r="AC3" s="123"/>
      <c r="AD3" s="122" t="s">
        <v>29</v>
      </c>
      <c r="AE3" s="141"/>
      <c r="AF3" s="141"/>
      <c r="AG3" s="123"/>
    </row>
    <row r="4" spans="1:33" ht="30.95" customHeight="1">
      <c r="A4" s="143"/>
      <c r="B4" s="88" t="s">
        <v>27</v>
      </c>
      <c r="C4" s="88" t="s">
        <v>28</v>
      </c>
      <c r="D4" s="88" t="s">
        <v>18</v>
      </c>
      <c r="E4" s="88" t="s">
        <v>27</v>
      </c>
      <c r="F4" s="88" t="s">
        <v>28</v>
      </c>
      <c r="G4" s="88" t="s">
        <v>18</v>
      </c>
      <c r="H4" s="88" t="s">
        <v>27</v>
      </c>
      <c r="I4" s="88" t="s">
        <v>28</v>
      </c>
      <c r="J4" s="88" t="s">
        <v>18</v>
      </c>
      <c r="K4" s="88" t="s">
        <v>53</v>
      </c>
      <c r="L4" s="88" t="s">
        <v>27</v>
      </c>
      <c r="M4" s="88" t="s">
        <v>28</v>
      </c>
      <c r="N4" s="88" t="s">
        <v>18</v>
      </c>
      <c r="O4" s="88" t="s">
        <v>27</v>
      </c>
      <c r="P4" s="88" t="s">
        <v>28</v>
      </c>
      <c r="Q4" s="88" t="s">
        <v>18</v>
      </c>
      <c r="R4" s="88" t="s">
        <v>27</v>
      </c>
      <c r="S4" s="88" t="s">
        <v>28</v>
      </c>
      <c r="T4" s="88" t="s">
        <v>18</v>
      </c>
      <c r="U4" s="88" t="s">
        <v>27</v>
      </c>
      <c r="V4" s="88" t="s">
        <v>28</v>
      </c>
      <c r="W4" s="88" t="s">
        <v>18</v>
      </c>
      <c r="X4" s="88" t="s">
        <v>27</v>
      </c>
      <c r="Y4" s="88" t="s">
        <v>28</v>
      </c>
      <c r="Z4" s="88" t="s">
        <v>18</v>
      </c>
      <c r="AA4" s="88" t="s">
        <v>27</v>
      </c>
      <c r="AB4" s="88" t="s">
        <v>28</v>
      </c>
      <c r="AC4" s="88" t="s">
        <v>18</v>
      </c>
      <c r="AD4" s="88" t="s">
        <v>27</v>
      </c>
      <c r="AE4" s="88" t="s">
        <v>28</v>
      </c>
      <c r="AF4" s="88" t="s">
        <v>18</v>
      </c>
      <c r="AG4" s="88" t="s">
        <v>53</v>
      </c>
    </row>
    <row r="5" spans="1:33" s="59" customFormat="1" ht="39.950000000000003" customHeight="1">
      <c r="A5" s="89" t="s">
        <v>37</v>
      </c>
      <c r="B5" s="85">
        <v>36.9</v>
      </c>
      <c r="C5" s="85">
        <v>31.17</v>
      </c>
      <c r="D5" s="85">
        <v>14.43</v>
      </c>
      <c r="E5" s="85">
        <v>38.32</v>
      </c>
      <c r="F5" s="85">
        <v>34.5</v>
      </c>
      <c r="G5" s="85">
        <v>34.369999999999997</v>
      </c>
      <c r="H5" s="85">
        <v>38.54</v>
      </c>
      <c r="I5" s="85">
        <v>35.15</v>
      </c>
      <c r="J5" s="85">
        <v>39.909999999999997</v>
      </c>
      <c r="K5" s="85">
        <v>18.82</v>
      </c>
      <c r="L5" s="85">
        <v>39.15</v>
      </c>
      <c r="M5" s="85">
        <v>33.08</v>
      </c>
      <c r="N5" s="85">
        <v>11.55</v>
      </c>
      <c r="O5" s="85">
        <v>38.14</v>
      </c>
      <c r="P5" s="85">
        <v>37.229999999999997</v>
      </c>
      <c r="Q5" s="85">
        <v>13.27</v>
      </c>
      <c r="R5" s="85">
        <v>38.11</v>
      </c>
      <c r="S5" s="85">
        <v>37.32</v>
      </c>
      <c r="T5" s="85">
        <v>26.58</v>
      </c>
      <c r="U5" s="85">
        <v>53.14</v>
      </c>
      <c r="V5" s="85">
        <v>55.32</v>
      </c>
      <c r="W5" s="85">
        <v>100</v>
      </c>
      <c r="X5" s="85">
        <v>48.33</v>
      </c>
      <c r="Y5" s="85">
        <v>42.76</v>
      </c>
      <c r="Z5" s="85">
        <v>40</v>
      </c>
      <c r="AA5" s="85">
        <v>48.26</v>
      </c>
      <c r="AB5" s="85">
        <v>46.38</v>
      </c>
      <c r="AC5" s="85">
        <v>50</v>
      </c>
      <c r="AD5" s="85">
        <v>38.9</v>
      </c>
      <c r="AE5" s="85">
        <v>35.46</v>
      </c>
      <c r="AF5" s="85">
        <v>16.260000000000002</v>
      </c>
      <c r="AG5" s="85">
        <v>18.82</v>
      </c>
    </row>
    <row r="6" spans="1:33" s="59" customFormat="1" ht="39" customHeight="1">
      <c r="A6" s="89" t="s">
        <v>38</v>
      </c>
      <c r="B6" s="85">
        <v>63.1</v>
      </c>
      <c r="C6" s="85">
        <v>68.83</v>
      </c>
      <c r="D6" s="85">
        <v>84.08</v>
      </c>
      <c r="E6" s="85">
        <v>61.68</v>
      </c>
      <c r="F6" s="85">
        <v>65.5</v>
      </c>
      <c r="G6" s="85">
        <v>62.5</v>
      </c>
      <c r="H6" s="85">
        <v>61.46</v>
      </c>
      <c r="I6" s="85">
        <v>64.849999999999994</v>
      </c>
      <c r="J6" s="85">
        <v>49.14</v>
      </c>
      <c r="K6" s="85">
        <v>80</v>
      </c>
      <c r="L6" s="85">
        <v>60.85</v>
      </c>
      <c r="M6" s="85">
        <v>66.92</v>
      </c>
      <c r="N6" s="85">
        <v>87.83</v>
      </c>
      <c r="O6" s="85">
        <v>61.86</v>
      </c>
      <c r="P6" s="85">
        <v>62.77</v>
      </c>
      <c r="Q6" s="85">
        <v>86.17</v>
      </c>
      <c r="R6" s="85">
        <v>61.89</v>
      </c>
      <c r="S6" s="85">
        <v>62.68</v>
      </c>
      <c r="T6" s="85">
        <v>70.25</v>
      </c>
      <c r="U6" s="85">
        <v>46.86</v>
      </c>
      <c r="V6" s="85">
        <v>44.68</v>
      </c>
      <c r="W6" s="85">
        <v>0</v>
      </c>
      <c r="X6" s="85">
        <v>51.67</v>
      </c>
      <c r="Y6" s="85">
        <v>57.24</v>
      </c>
      <c r="Z6" s="85">
        <v>55</v>
      </c>
      <c r="AA6" s="85">
        <v>51.74</v>
      </c>
      <c r="AB6" s="85">
        <v>53.62</v>
      </c>
      <c r="AC6" s="85">
        <v>50</v>
      </c>
      <c r="AD6" s="85">
        <v>61.1</v>
      </c>
      <c r="AE6" s="85">
        <v>64.540000000000006</v>
      </c>
      <c r="AF6" s="98">
        <v>81.510000000000005</v>
      </c>
      <c r="AG6" s="85">
        <v>80</v>
      </c>
    </row>
    <row r="7" spans="1:33" ht="39.950000000000003" customHeight="1">
      <c r="A7" s="89" t="s">
        <v>39</v>
      </c>
      <c r="B7" s="85">
        <v>0</v>
      </c>
      <c r="C7" s="85">
        <v>0</v>
      </c>
      <c r="D7" s="85">
        <v>1.49</v>
      </c>
      <c r="E7" s="85">
        <v>0</v>
      </c>
      <c r="F7" s="85">
        <v>0</v>
      </c>
      <c r="G7" s="85">
        <v>3.13</v>
      </c>
      <c r="H7" s="85">
        <v>0</v>
      </c>
      <c r="I7" s="85">
        <v>0</v>
      </c>
      <c r="J7" s="85">
        <v>10.95</v>
      </c>
      <c r="K7" s="85">
        <v>1.18</v>
      </c>
      <c r="L7" s="85">
        <v>0</v>
      </c>
      <c r="M7" s="85">
        <v>0</v>
      </c>
      <c r="N7" s="85">
        <v>0.62</v>
      </c>
      <c r="O7" s="85">
        <v>0</v>
      </c>
      <c r="P7" s="85">
        <v>0</v>
      </c>
      <c r="Q7" s="85">
        <v>0.56000000000000005</v>
      </c>
      <c r="R7" s="85">
        <v>0</v>
      </c>
      <c r="S7" s="85">
        <v>0</v>
      </c>
      <c r="T7" s="85">
        <v>3.17</v>
      </c>
      <c r="U7" s="85">
        <v>0</v>
      </c>
      <c r="V7" s="85">
        <v>0</v>
      </c>
      <c r="W7" s="85">
        <v>0</v>
      </c>
      <c r="X7" s="85">
        <v>0</v>
      </c>
      <c r="Y7" s="85">
        <v>0</v>
      </c>
      <c r="Z7" s="85">
        <v>5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98">
        <v>2.23</v>
      </c>
      <c r="AG7" s="85">
        <v>1.18</v>
      </c>
    </row>
    <row r="8" spans="1:33" s="59" customFormat="1" ht="39.950000000000003" customHeight="1">
      <c r="A8" s="89" t="s">
        <v>40</v>
      </c>
      <c r="B8" s="85">
        <f>SUM(B5:B7)</f>
        <v>100</v>
      </c>
      <c r="C8" s="113">
        <f t="shared" ref="C8:AG8" si="0">SUM(C5:C7)</f>
        <v>100</v>
      </c>
      <c r="D8" s="113">
        <f t="shared" si="0"/>
        <v>99.999999999999986</v>
      </c>
      <c r="E8" s="113">
        <f t="shared" si="0"/>
        <v>100</v>
      </c>
      <c r="F8" s="113">
        <f t="shared" si="0"/>
        <v>100</v>
      </c>
      <c r="G8" s="113">
        <f t="shared" si="0"/>
        <v>100</v>
      </c>
      <c r="H8" s="113">
        <f t="shared" si="0"/>
        <v>100</v>
      </c>
      <c r="I8" s="113">
        <f t="shared" si="0"/>
        <v>100</v>
      </c>
      <c r="J8" s="113">
        <f t="shared" si="0"/>
        <v>100</v>
      </c>
      <c r="K8" s="113">
        <f t="shared" si="0"/>
        <v>100</v>
      </c>
      <c r="L8" s="113">
        <f t="shared" si="0"/>
        <v>100</v>
      </c>
      <c r="M8" s="113">
        <f t="shared" si="0"/>
        <v>100</v>
      </c>
      <c r="N8" s="113">
        <f t="shared" si="0"/>
        <v>100</v>
      </c>
      <c r="O8" s="113">
        <f t="shared" si="0"/>
        <v>100</v>
      </c>
      <c r="P8" s="113">
        <f t="shared" si="0"/>
        <v>100</v>
      </c>
      <c r="Q8" s="113">
        <f t="shared" si="0"/>
        <v>100</v>
      </c>
      <c r="R8" s="113">
        <f t="shared" si="0"/>
        <v>100</v>
      </c>
      <c r="S8" s="113">
        <f t="shared" si="0"/>
        <v>100</v>
      </c>
      <c r="T8" s="113">
        <f t="shared" si="0"/>
        <v>100</v>
      </c>
      <c r="U8" s="113">
        <f t="shared" si="0"/>
        <v>100</v>
      </c>
      <c r="V8" s="113">
        <f t="shared" si="0"/>
        <v>100</v>
      </c>
      <c r="W8" s="113">
        <f t="shared" si="0"/>
        <v>100</v>
      </c>
      <c r="X8" s="113">
        <f t="shared" si="0"/>
        <v>100</v>
      </c>
      <c r="Y8" s="113">
        <f t="shared" si="0"/>
        <v>100</v>
      </c>
      <c r="Z8" s="113">
        <f t="shared" si="0"/>
        <v>100</v>
      </c>
      <c r="AA8" s="113">
        <f t="shared" si="0"/>
        <v>100</v>
      </c>
      <c r="AB8" s="113">
        <f t="shared" si="0"/>
        <v>100</v>
      </c>
      <c r="AC8" s="113">
        <f t="shared" si="0"/>
        <v>100</v>
      </c>
      <c r="AD8" s="113">
        <f t="shared" si="0"/>
        <v>100</v>
      </c>
      <c r="AE8" s="113">
        <f t="shared" si="0"/>
        <v>100</v>
      </c>
      <c r="AF8" s="113">
        <f t="shared" si="0"/>
        <v>100.00000000000001</v>
      </c>
      <c r="AG8" s="113">
        <f t="shared" si="0"/>
        <v>100</v>
      </c>
    </row>
    <row r="9" spans="1:33"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</row>
    <row r="13" spans="1:33">
      <c r="Z13" s="192"/>
    </row>
    <row r="14" spans="1:33">
      <c r="Z14" s="192"/>
    </row>
    <row r="15" spans="1:33">
      <c r="Z15" s="192"/>
    </row>
    <row r="16" spans="1:33">
      <c r="Z16" s="192"/>
    </row>
    <row r="17" spans="26:26">
      <c r="Z17" s="192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9.42578125" style="17" customWidth="1"/>
    <col min="2" max="2" width="13" style="13" bestFit="1" customWidth="1"/>
    <col min="3" max="5" width="12.7109375" style="13" customWidth="1"/>
    <col min="6" max="16384" width="9.140625" style="13"/>
  </cols>
  <sheetData>
    <row r="1" spans="1:5" ht="69" customHeight="1">
      <c r="A1" s="156" t="s">
        <v>44</v>
      </c>
      <c r="B1" s="156"/>
      <c r="C1" s="156"/>
      <c r="D1" s="156"/>
      <c r="E1" s="156"/>
    </row>
    <row r="2" spans="1:5" ht="13.5" customHeight="1">
      <c r="A2" s="42"/>
      <c r="B2" s="18"/>
    </row>
    <row r="3" spans="1:5" ht="30.75" customHeight="1">
      <c r="A3" s="160" t="s">
        <v>80</v>
      </c>
      <c r="B3" s="102">
        <v>2018</v>
      </c>
      <c r="C3" s="153">
        <v>2019</v>
      </c>
      <c r="D3" s="154"/>
      <c r="E3" s="155"/>
    </row>
    <row r="4" spans="1:5" ht="32.25" customHeight="1">
      <c r="A4" s="161"/>
      <c r="B4" s="19">
        <v>12</v>
      </c>
      <c r="C4" s="44">
        <v>1</v>
      </c>
      <c r="D4" s="44">
        <v>2</v>
      </c>
      <c r="E4" s="44">
        <v>3</v>
      </c>
    </row>
    <row r="5" spans="1:5" ht="35.1" customHeight="1">
      <c r="A5" s="20" t="s">
        <v>20</v>
      </c>
      <c r="B5" s="41">
        <v>1212795</v>
      </c>
      <c r="C5" s="41">
        <v>1211278</v>
      </c>
      <c r="D5" s="41">
        <v>1210028</v>
      </c>
      <c r="E5" s="41">
        <v>1209792</v>
      </c>
    </row>
    <row r="6" spans="1:5" ht="35.1" customHeight="1">
      <c r="A6" s="20" t="s">
        <v>21</v>
      </c>
      <c r="B6" s="41">
        <v>507487</v>
      </c>
      <c r="C6" s="41">
        <v>507107</v>
      </c>
      <c r="D6" s="41">
        <v>507551</v>
      </c>
      <c r="E6" s="41">
        <v>507630</v>
      </c>
    </row>
    <row r="7" spans="1:5" ht="35.1" customHeight="1">
      <c r="A7" s="20" t="s">
        <v>5</v>
      </c>
      <c r="B7" s="41">
        <v>707595</v>
      </c>
      <c r="C7" s="41">
        <v>707365</v>
      </c>
      <c r="D7" s="41">
        <v>718371</v>
      </c>
      <c r="E7" s="41">
        <v>719568</v>
      </c>
    </row>
    <row r="8" spans="1:5" ht="35.1" customHeight="1">
      <c r="A8" s="20" t="s">
        <v>6</v>
      </c>
      <c r="B8" s="41">
        <v>1024610</v>
      </c>
      <c r="C8" s="41">
        <v>1023717</v>
      </c>
      <c r="D8" s="41">
        <v>1029671</v>
      </c>
      <c r="E8" s="41">
        <v>1029692</v>
      </c>
    </row>
    <row r="9" spans="1:5" ht="35.1" customHeight="1">
      <c r="A9" s="48" t="s">
        <v>68</v>
      </c>
      <c r="B9" s="41">
        <v>384754</v>
      </c>
      <c r="C9" s="41">
        <v>384507</v>
      </c>
      <c r="D9" s="41">
        <v>385929</v>
      </c>
      <c r="E9" s="41">
        <v>386004</v>
      </c>
    </row>
    <row r="10" spans="1:5" ht="34.5" customHeight="1">
      <c r="A10" s="20" t="s">
        <v>23</v>
      </c>
      <c r="B10" s="41">
        <v>418703</v>
      </c>
      <c r="C10" s="41">
        <v>418258</v>
      </c>
      <c r="D10" s="41">
        <v>418996</v>
      </c>
      <c r="E10" s="41">
        <v>419059</v>
      </c>
    </row>
    <row r="11" spans="1:5" ht="35.1" customHeight="1">
      <c r="A11" s="39" t="s">
        <v>24</v>
      </c>
      <c r="B11" s="41">
        <v>220611</v>
      </c>
      <c r="C11" s="41">
        <v>220923</v>
      </c>
      <c r="D11" s="41">
        <v>225688</v>
      </c>
      <c r="E11" s="41">
        <v>226236</v>
      </c>
    </row>
    <row r="12" spans="1:5" ht="35.1" customHeight="1">
      <c r="A12" s="39" t="s">
        <v>8</v>
      </c>
      <c r="B12" s="41">
        <v>105602</v>
      </c>
      <c r="C12" s="41">
        <v>105528</v>
      </c>
      <c r="D12" s="41">
        <v>108066</v>
      </c>
      <c r="E12" s="41">
        <v>108126</v>
      </c>
    </row>
    <row r="13" spans="1:5" ht="35.1" customHeight="1">
      <c r="A13" s="39" t="s">
        <v>52</v>
      </c>
      <c r="B13" s="41">
        <v>87611</v>
      </c>
      <c r="C13" s="41">
        <v>87579</v>
      </c>
      <c r="D13" s="41">
        <v>88315</v>
      </c>
      <c r="E13" s="41">
        <v>88337</v>
      </c>
    </row>
    <row r="14" spans="1:5" ht="35.1" customHeight="1">
      <c r="A14" s="45" t="s">
        <v>29</v>
      </c>
      <c r="B14" s="41">
        <v>4669768</v>
      </c>
      <c r="C14" s="41">
        <v>4666262</v>
      </c>
      <c r="D14" s="41">
        <v>4692615</v>
      </c>
      <c r="E14" s="41">
        <v>4694444</v>
      </c>
    </row>
    <row r="15" spans="1:5" ht="18.75" customHeight="1">
      <c r="A15" s="15"/>
      <c r="B15" s="16"/>
      <c r="C15" s="14"/>
      <c r="D15" s="14"/>
    </row>
    <row r="16" spans="1:5" ht="16.5" customHeight="1">
      <c r="A16" s="157" t="s">
        <v>45</v>
      </c>
      <c r="B16" s="158"/>
      <c r="C16" s="158"/>
      <c r="D16" s="158"/>
    </row>
    <row r="17" spans="1:5" ht="23.25" customHeight="1">
      <c r="A17" s="157" t="s">
        <v>67</v>
      </c>
      <c r="B17" s="159"/>
      <c r="C17" s="159"/>
      <c r="D17" s="159"/>
    </row>
    <row r="18" spans="1:5" ht="23.25" customHeight="1">
      <c r="A18" s="157" t="s">
        <v>46</v>
      </c>
      <c r="B18" s="157"/>
      <c r="C18" s="157"/>
      <c r="D18" s="157"/>
      <c r="E18" s="157"/>
    </row>
    <row r="19" spans="1:5" ht="13.5" customHeight="1">
      <c r="B19" s="103"/>
      <c r="C19" s="103"/>
      <c r="D19" s="103"/>
      <c r="E19" s="103"/>
    </row>
  </sheetData>
  <mergeCells count="6">
    <mergeCell ref="C3:E3"/>
    <mergeCell ref="A1:E1"/>
    <mergeCell ref="A18:E18"/>
    <mergeCell ref="A16:D16"/>
    <mergeCell ref="A17:D17"/>
    <mergeCell ref="A3:A4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22" customWidth="1"/>
    <col min="2" max="2" width="9.7109375" style="18" customWidth="1"/>
    <col min="3" max="4" width="9.140625" style="18"/>
    <col min="5" max="5" width="10.7109375" style="18" bestFit="1" customWidth="1"/>
    <col min="6" max="16384" width="9.140625" style="18"/>
  </cols>
  <sheetData>
    <row r="1" spans="1:5" ht="57" customHeight="1">
      <c r="A1" s="165" t="s">
        <v>95</v>
      </c>
      <c r="B1" s="165"/>
      <c r="C1" s="165"/>
      <c r="D1" s="165"/>
      <c r="E1" s="165"/>
    </row>
    <row r="2" spans="1:5" ht="26.25" customHeight="1">
      <c r="A2" s="164" t="s">
        <v>26</v>
      </c>
      <c r="B2" s="164"/>
      <c r="C2" s="164"/>
      <c r="D2" s="164"/>
      <c r="E2" s="164"/>
    </row>
    <row r="3" spans="1:5" ht="33.75" customHeight="1">
      <c r="A3" s="162" t="s">
        <v>87</v>
      </c>
      <c r="B3" s="102">
        <v>2018</v>
      </c>
      <c r="C3" s="153">
        <v>2019</v>
      </c>
      <c r="D3" s="154"/>
      <c r="E3" s="155"/>
    </row>
    <row r="4" spans="1:5" ht="27.75" customHeight="1">
      <c r="A4" s="163"/>
      <c r="B4" s="19">
        <v>12</v>
      </c>
      <c r="C4" s="19">
        <v>1</v>
      </c>
      <c r="D4" s="19">
        <v>2</v>
      </c>
      <c r="E4" s="19">
        <v>3</v>
      </c>
    </row>
    <row r="5" spans="1:5" ht="35.1" customHeight="1">
      <c r="A5" s="20" t="s">
        <v>61</v>
      </c>
      <c r="B5" s="21">
        <v>25.97</v>
      </c>
      <c r="C5" s="94">
        <v>25.96</v>
      </c>
      <c r="D5" s="94">
        <v>25.79</v>
      </c>
      <c r="E5" s="21">
        <v>25.77</v>
      </c>
    </row>
    <row r="6" spans="1:5" ht="35.1" customHeight="1">
      <c r="A6" s="20" t="s">
        <v>62</v>
      </c>
      <c r="B6" s="21">
        <v>10.87</v>
      </c>
      <c r="C6" s="94">
        <v>10.87</v>
      </c>
      <c r="D6" s="94">
        <v>10.82</v>
      </c>
      <c r="E6" s="21">
        <v>10.81</v>
      </c>
    </row>
    <row r="7" spans="1:5" ht="35.1" customHeight="1">
      <c r="A7" s="20" t="s">
        <v>63</v>
      </c>
      <c r="B7" s="21">
        <v>15.15</v>
      </c>
      <c r="C7" s="94">
        <v>15.16</v>
      </c>
      <c r="D7" s="94">
        <v>15.31</v>
      </c>
      <c r="E7" s="21">
        <v>15.33</v>
      </c>
    </row>
    <row r="8" spans="1:5" ht="35.1" customHeight="1">
      <c r="A8" s="20" t="s">
        <v>59</v>
      </c>
      <c r="B8" s="21">
        <v>21.94</v>
      </c>
      <c r="C8" s="94">
        <v>21.94</v>
      </c>
      <c r="D8" s="94">
        <v>21.94</v>
      </c>
      <c r="E8" s="21">
        <v>21.94</v>
      </c>
    </row>
    <row r="9" spans="1:5" ht="35.1" customHeight="1">
      <c r="A9" s="20" t="s">
        <v>69</v>
      </c>
      <c r="B9" s="21">
        <v>8.24</v>
      </c>
      <c r="C9" s="94">
        <v>8.24</v>
      </c>
      <c r="D9" s="94">
        <v>8.2200000000000006</v>
      </c>
      <c r="E9" s="21">
        <v>8.2200000000000006</v>
      </c>
    </row>
    <row r="10" spans="1:5" ht="35.1" customHeight="1">
      <c r="A10" s="20" t="s">
        <v>60</v>
      </c>
      <c r="B10" s="21">
        <v>8.9700000000000006</v>
      </c>
      <c r="C10" s="94">
        <v>8.9600000000000009</v>
      </c>
      <c r="D10" s="94">
        <v>8.93</v>
      </c>
      <c r="E10" s="21">
        <v>8.93</v>
      </c>
    </row>
    <row r="11" spans="1:5" ht="35.1" customHeight="1">
      <c r="A11" s="6" t="s">
        <v>64</v>
      </c>
      <c r="B11" s="21">
        <v>4.72</v>
      </c>
      <c r="C11" s="94">
        <v>4.7300000000000004</v>
      </c>
      <c r="D11" s="94">
        <v>4.8099999999999996</v>
      </c>
      <c r="E11" s="21">
        <v>4.82</v>
      </c>
    </row>
    <row r="12" spans="1:5" ht="34.5" customHeight="1">
      <c r="A12" s="3" t="s">
        <v>65</v>
      </c>
      <c r="B12" s="21">
        <v>2.2599999999999998</v>
      </c>
      <c r="C12" s="94">
        <v>2.2599999999999998</v>
      </c>
      <c r="D12" s="94">
        <v>2.2999999999999998</v>
      </c>
      <c r="E12" s="21">
        <v>2.2999999999999998</v>
      </c>
    </row>
    <row r="13" spans="1:5" ht="34.5" customHeight="1">
      <c r="A13" s="39" t="s">
        <v>66</v>
      </c>
      <c r="B13" s="21">
        <v>1.88</v>
      </c>
      <c r="C13" s="94">
        <v>1.88</v>
      </c>
      <c r="D13" s="94">
        <v>1.88</v>
      </c>
      <c r="E13" s="21">
        <v>1.88</v>
      </c>
    </row>
    <row r="14" spans="1:5" ht="35.1" customHeight="1">
      <c r="A14" s="45" t="s">
        <v>29</v>
      </c>
      <c r="B14" s="21">
        <f>SUM(B5:B13)</f>
        <v>99.999999999999986</v>
      </c>
      <c r="C14" s="21">
        <f t="shared" ref="C14:E14" si="0">SUM(C5:C13)</f>
        <v>100</v>
      </c>
      <c r="D14" s="21">
        <f t="shared" si="0"/>
        <v>99.999999999999986</v>
      </c>
      <c r="E14" s="21">
        <f t="shared" si="0"/>
        <v>99.999999999999986</v>
      </c>
    </row>
  </sheetData>
  <mergeCells count="4">
    <mergeCell ref="A3:A4"/>
    <mergeCell ref="C3:E3"/>
    <mergeCell ref="A2:E2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2019-05-14T07:49:19Z</cp:lastPrinted>
  <dcterms:created xsi:type="dcterms:W3CDTF">2008-05-09T10:07:54Z</dcterms:created>
  <dcterms:modified xsi:type="dcterms:W3CDTF">2019-05-14T08:01:11Z</dcterms:modified>
</cp:coreProperties>
</file>