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2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5" i="46" l="1"/>
  <c r="F36" i="46"/>
  <c r="D27" i="47" l="1"/>
  <c r="D26" i="47"/>
  <c r="D25" i="47"/>
  <c r="D24" i="47"/>
  <c r="D23" i="47"/>
  <c r="E30" i="46" l="1"/>
  <c r="E31" i="46"/>
  <c r="E32" i="46"/>
  <c r="E33" i="46"/>
  <c r="E34" i="46"/>
  <c r="E24" i="47" l="1"/>
  <c r="E23" i="47"/>
  <c r="E27" i="47"/>
  <c r="E25" i="47"/>
  <c r="F34" i="46"/>
  <c r="F33" i="46"/>
  <c r="E30" i="47" l="1"/>
  <c r="F30" i="46"/>
  <c r="C27" i="47"/>
  <c r="C23" i="47"/>
  <c r="C29" i="47"/>
  <c r="C24" i="47"/>
  <c r="C25" i="47"/>
  <c r="C26" i="47"/>
  <c r="C28" i="47"/>
  <c r="F32" i="46"/>
  <c r="F31" i="46"/>
  <c r="F37" i="46" l="1"/>
  <c r="C30" i="47"/>
  <c r="E31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<sst xmlns="http://schemas.openxmlformats.org/spreadsheetml/2006/main" count="1050" uniqueCount="660">
  <si>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</si>
  <si>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</si>
  <si>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</si>
  <si>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</si>
  <si>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</si>
  <si>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</si>
  <si>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</si>
  <si>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</si>
  <si>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</si>
  <si>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</si>
  <si>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</si>
  <si>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</si>
  <si>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</si>
  <si>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</si>
  <si>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</si>
  <si>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</si>
  <si>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</si>
  <si>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</si>
  <si>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</si>
  <si>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</si>
  <si>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</si>
  <si>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</si>
  <si>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</si>
  <si>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</si>
  <si>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</si>
  <si>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</si>
  <si>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</si>
  <si>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</si>
  <si>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</si>
  <si>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</si>
  <si>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</si>
  <si>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</si>
  <si>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</si>
  <si>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</si>
  <si>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</si>
  <si>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</si>
  <si>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</si>
  <si>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</si>
  <si>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</si>
  <si>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</si>
  <si>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</si>
  <si>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</si>
  <si>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</si>
  <si>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</si>
  <si>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</si>
  <si>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</si>
  <si>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</si>
  <si>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</si>
  <si>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</si>
  <si>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</si>
  <si>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</si>
  <si>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</si>
  <si>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</si>
  <si>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</si>
  <si>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</si>
  <si>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</si>
  <si>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</si>
  <si>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</si>
  <si>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</si>
  <si>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</si>
  <si>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</si>
  <si>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</si>
  <si>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</si>
  <si>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</si>
  <si>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</si>
  <si>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</si>
  <si>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</si>
  <si>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</si>
  <si>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</si>
  <si>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</si>
  <si>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</si>
  <si>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</si>
  <si>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</si>
  <si>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</si>
  <si>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</si>
  <si>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</si>
  <si>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</si>
  <si>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</si>
  <si>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</si>
  <si>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</si>
  <si>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</si>
  <si>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</si>
  <si>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</si>
  <si>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</si>
  <si>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</si>
  <si>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</si>
  <si>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</si>
  <si>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</si>
  <si>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</si>
  <si>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</si>
  <si>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</si>
  <si>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</si>
  <si>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</si>
  <si>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</si>
  <si>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</si>
  <si>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</si>
  <si>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</si>
  <si>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</si>
  <si>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</si>
  <si>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</si>
  <si>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</si>
  <si>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</si>
  <si>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</si>
  <si>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</si>
  <si>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</si>
  <si>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</si>
  <si>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</si>
  <si>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</si>
  <si>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</si>
  <si>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</si>
  <si>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</si>
  <si>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</si>
  <si>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</si>
  <si>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</si>
  <si>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</si>
  <si>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</si>
  <si>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</si>
  <si>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</si>
  <si>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</si>
  <si>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</si>
  <si>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</si>
  <si>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</si>
  <si>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</si>
  <si>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</si>
  <si>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</si>
  <si>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</si>
  <si>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</si>
  <si>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</si>
  <si>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</si>
  <si>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</si>
  <si>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</si>
  <si>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</si>
  <si>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</si>
  <si>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</si>
  <si>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</si>
  <si>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</si>
  <si>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</si>
  <si>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</si>
  <si>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</si>
  <si>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</si>
  <si>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</si>
  <si>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</si>
  <si>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</si>
  <si>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</si>
  <si>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</si>
  <si>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</si>
  <si>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</si>
  <si>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</si>
  <si>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</si>
  <si>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</si>
  <si>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</si>
  <si>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</si>
  <si>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</si>
  <si>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</si>
  <si>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</si>
  <si>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</si>
  <si>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</si>
  <si>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</si>
  <si>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</si>
  <si>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</si>
  <si>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</si>
  <si>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</si>
  <si>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</si>
  <si>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</si>
  <si>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</si>
  <si>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</si>
  <si>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</si>
  <si>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</si>
  <si>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</si>
  <si>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</si>
  <si>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</si>
  <si>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</si>
  <si>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</si>
  <si>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</si>
  <si>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</si>
  <si>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</si>
  <si>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</si>
  <si>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</si>
  <si>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</si>
  <si>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</si>
  <si>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</si>
  <si>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</si>
  <si>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</si>
  <si>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</si>
  <si>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</si>
  <si>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</si>
  <si>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</si>
  <si>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</si>
  <si>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</si>
  <si>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</si>
  <si>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</si>
  <si>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</si>
  <si>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</si>
  <si>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</si>
  <si>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</si>
  <si>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</si>
  <si>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</si>
  <si>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</si>
  <si>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</si>
  <si>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</si>
  <si>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</si>
  <si>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</si>
  <si>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</si>
  <si>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</si>
  <si>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</si>
  <si>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</si>
  <si>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</si>
  <si>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</si>
  <si>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</si>
  <si>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</si>
  <si>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</si>
  <si>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</si>
  <si>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</si>
  <si>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</si>
  <si>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</si>
  <si>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</si>
  <si>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</si>
  <si>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</si>
  <si>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</si>
  <si>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</si>
  <si>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</si>
  <si>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</si>
  <si>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</si>
  <si>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</si>
  <si>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</si>
  <si>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</si>
  <si>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</si>
  <si>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</si>
  <si>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</si>
  <si>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</si>
  <si>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</si>
  <si>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</si>
  <si>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</si>
  <si>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</si>
  <si>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</si>
  <si>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</si>
  <si>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</si>
  <si>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</si>
  <si>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</si>
  <si>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</si>
  <si>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</si>
  <si>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</si>
  <si>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</si>
  <si>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</si>
  <si>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</si>
  <si>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</si>
  <si>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</si>
  <si>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</si>
  <si>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</si>
  <si>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</si>
  <si>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</si>
  <si>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</si>
  <si>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</si>
  <si>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</si>
  <si>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</si>
  <si>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</si>
  <si>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</si>
  <si>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</si>
  <si>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</si>
  <si>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</si>
  <si>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</si>
  <si>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</si>
  <si>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</si>
  <si>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</si>
  <si>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</si>
  <si>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</si>
  <si>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</si>
  <si>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</si>
  <si>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</si>
  <si>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</si>
  <si>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</si>
  <si>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</si>
  <si>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</si>
  <si>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</si>
  <si>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</si>
  <si>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</si>
  <si>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</si>
  <si>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</si>
  <si>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</si>
  <si>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</si>
  <si>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</si>
  <si>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</si>
  <si>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</si>
  <si>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</si>
  <si>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</si>
  <si>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</si>
  <si>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</si>
  <si>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</si>
  <si>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</si>
  <si>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</si>
  <si>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</si>
  <si>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</si>
  <si>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</si>
  <si>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</si>
  <si>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</si>
  <si>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</si>
  <si>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</si>
  <si>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</si>
  <si>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</si>
  <si>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</si>
  <si>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</si>
  <si>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</si>
  <si>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</si>
  <si>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</si>
  <si>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</si>
  <si>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</si>
  <si>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</si>
  <si>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</si>
  <si>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</si>
  <si>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</si>
  <si>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</si>
  <si>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</si>
  <si>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</si>
  <si>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</si>
  <si>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</si>
  <si>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</si>
  <si>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</si>
  <si>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</si>
  <si>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</si>
  <si>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</si>
  <si>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</si>
  <si>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</si>
  <si>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</si>
  <si>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</si>
  <si>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</si>
  <si>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</si>
  <si>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</si>
  <si>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</si>
  <si>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</si>
  <si>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</si>
  <si>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</si>
  <si>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</si>
  <si>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</si>
  <si>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</si>
  <si>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</si>
  <si>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</si>
  <si>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</si>
  <si>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</si>
  <si>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</si>
  <si>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</si>
  <si>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</si>
  <si>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</si>
  <si>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</si>
  <si>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</si>
  <si>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</si>
  <si>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</si>
  <si>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</si>
  <si>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</si>
  <si>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</si>
  <si>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</si>
  <si>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</si>
  <si>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</si>
  <si>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</si>
  <si>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</si>
  <si>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</si>
  <si>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</si>
  <si>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</si>
  <si>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</si>
  <si>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</si>
  <si>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</si>
  <si>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</si>
  <si>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</si>
  <si>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</si>
  <si>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</si>
  <si>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</si>
  <si>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</si>
  <si>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</si>
  <si>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</si>
  <si>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</si>
  <si>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</si>
  <si>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</si>
  <si>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</si>
  <si>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</si>
  <si>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</si>
  <si>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</si>
  <si>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</si>
  <si>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</si>
  <si>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</si>
  <si>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</si>
  <si>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</si>
  <si>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</si>
  <si>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</si>
  <si>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</si>
  <si>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</si>
  <si>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</si>
  <si>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</si>
  <si>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</si>
  <si>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</si>
  <si>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</si>
  <si>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</si>
  <si>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</si>
  <si>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</si>
  <si>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</si>
  <si>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</si>
  <si>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</si>
  <si>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</si>
  <si>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</si>
  <si>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</si>
  <si>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</si>
  <si>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</si>
  <si>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</si>
  <si>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</si>
  <si>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</si>
  <si>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</si>
  <si>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</si>
  <si>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</si>
  <si>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</si>
  <si>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</si>
  <si>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</si>
  <si>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</si>
  <si>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</si>
  <si>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</si>
  <si>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</si>
  <si>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</si>
  <si>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</si>
  <si>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</si>
  <si>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</si>
  <si>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</si>
  <si>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</si>
  <si>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</si>
  <si>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</si>
  <si>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</si>
  <si>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</si>
  <si>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</si>
  <si>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</si>
  <si>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</si>
  <si>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</si>
  <si>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</si>
  <si>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</si>
  <si>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</si>
  <si>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</si>
  <si>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</si>
  <si>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</si>
  <si>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</si>
  <si>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</si>
  <si>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</si>
  <si>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</si>
  <si>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</si>
  <si>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</si>
  <si>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</si>
  <si>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</si>
  <si>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</si>
  <si>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</si>
  <si>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</si>
  <si>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</si>
  <si>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</si>
  <si>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</si>
  <si>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</si>
  <si>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</si>
  <si>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</si>
  <si>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</si>
  <si>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</si>
  <si>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</si>
  <si>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</si>
  <si>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</si>
  <si>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</si>
  <si>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</si>
  <si>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</si>
  <si>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</si>
  <si>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</si>
  <si>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</si>
  <si>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</si>
  <si>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</si>
  <si>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</si>
  <si>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</si>
  <si>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</si>
  <si>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</si>
  <si>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</si>
  <si>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</si>
  <si>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</si>
  <si>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</si>
  <si>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</si>
  <si>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</si>
  <si>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</si>
  <si>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</si>
  <si>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</si>
  <si>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</si>
  <si>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</si>
  <si>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</si>
  <si>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</si>
  <si>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</si>
  <si>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</si>
  <si>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</si>
  <si>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</si>
  <si>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</si>
  <si>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</si>
  <si>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</si>
  <si>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</si>
  <si>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</si>
  <si>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</si>
  <si>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</si>
  <si>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</si>
  <si>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</si>
  <si>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</si>
  <si>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</si>
  <si>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</si>
  <si>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</si>
  <si>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</si>
  <si>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</si>
  <si>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</si>
  <si>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</si>
  <si>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</si>
  <si>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</si>
  <si>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</si>
  <si>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</si>
  <si>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</si>
  <si>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</si>
  <si>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</si>
  <si>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</si>
  <si>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</si>
  <si>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</si>
  <si>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</si>
  <si>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</si>
  <si>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</si>
  <si>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</si>
  <si>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</si>
  <si>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</si>
  <si>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</si>
  <si>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</si>
  <si>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</si>
  <si>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</si>
  <si>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</si>
  <si>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</si>
  <si>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</si>
  <si>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</si>
  <si>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</si>
  <si>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</si>
  <si>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</si>
  <si>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</si>
  <si>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</si>
  <si>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</si>
  <si>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</si>
  <si>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</si>
  <si>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</si>
  <si>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</si>
  <si>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</si>
  <si>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</si>
  <si>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</si>
  <si>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</si>
  <si>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</si>
  <si>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</si>
  <si>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</si>
  <si>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</si>
  <si>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</si>
  <si>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</si>
  <si>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</si>
  <si>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</si>
  <si>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</si>
  <si>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</si>
  <si>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</si>
  <si>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</si>
  <si>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</si>
  <si>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</si>
  <si>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</si>
  <si>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</si>
  <si>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</si>
  <si>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</si>
  <si>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</si>
  <si>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</si>
  <si>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</si>
  <si>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</si>
  <si>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</si>
  <si>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</si>
  <si>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</si>
  <si>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</si>
  <si>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</si>
  <si>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</si>
  <si>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</si>
  <si>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</si>
  <si>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</si>
  <si>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</si>
  <si>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</si>
  <si>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</si>
  <si>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</si>
  <si>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</si>
  <si>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</si>
  <si>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</si>
  <si>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</si>
  <si>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</si>
  <si>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</si>
  <si>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</si>
  <si>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</si>
  <si>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</si>
  <si>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</si>
  <si>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</si>
  <si>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</si>
  <si>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</si>
  <si>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</si>
  <si>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</si>
  <si>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</si>
  <si>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</si>
  <si>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</si>
  <si>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</si>
  <si>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</si>
  <si>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</si>
  <si>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</si>
  <si>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</si>
  <si>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</si>
  <si>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</si>
  <si>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</si>
  <si>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</si>
  <si>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</si>
  <si>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</si>
  <si>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</si>
  <si>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</si>
  <si>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</si>
  <si>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</si>
  <si>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</si>
  <si>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</si>
  <si>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</si>
  <si>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</si>
  <si>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</si>
  <si>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</si>
  <si>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</si>
  <si>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</si>
  <si>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</si>
  <si>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</si>
  <si>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</si>
  <si>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</si>
  <si>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</si>
  <si>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</si>
  <si>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</si>
  <si>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</si>
  <si>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</si>
  <si>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</si>
  <si>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</si>
  <si>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</si>
  <si>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</si>
  <si>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</si>
  <si>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</si>
  <si>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</si>
  <si>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</si>
  <si>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</si>
  <si>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</si>
  <si>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</si>
  <si>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</si>
  <si>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</si>
  <si>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</si>
  <si>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</si>
  <si>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</si>
  <si>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</si>
  <si>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</si>
  <si>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</si>
  <si>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</si>
  <si>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</si>
  <si>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</si>
  <si>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</si>
  <si>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</si>
  <si>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</si>
  <si>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</si>
  <si>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</si>
  <si>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</si>
  <si>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</si>
  <si>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</si>
  <si>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ЗАД "ЕКСПРЕС ЖИВОТОЗАСТРАХОВАНЕ" АД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</si>
  <si>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28.02.2019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</si>
  <si>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28.02.2019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</si>
  <si>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28.02.2019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</si>
  <si>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28.02.2019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</si>
  <si>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28.02.2019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</si>
</sst>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6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  <xf numFmtId="3" fontId="7" fillId="7" borderId="8" xfId="56" applyNumberFormat="1" applyFont="1" applyFill="1" applyBorder="1" applyAlignment="1" applyProtection="1">
      <alignment horizontal="right" vertical="center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28.02.2019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45948332.502180316</c:v>
                </c:pt>
                <c:pt idx="1">
                  <c:v>1366456.746</c:v>
                </c:pt>
                <c:pt idx="2">
                  <c:v>15187726.128</c:v>
                </c:pt>
                <c:pt idx="3">
                  <c:v>0</c:v>
                </c:pt>
                <c:pt idx="4">
                  <c:v>6129112.6939999992</c:v>
                </c:pt>
                <c:pt idx="5">
                  <c:v>3689981.78</c:v>
                </c:pt>
                <c:pt idx="6">
                  <c:v>19356458.469999999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28.02.2019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16 251 719</c:v>
                </c:pt>
                <c:pt idx="1">
                  <c:v>873 570</c:v>
                </c:pt>
                <c:pt idx="2">
                  <c:v>1 177 600</c:v>
                </c:pt>
                <c:pt idx="3">
                  <c:v>0</c:v>
                </c:pt>
                <c:pt idx="4">
                  <c:v>888 605</c:v>
                </c:pt>
                <c:pt idx="5">
                  <c:v>319 798</c:v>
                </c:pt>
                <c:pt idx="6">
                  <c:v>4 576 843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16251718.746752486</c:v>
                </c:pt>
                <c:pt idx="1">
                  <c:v>873569.77624406328</c:v>
                </c:pt>
                <c:pt idx="2">
                  <c:v>1177599.864824428</c:v>
                </c:pt>
                <c:pt idx="3">
                  <c:v>0</c:v>
                </c:pt>
                <c:pt idx="4">
                  <c:v>888605.43229999987</c:v>
                </c:pt>
                <c:pt idx="5">
                  <c:v>319797.57999999996</c:v>
                </c:pt>
                <c:pt idx="6">
                  <c:v>4576843.2793051908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627529</xdr:colOff>
      <xdr:row>21</xdr:row>
      <xdr:rowOff>22413</xdr:rowOff>
    </xdr:from>
    <xdr:to>
      <xdr:col>11</xdr:col>
      <xdr:colOff>1075763</xdr:colOff>
      <xdr:row>48</xdr:row>
      <xdr:rowOff>15409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372833</xdr:colOff>
      <xdr:row>20</xdr:row>
      <xdr:rowOff>103417</xdr:rowOff>
    </xdr:from>
    <xdr:to>
      <xdr:col>10</xdr:col>
      <xdr:colOff>209548</xdr:colOff>
      <xdr:row>47</xdr:row>
      <xdr:rowOff>138793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 activeCell="O24" sqref="O24"/>
    </sheetView>
  </sheetViews>
  <sheetFormatPr defaultRowHeight="15.75"/>
  <cols>
    <col min="1" max="1" width="8.28515625" style="112" customWidth="1"/>
    <col min="2" max="2" width="36.7109375" style="105" customWidth="1"/>
    <col min="3" max="6" width="17.7109375" style="105" customWidth="1"/>
    <col min="7" max="7" width="17.7109375" style="112" customWidth="1"/>
    <col min="8" max="8" width="17.7109375" style="105" customWidth="1"/>
    <col min="9" max="9" width="17.7109375" style="112" customWidth="1"/>
    <col min="10" max="10" width="17.7109375" style="105" customWidth="1"/>
    <col min="11" max="12" width="17.7109375" style="112" customWidth="1"/>
    <col min="13" max="13" width="17.7109375" style="105" customWidth="1"/>
    <col min="14" max="14" width="14.140625" style="112" customWidth="1"/>
    <col min="15" max="15" width="22.7109375" style="112" bestFit="1" customWidth="1"/>
    <col min="16" max="16" width="9.140625" style="112"/>
    <col min="17" max="17" width="9.28515625" style="112" bestFit="1" customWidth="1"/>
    <col min="18" max="16384" width="9.140625" style="112"/>
  </cols>
  <sheetData>
    <row r="1" spans="1:18" ht="18.75">
      <c r="A1" s="114" t="s">
        <v>655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  <c r="O1" s="114"/>
      <c r="P1" s="114"/>
      <c r="Q1" s="114"/>
      <c r="R1" s="114"/>
    </row>
    <row r="2" spans="1:18">
      <c r="A2" s="114"/>
      <c r="B2" s="114"/>
      <c r="C2" s="114"/>
      <c r="D2" s="114"/>
      <c r="E2" s="112"/>
      <c r="F2" s="112"/>
      <c r="G2" s="114"/>
      <c r="H2" s="114"/>
      <c r="J2" s="114"/>
      <c r="K2" s="114"/>
      <c r="L2" s="114"/>
      <c r="M2" s="112"/>
      <c r="N2" s="111" t="s">
        <v>646</v>
      </c>
      <c r="O2" s="114"/>
      <c r="P2" s="114"/>
      <c r="Q2" s="114"/>
      <c r="R2" s="114"/>
    </row>
    <row r="3" spans="1:18" s="97" customFormat="1" ht="94.5">
      <c r="A3" s="91" t="s">
        <v>645</v>
      </c>
      <c r="B3" s="91" t="s">
        <v>644</v>
      </c>
      <c r="C3" s="93" t="s">
        <v>642</v>
      </c>
      <c r="D3" s="92" t="s">
        <v>640</v>
      </c>
      <c r="E3" s="92" t="s">
        <v>643</v>
      </c>
      <c r="F3" s="92" t="s">
        <v>641</v>
      </c>
      <c r="G3" s="92" t="s">
        <v>639</v>
      </c>
      <c r="H3" s="92" t="s">
        <v>654</v>
      </c>
      <c r="I3" s="94" t="s">
        <v>638</v>
      </c>
      <c r="J3" s="95" t="s">
        <v>635</v>
      </c>
      <c r="K3" s="92" t="s">
        <v>636</v>
      </c>
      <c r="L3" s="95" t="s">
        <v>634</v>
      </c>
      <c r="M3" s="95" t="s">
        <v>637</v>
      </c>
      <c r="N3" s="92" t="s">
        <v>39</v>
      </c>
      <c r="O3" s="96"/>
    </row>
    <row r="4" spans="1:18" ht="15.75" customHeight="1">
      <c r="A4" s="98">
        <v>1</v>
      </c>
      <c r="B4" s="119" t="s">
        <v>633</v>
      </c>
      <c r="C4" s="120">
        <v>11909339</v>
      </c>
      <c r="D4" s="120">
        <v>10588126.161999999</v>
      </c>
      <c r="E4" s="120">
        <v>7157928.9699999997</v>
      </c>
      <c r="F4" s="120">
        <v>9447376.4699999988</v>
      </c>
      <c r="G4" s="120">
        <v>2196752.29</v>
      </c>
      <c r="H4" s="120">
        <v>1770452.9100000001</v>
      </c>
      <c r="I4" s="120">
        <v>1641073.37</v>
      </c>
      <c r="J4" s="120">
        <v>626402.63</v>
      </c>
      <c r="K4" s="120">
        <v>377069</v>
      </c>
      <c r="L4" s="120">
        <v>226228.63018031447</v>
      </c>
      <c r="M4" s="120">
        <v>7583.07</v>
      </c>
      <c r="N4" s="121">
        <v>45948332.502180316</v>
      </c>
      <c r="O4" s="99"/>
      <c r="P4" s="100"/>
      <c r="Q4" s="101"/>
    </row>
    <row r="5" spans="1:18" ht="15.75" customHeight="1">
      <c r="A5" s="98" t="s">
        <v>632</v>
      </c>
      <c r="B5" s="122" t="s">
        <v>631</v>
      </c>
      <c r="C5" s="120">
        <v>5047656</v>
      </c>
      <c r="D5" s="120">
        <v>10586218.401999999</v>
      </c>
      <c r="E5" s="120">
        <v>4891624.55</v>
      </c>
      <c r="F5" s="120">
        <v>9447245.4699999988</v>
      </c>
      <c r="G5" s="120">
        <v>2196752.29</v>
      </c>
      <c r="H5" s="120">
        <v>1770452.9100000001</v>
      </c>
      <c r="I5" s="120">
        <v>1641073.37</v>
      </c>
      <c r="J5" s="120">
        <v>626402.51</v>
      </c>
      <c r="K5" s="120">
        <v>377069</v>
      </c>
      <c r="L5" s="120">
        <v>226228.63018031447</v>
      </c>
      <c r="M5" s="120">
        <v>7583.07</v>
      </c>
      <c r="N5" s="121">
        <v>36818306.202180304</v>
      </c>
      <c r="O5" s="99"/>
      <c r="Q5" s="101"/>
    </row>
    <row r="6" spans="1:18" ht="15.75" customHeight="1">
      <c r="A6" s="98" t="s">
        <v>629</v>
      </c>
      <c r="B6" s="122" t="s">
        <v>630</v>
      </c>
      <c r="C6" s="120">
        <v>3139257</v>
      </c>
      <c r="D6" s="120">
        <v>9666946.1799999997</v>
      </c>
      <c r="E6" s="120">
        <v>3901929.4299999997</v>
      </c>
      <c r="F6" s="120">
        <v>2287552.5799999996</v>
      </c>
      <c r="G6" s="120">
        <v>2196752.29</v>
      </c>
      <c r="H6" s="120">
        <v>124135.59</v>
      </c>
      <c r="I6" s="120">
        <v>60071.060000000005</v>
      </c>
      <c r="J6" s="120">
        <v>542033.32999999996</v>
      </c>
      <c r="K6" s="120">
        <v>210646</v>
      </c>
      <c r="L6" s="120">
        <v>75142.469999999987</v>
      </c>
      <c r="M6" s="120">
        <v>7583.07</v>
      </c>
      <c r="N6" s="121">
        <v>22212048.999999993</v>
      </c>
      <c r="O6" s="99"/>
      <c r="Q6" s="101"/>
    </row>
    <row r="7" spans="1:18" ht="31.5">
      <c r="A7" s="98" t="s">
        <v>629</v>
      </c>
      <c r="B7" s="122" t="s">
        <v>628</v>
      </c>
      <c r="C7" s="120">
        <v>1908399</v>
      </c>
      <c r="D7" s="120">
        <v>919272.22200000007</v>
      </c>
      <c r="E7" s="120">
        <v>989695.12000000011</v>
      </c>
      <c r="F7" s="120">
        <v>7159692.8899999997</v>
      </c>
      <c r="G7" s="120">
        <v>0</v>
      </c>
      <c r="H7" s="120">
        <v>1646317.32</v>
      </c>
      <c r="I7" s="120">
        <v>1581002.31</v>
      </c>
      <c r="J7" s="120">
        <v>84369.18</v>
      </c>
      <c r="K7" s="120">
        <v>166423</v>
      </c>
      <c r="L7" s="120">
        <v>151086.16018031447</v>
      </c>
      <c r="M7" s="120">
        <v>0</v>
      </c>
      <c r="N7" s="121">
        <v>14606257.202180317</v>
      </c>
      <c r="O7" s="99"/>
      <c r="Q7" s="101"/>
    </row>
    <row r="8" spans="1:18" ht="15.75" customHeight="1">
      <c r="A8" s="98" t="s">
        <v>627</v>
      </c>
      <c r="B8" s="122" t="s">
        <v>626</v>
      </c>
      <c r="C8" s="120">
        <v>6861683</v>
      </c>
      <c r="D8" s="120">
        <v>1907.76</v>
      </c>
      <c r="E8" s="120">
        <v>2266304.42</v>
      </c>
      <c r="F8" s="120">
        <v>131</v>
      </c>
      <c r="G8" s="120">
        <v>0</v>
      </c>
      <c r="H8" s="120">
        <v>0</v>
      </c>
      <c r="I8" s="120">
        <v>0</v>
      </c>
      <c r="J8" s="120">
        <v>0.12</v>
      </c>
      <c r="K8" s="120">
        <v>0</v>
      </c>
      <c r="L8" s="120">
        <v>0</v>
      </c>
      <c r="M8" s="120">
        <v>0</v>
      </c>
      <c r="N8" s="121">
        <v>9130026.2999999989</v>
      </c>
      <c r="O8" s="99"/>
      <c r="Q8" s="101"/>
    </row>
    <row r="9" spans="1:18" ht="15.75" customHeight="1">
      <c r="A9" s="98">
        <v>2</v>
      </c>
      <c r="B9" s="119" t="s">
        <v>625</v>
      </c>
      <c r="C9" s="120">
        <v>124661</v>
      </c>
      <c r="D9" s="120">
        <v>49739.795999999995</v>
      </c>
      <c r="E9" s="120">
        <v>815702.82000000007</v>
      </c>
      <c r="F9" s="120">
        <v>261244.41999999995</v>
      </c>
      <c r="G9" s="120">
        <v>0</v>
      </c>
      <c r="H9" s="120">
        <v>0</v>
      </c>
      <c r="I9" s="120">
        <v>33563.770000000004</v>
      </c>
      <c r="J9" s="120">
        <v>81544.94</v>
      </c>
      <c r="K9" s="120">
        <v>0</v>
      </c>
      <c r="L9" s="120">
        <v>0</v>
      </c>
      <c r="M9" s="120">
        <v>0</v>
      </c>
      <c r="N9" s="121">
        <v>1366456.746</v>
      </c>
      <c r="O9" s="99"/>
      <c r="P9" s="100"/>
      <c r="Q9" s="101"/>
    </row>
    <row r="10" spans="1:18" ht="28.5" customHeight="1">
      <c r="A10" s="98">
        <v>3</v>
      </c>
      <c r="B10" s="119" t="s">
        <v>624</v>
      </c>
      <c r="C10" s="120">
        <v>4350048</v>
      </c>
      <c r="D10" s="120">
        <v>2505047.5379999997</v>
      </c>
      <c r="E10" s="120">
        <v>7601716.1299999999</v>
      </c>
      <c r="F10" s="120">
        <v>303653.65000000002</v>
      </c>
      <c r="G10" s="120">
        <v>307192.33</v>
      </c>
      <c r="H10" s="120">
        <v>19558.310000000001</v>
      </c>
      <c r="I10" s="120">
        <v>0</v>
      </c>
      <c r="J10" s="120">
        <v>98912.17</v>
      </c>
      <c r="K10" s="120">
        <v>0</v>
      </c>
      <c r="L10" s="120">
        <v>1598</v>
      </c>
      <c r="M10" s="120">
        <v>0</v>
      </c>
      <c r="N10" s="121">
        <v>15187726.128</v>
      </c>
      <c r="O10" s="99"/>
      <c r="P10" s="100"/>
      <c r="Q10" s="101"/>
    </row>
    <row r="11" spans="1:18" ht="15.75" customHeight="1">
      <c r="A11" s="98">
        <v>4</v>
      </c>
      <c r="B11" s="119" t="s">
        <v>623</v>
      </c>
      <c r="C11" s="120">
        <v>0</v>
      </c>
      <c r="D11" s="120">
        <v>0</v>
      </c>
      <c r="E11" s="120">
        <v>0</v>
      </c>
      <c r="F11" s="120">
        <v>0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1">
        <v>0</v>
      </c>
      <c r="O11" s="99"/>
      <c r="P11" s="100"/>
      <c r="Q11" s="101"/>
    </row>
    <row r="12" spans="1:18" ht="15.75" customHeight="1">
      <c r="A12" s="98">
        <v>5</v>
      </c>
      <c r="B12" s="119" t="s">
        <v>622</v>
      </c>
      <c r="C12" s="120">
        <v>2981111</v>
      </c>
      <c r="D12" s="120">
        <v>2424581.3840000001</v>
      </c>
      <c r="E12" s="120">
        <v>0</v>
      </c>
      <c r="F12" s="120">
        <v>0</v>
      </c>
      <c r="G12" s="120">
        <v>130664.39</v>
      </c>
      <c r="H12" s="120">
        <v>0</v>
      </c>
      <c r="I12" s="120">
        <v>0</v>
      </c>
      <c r="J12" s="120">
        <v>34508.89</v>
      </c>
      <c r="K12" s="120">
        <v>0</v>
      </c>
      <c r="L12" s="120">
        <v>219674.09000000003</v>
      </c>
      <c r="M12" s="120">
        <v>338572.94</v>
      </c>
      <c r="N12" s="121">
        <v>6129112.6939999992</v>
      </c>
      <c r="O12" s="99"/>
      <c r="P12" s="100"/>
      <c r="Q12" s="101"/>
    </row>
    <row r="13" spans="1:18" ht="15.75" customHeight="1">
      <c r="A13" s="98">
        <v>6</v>
      </c>
      <c r="B13" s="125" t="s">
        <v>647</v>
      </c>
      <c r="C13" s="120">
        <v>260684</v>
      </c>
      <c r="D13" s="120">
        <v>1303900.31</v>
      </c>
      <c r="E13" s="120">
        <v>229797.03999999998</v>
      </c>
      <c r="F13" s="120">
        <v>1381388.44</v>
      </c>
      <c r="G13" s="120">
        <v>0</v>
      </c>
      <c r="H13" s="120">
        <v>256303</v>
      </c>
      <c r="I13" s="120">
        <v>84413.069999999992</v>
      </c>
      <c r="J13" s="120">
        <v>23476.92</v>
      </c>
      <c r="K13" s="120">
        <v>150019</v>
      </c>
      <c r="L13" s="120" t="s">
        <v>629</v>
      </c>
      <c r="M13" s="120">
        <v>0</v>
      </c>
      <c r="N13" s="121">
        <v>3689981.78</v>
      </c>
      <c r="O13" s="99"/>
      <c r="P13" s="100"/>
      <c r="Q13" s="101"/>
    </row>
    <row r="14" spans="1:18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 t="s">
        <v>629</v>
      </c>
      <c r="M14" s="120">
        <v>0</v>
      </c>
      <c r="N14" s="121">
        <v>0</v>
      </c>
      <c r="O14" s="102"/>
      <c r="P14" s="100"/>
      <c r="Q14" s="101"/>
    </row>
    <row r="15" spans="1:18" ht="15.75" customHeight="1">
      <c r="A15" s="98">
        <v>7</v>
      </c>
      <c r="B15" s="125" t="s">
        <v>649</v>
      </c>
      <c r="C15" s="120">
        <v>13285750</v>
      </c>
      <c r="D15" s="120">
        <v>2804008.08</v>
      </c>
      <c r="E15" s="120">
        <v>712353.48</v>
      </c>
      <c r="F15" s="120">
        <v>2220094.84</v>
      </c>
      <c r="G15" s="120">
        <v>17487.75</v>
      </c>
      <c r="H15" s="120">
        <v>0</v>
      </c>
      <c r="I15" s="120">
        <v>0</v>
      </c>
      <c r="J15" s="120">
        <v>0</v>
      </c>
      <c r="K15" s="120">
        <v>306638</v>
      </c>
      <c r="L15" s="120" t="s">
        <v>629</v>
      </c>
      <c r="M15" s="120">
        <v>10126.32</v>
      </c>
      <c r="N15" s="121">
        <v>19356458.469999999</v>
      </c>
      <c r="O15" s="99"/>
      <c r="P15" s="100"/>
      <c r="Q15" s="101"/>
    </row>
    <row r="16" spans="1:18" s="97" customFormat="1" ht="16.5" customHeight="1">
      <c r="A16" s="144" t="s">
        <v>39</v>
      </c>
      <c r="B16" s="145"/>
      <c r="C16" s="123">
        <v>32911593</v>
      </c>
      <c r="D16" s="123">
        <v>19675403.269999996</v>
      </c>
      <c r="E16" s="123">
        <v>16517498.439999999</v>
      </c>
      <c r="F16" s="123">
        <v>13613757.819999998</v>
      </c>
      <c r="G16" s="123">
        <v>2652096.7600000002</v>
      </c>
      <c r="H16" s="123">
        <v>2046314.2200000002</v>
      </c>
      <c r="I16" s="123">
        <v>1759050.2100000002</v>
      </c>
      <c r="J16" s="123">
        <v>864845.55000000016</v>
      </c>
      <c r="K16" s="123">
        <v>833726</v>
      </c>
      <c r="L16" s="123">
        <v>447500.7201803145</v>
      </c>
      <c r="M16" s="123">
        <v>356282.33</v>
      </c>
      <c r="N16" s="121">
        <v>91678068.320180312</v>
      </c>
      <c r="O16" s="127"/>
      <c r="Q16" s="103"/>
    </row>
    <row r="17" spans="1:17" ht="30" customHeight="1">
      <c r="A17" s="146" t="s">
        <v>621</v>
      </c>
      <c r="B17" s="147"/>
      <c r="C17" s="124">
        <v>0.35899090810964929</v>
      </c>
      <c r="D17" s="124">
        <v>0.21461406888815324</v>
      </c>
      <c r="E17" s="124">
        <v>0.18016848241515734</v>
      </c>
      <c r="F17" s="124">
        <v>0.14849525158465102</v>
      </c>
      <c r="G17" s="124">
        <v>2.8928366495874529E-2</v>
      </c>
      <c r="H17" s="124">
        <v>2.232065157452235E-2</v>
      </c>
      <c r="I17" s="124">
        <v>1.9187252111994985E-2</v>
      </c>
      <c r="J17" s="124">
        <v>9.4335053720763125E-3</v>
      </c>
      <c r="K17" s="124">
        <v>9.0940615926620588E-3</v>
      </c>
      <c r="L17" s="124">
        <v>4.8812189041488561E-3</v>
      </c>
      <c r="M17" s="124">
        <v>3.8862329511100161E-3</v>
      </c>
      <c r="N17" s="124">
        <v>1</v>
      </c>
      <c r="O17" s="101"/>
      <c r="Q17" s="101"/>
    </row>
    <row r="18" spans="1:17" ht="10.5" customHeight="1">
      <c r="A18" s="104" t="s">
        <v>305</v>
      </c>
      <c r="G18" s="106"/>
      <c r="I18" s="106"/>
      <c r="K18" s="106"/>
      <c r="L18" s="106"/>
      <c r="O18" s="106"/>
      <c r="P18" s="106"/>
    </row>
    <row r="19" spans="1:17">
      <c r="A19" s="107" t="s">
        <v>650</v>
      </c>
      <c r="G19" s="106"/>
      <c r="I19" s="106"/>
      <c r="K19" s="106"/>
      <c r="L19" s="106"/>
      <c r="O19" s="106"/>
      <c r="P19" s="106"/>
    </row>
    <row r="20" spans="1:17" ht="15.75" customHeight="1">
      <c r="A20" s="107" t="s">
        <v>620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6"/>
      <c r="P20" s="106"/>
    </row>
    <row r="21" spans="1:17">
      <c r="N21" s="101"/>
    </row>
    <row r="27" spans="1:17">
      <c r="D27" s="138"/>
      <c r="E27" s="138"/>
      <c r="F27" s="138"/>
      <c r="G27" s="137"/>
      <c r="H27" s="138"/>
      <c r="I27" s="137"/>
    </row>
    <row r="28" spans="1:17">
      <c r="D28" s="138"/>
      <c r="E28" s="138"/>
      <c r="F28" s="138"/>
      <c r="G28" s="137"/>
      <c r="H28" s="138"/>
      <c r="I28" s="137"/>
    </row>
    <row r="29" spans="1:17">
      <c r="D29" s="137"/>
      <c r="E29" s="138"/>
      <c r="F29" s="138"/>
      <c r="G29" s="137"/>
      <c r="H29" s="138"/>
      <c r="I29" s="137"/>
    </row>
    <row r="30" spans="1:17">
      <c r="D30" s="139">
        <f t="shared" ref="D30:D35" si="0">F30/$N$16</f>
        <v>0.50119219726258235</v>
      </c>
      <c r="E30" s="137" t="str">
        <f>B4</f>
        <v>Застраховка "Живот" и рента</v>
      </c>
      <c r="F30" s="140">
        <f>N4</f>
        <v>45948332.502180316</v>
      </c>
      <c r="G30" s="137"/>
      <c r="H30" s="138"/>
      <c r="I30" s="137"/>
    </row>
    <row r="31" spans="1:17">
      <c r="D31" s="139">
        <f t="shared" si="0"/>
        <v>1.4904946963190035E-2</v>
      </c>
      <c r="E31" s="137" t="str">
        <f>B9</f>
        <v>Женитбена и детска застраховка</v>
      </c>
      <c r="F31" s="140">
        <f>N9</f>
        <v>1366456.746</v>
      </c>
      <c r="G31" s="137"/>
      <c r="H31" s="138"/>
      <c r="I31" s="137"/>
    </row>
    <row r="32" spans="1:17">
      <c r="D32" s="139">
        <f t="shared" si="0"/>
        <v>0.16566367950683419</v>
      </c>
      <c r="E32" s="137" t="str">
        <f>B10</f>
        <v>Застраховка "Живот", свързана с инвестиционен фонд</v>
      </c>
      <c r="F32" s="140">
        <f>N10</f>
        <v>15187726.128</v>
      </c>
      <c r="G32" s="137"/>
      <c r="H32" s="138"/>
      <c r="I32" s="137"/>
    </row>
    <row r="33" spans="4:13">
      <c r="D33" s="139">
        <f t="shared" si="0"/>
        <v>0</v>
      </c>
      <c r="E33" s="137" t="str">
        <f>B11</f>
        <v>Изкупуване на капитал</v>
      </c>
      <c r="F33" s="140">
        <f>N11</f>
        <v>0</v>
      </c>
      <c r="G33" s="137"/>
      <c r="H33" s="138"/>
      <c r="I33" s="137"/>
    </row>
    <row r="34" spans="4:13">
      <c r="D34" s="139">
        <f t="shared" si="0"/>
        <v>6.6854732067373301E-2</v>
      </c>
      <c r="E34" s="137" t="str">
        <f>B12</f>
        <v>Допълнителна застраховка</v>
      </c>
      <c r="F34" s="140">
        <f>N12</f>
        <v>6129112.6939999992</v>
      </c>
      <c r="G34" s="137"/>
      <c r="H34" s="138"/>
      <c r="I34" s="137"/>
      <c r="J34" s="112"/>
      <c r="M34" s="112"/>
    </row>
    <row r="35" spans="4:13">
      <c r="D35" s="139">
        <f t="shared" si="0"/>
        <v>4.0249340410543483E-2</v>
      </c>
      <c r="E35" s="138" t="s">
        <v>647</v>
      </c>
      <c r="F35" s="140">
        <f>N13</f>
        <v>3689981.78</v>
      </c>
      <c r="G35" s="137"/>
      <c r="H35" s="138"/>
      <c r="I35" s="137"/>
      <c r="J35" s="103"/>
      <c r="M35" s="115"/>
    </row>
    <row r="36" spans="4:13">
      <c r="D36" s="139">
        <f t="shared" ref="D36:D37" si="1">F36/$N$16</f>
        <v>0.21113510378947661</v>
      </c>
      <c r="E36" s="138" t="s">
        <v>649</v>
      </c>
      <c r="F36" s="140">
        <f>N15</f>
        <v>19356458.469999999</v>
      </c>
      <c r="G36" s="137"/>
      <c r="H36" s="138"/>
      <c r="I36" s="137"/>
      <c r="J36" s="103"/>
      <c r="M36" s="115"/>
    </row>
    <row r="37" spans="4:13">
      <c r="D37" s="137">
        <f t="shared" si="1"/>
        <v>1</v>
      </c>
      <c r="E37" s="138"/>
      <c r="F37" s="141">
        <f>SUM(F30:F36)</f>
        <v>91678068.320180312</v>
      </c>
      <c r="G37" s="137"/>
      <c r="H37" s="138"/>
      <c r="I37" s="137"/>
    </row>
    <row r="38" spans="4:13">
      <c r="D38" s="137"/>
      <c r="E38" s="138"/>
      <c r="F38" s="142">
        <f>F37-N16</f>
        <v>0</v>
      </c>
      <c r="G38" s="137"/>
      <c r="H38" s="138"/>
      <c r="I38" s="137"/>
    </row>
    <row r="39" spans="4:13">
      <c r="D39" s="138"/>
      <c r="E39" s="138"/>
      <c r="F39" s="138"/>
      <c r="G39" s="137"/>
      <c r="H39" s="138"/>
      <c r="I39" s="137"/>
    </row>
    <row r="40" spans="4:13">
      <c r="D40" s="138"/>
      <c r="E40" s="138"/>
      <c r="F40" s="138"/>
      <c r="G40" s="137"/>
      <c r="H40" s="138"/>
      <c r="I40" s="137"/>
    </row>
    <row r="63" spans="5:5">
      <c r="E63" s="138"/>
    </row>
    <row r="64" spans="5:5">
      <c r="E64" s="138"/>
    </row>
    <row r="65" spans="2:5">
      <c r="E65" s="138"/>
    </row>
    <row r="66" spans="2:5">
      <c r="E66" s="138"/>
    </row>
    <row r="67" spans="2:5">
      <c r="E67" s="138"/>
    </row>
    <row r="68" spans="2:5">
      <c r="E68" s="138"/>
    </row>
    <row r="69" spans="2:5">
      <c r="E69" s="138"/>
    </row>
    <row r="70" spans="2:5">
      <c r="E70" s="138"/>
    </row>
    <row r="71" spans="2:5">
      <c r="E71" s="138"/>
    </row>
    <row r="72" spans="2:5">
      <c r="E72" s="138"/>
    </row>
    <row r="73" spans="2:5">
      <c r="E73" s="138"/>
    </row>
    <row r="74" spans="2:5">
      <c r="E74" s="138"/>
    </row>
    <row r="75" spans="2:5">
      <c r="E75" s="138"/>
    </row>
    <row r="76" spans="2:5">
      <c r="E76" s="138"/>
    </row>
    <row r="77" spans="2:5">
      <c r="E77" s="138"/>
    </row>
    <row r="78" spans="2:5">
      <c r="E78" s="138"/>
    </row>
    <row r="79" spans="2:5">
      <c r="B79" s="112"/>
      <c r="C79" s="112"/>
      <c r="E79" s="138"/>
    </row>
    <row r="80" spans="2:5">
      <c r="E80" s="138"/>
    </row>
    <row r="81" spans="5:5">
      <c r="E81" s="138"/>
    </row>
    <row r="82" spans="5:5">
      <c r="E82" s="138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="70" zoomScaleNormal="70" zoomScaleSheetLayoutView="7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activeCell="L13" sqref="L13"/>
    </sheetView>
  </sheetViews>
  <sheetFormatPr defaultRowHeight="15.75"/>
  <cols>
    <col min="1" max="1" width="7.85546875" style="112" customWidth="1"/>
    <col min="2" max="2" width="36.5703125" style="105" customWidth="1"/>
    <col min="3" max="3" width="17.7109375" style="105" customWidth="1"/>
    <col min="4" max="13" width="17.7109375" style="112" customWidth="1"/>
    <col min="14" max="14" width="15.28515625" style="97" customWidth="1"/>
    <col min="15" max="15" width="12.7109375" style="112" bestFit="1" customWidth="1"/>
    <col min="16" max="16" width="12.42578125" style="112" bestFit="1" customWidth="1"/>
    <col min="17" max="16384" width="9.140625" style="112"/>
  </cols>
  <sheetData>
    <row r="1" spans="1:17" ht="15.75" customHeight="1">
      <c r="A1" s="150" t="s">
        <v>656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7">
      <c r="N2" s="117" t="s">
        <v>646</v>
      </c>
    </row>
    <row r="3" spans="1:17" s="116" customFormat="1" ht="94.5">
      <c r="A3" s="91" t="s">
        <v>645</v>
      </c>
      <c r="B3" s="91" t="s">
        <v>644</v>
      </c>
      <c r="C3" s="92" t="s">
        <v>643</v>
      </c>
      <c r="D3" s="93" t="s">
        <v>642</v>
      </c>
      <c r="E3" s="92" t="s">
        <v>640</v>
      </c>
      <c r="F3" s="92" t="s">
        <v>641</v>
      </c>
      <c r="G3" s="92" t="s">
        <v>639</v>
      </c>
      <c r="H3" s="95" t="s">
        <v>635</v>
      </c>
      <c r="I3" s="94" t="s">
        <v>638</v>
      </c>
      <c r="J3" s="92" t="s">
        <v>654</v>
      </c>
      <c r="K3" s="92" t="s">
        <v>636</v>
      </c>
      <c r="L3" s="95" t="s">
        <v>637</v>
      </c>
      <c r="M3" s="95" t="s">
        <v>634</v>
      </c>
      <c r="N3" s="92" t="s">
        <v>39</v>
      </c>
      <c r="O3" s="96"/>
    </row>
    <row r="4" spans="1:17" ht="15.75" customHeight="1">
      <c r="A4" s="98">
        <v>1</v>
      </c>
      <c r="B4" s="119" t="s">
        <v>633</v>
      </c>
      <c r="C4" s="109">
        <v>5686526.4900000002</v>
      </c>
      <c r="D4" s="109">
        <v>3287109</v>
      </c>
      <c r="E4" s="109">
        <v>3216567.3819427839</v>
      </c>
      <c r="F4" s="109">
        <v>1216213.17</v>
      </c>
      <c r="G4" s="109">
        <v>1183454.6499999999</v>
      </c>
      <c r="H4" s="109">
        <v>576340.97000000009</v>
      </c>
      <c r="I4" s="109">
        <v>585929.74</v>
      </c>
      <c r="J4" s="109">
        <v>413221.94818279869</v>
      </c>
      <c r="K4" s="109">
        <v>60239</v>
      </c>
      <c r="L4" s="109">
        <v>0</v>
      </c>
      <c r="M4" s="109">
        <v>26116.396626900001</v>
      </c>
      <c r="N4" s="110">
        <v>16251718.746752486</v>
      </c>
      <c r="O4" s="99"/>
      <c r="P4" s="101"/>
      <c r="Q4" s="101"/>
    </row>
    <row r="5" spans="1:17" ht="15.75" customHeight="1">
      <c r="A5" s="98" t="s">
        <v>632</v>
      </c>
      <c r="B5" s="122" t="s">
        <v>631</v>
      </c>
      <c r="C5" s="109">
        <v>3575212.7700000005</v>
      </c>
      <c r="D5" s="109">
        <v>1960267</v>
      </c>
      <c r="E5" s="109">
        <v>3204314.8467354868</v>
      </c>
      <c r="F5" s="109">
        <v>1216213.17</v>
      </c>
      <c r="G5" s="109">
        <v>1183454.6499999999</v>
      </c>
      <c r="H5" s="109">
        <v>566640.97000000009</v>
      </c>
      <c r="I5" s="109">
        <v>585929.74</v>
      </c>
      <c r="J5" s="109">
        <v>413221.94818279869</v>
      </c>
      <c r="K5" s="109">
        <v>60239</v>
      </c>
      <c r="L5" s="109">
        <v>0</v>
      </c>
      <c r="M5" s="109">
        <v>26116.396626900001</v>
      </c>
      <c r="N5" s="110">
        <v>12791610.491545189</v>
      </c>
      <c r="O5" s="99"/>
      <c r="P5" s="101"/>
      <c r="Q5" s="101"/>
    </row>
    <row r="6" spans="1:17" ht="15.75" customHeight="1">
      <c r="A6" s="98" t="s">
        <v>629</v>
      </c>
      <c r="B6" s="122" t="s">
        <v>630</v>
      </c>
      <c r="C6" s="109">
        <v>3338865.4000000004</v>
      </c>
      <c r="D6" s="109">
        <v>1484758</v>
      </c>
      <c r="E6" s="109">
        <v>2652282.014176399</v>
      </c>
      <c r="F6" s="109">
        <v>907954.79</v>
      </c>
      <c r="G6" s="109">
        <v>1183454.6499999999</v>
      </c>
      <c r="H6" s="109">
        <v>552512.82000000007</v>
      </c>
      <c r="I6" s="109">
        <v>67620.820000000007</v>
      </c>
      <c r="J6" s="109">
        <v>71361.593024000031</v>
      </c>
      <c r="K6" s="109">
        <v>53779</v>
      </c>
      <c r="L6" s="109">
        <v>0</v>
      </c>
      <c r="M6" s="109">
        <v>15227.486626900001</v>
      </c>
      <c r="N6" s="110">
        <v>10327816.5738273</v>
      </c>
      <c r="O6" s="99"/>
      <c r="P6" s="101"/>
      <c r="Q6" s="101"/>
    </row>
    <row r="7" spans="1:17" ht="31.5">
      <c r="A7" s="98" t="s">
        <v>629</v>
      </c>
      <c r="B7" s="122" t="s">
        <v>628</v>
      </c>
      <c r="C7" s="109">
        <v>236347.37</v>
      </c>
      <c r="D7" s="109">
        <v>475509</v>
      </c>
      <c r="E7" s="109">
        <v>552032.83255908813</v>
      </c>
      <c r="F7" s="109">
        <v>308258.38</v>
      </c>
      <c r="G7" s="109">
        <v>0</v>
      </c>
      <c r="H7" s="109">
        <v>14128.15</v>
      </c>
      <c r="I7" s="109">
        <v>518308.92</v>
      </c>
      <c r="J7" s="109">
        <v>341860.35515879869</v>
      </c>
      <c r="K7" s="109">
        <v>6460</v>
      </c>
      <c r="L7" s="109">
        <v>0</v>
      </c>
      <c r="M7" s="109">
        <v>10888.91</v>
      </c>
      <c r="N7" s="110">
        <v>2463793.9177178871</v>
      </c>
      <c r="O7" s="99"/>
      <c r="P7" s="101"/>
      <c r="Q7" s="101"/>
    </row>
    <row r="8" spans="1:17" ht="16.5" customHeight="1">
      <c r="A8" s="98" t="s">
        <v>627</v>
      </c>
      <c r="B8" s="122" t="s">
        <v>626</v>
      </c>
      <c r="C8" s="109">
        <v>2111313.7200000002</v>
      </c>
      <c r="D8" s="109">
        <v>1326842</v>
      </c>
      <c r="E8" s="109">
        <v>12252.535207297318</v>
      </c>
      <c r="F8" s="109">
        <v>0</v>
      </c>
      <c r="G8" s="109">
        <v>0</v>
      </c>
      <c r="H8" s="109">
        <v>9700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10">
        <v>3460108.2552072974</v>
      </c>
      <c r="O8" s="99"/>
      <c r="P8" s="101"/>
      <c r="Q8" s="101"/>
    </row>
    <row r="9" spans="1:17" ht="16.5" customHeight="1">
      <c r="A9" s="98">
        <v>2</v>
      </c>
      <c r="B9" s="119" t="s">
        <v>625</v>
      </c>
      <c r="C9" s="109">
        <v>506734.49000000005</v>
      </c>
      <c r="D9" s="109">
        <v>46689</v>
      </c>
      <c r="E9" s="109">
        <v>149078.18624406325</v>
      </c>
      <c r="F9" s="109">
        <v>122850.23</v>
      </c>
      <c r="G9" s="109">
        <v>0</v>
      </c>
      <c r="H9" s="109">
        <v>20584.72</v>
      </c>
      <c r="I9" s="109">
        <v>27633.15</v>
      </c>
      <c r="J9" s="109">
        <v>0</v>
      </c>
      <c r="K9" s="109">
        <v>0</v>
      </c>
      <c r="L9" s="109">
        <v>0</v>
      </c>
      <c r="M9" s="109">
        <v>0</v>
      </c>
      <c r="N9" s="110">
        <v>873569.77624406328</v>
      </c>
      <c r="O9" s="99"/>
      <c r="P9" s="101"/>
      <c r="Q9" s="101"/>
    </row>
    <row r="10" spans="1:17" ht="28.5" customHeight="1">
      <c r="A10" s="98">
        <v>3</v>
      </c>
      <c r="B10" s="119" t="s">
        <v>624</v>
      </c>
      <c r="C10" s="109">
        <v>701698.62000000011</v>
      </c>
      <c r="D10" s="109">
        <v>5448</v>
      </c>
      <c r="E10" s="109">
        <v>222873.25005922792</v>
      </c>
      <c r="F10" s="109">
        <v>16701.259999999998</v>
      </c>
      <c r="G10" s="109">
        <v>67934.679999999993</v>
      </c>
      <c r="H10" s="109">
        <v>143893.41</v>
      </c>
      <c r="I10" s="109">
        <v>0</v>
      </c>
      <c r="J10" s="109">
        <v>19050.644765199999</v>
      </c>
      <c r="K10" s="109">
        <v>0</v>
      </c>
      <c r="L10" s="109">
        <v>0</v>
      </c>
      <c r="M10" s="109">
        <v>0</v>
      </c>
      <c r="N10" s="110">
        <v>1177599.864824428</v>
      </c>
      <c r="O10" s="99"/>
      <c r="P10" s="101"/>
      <c r="Q10" s="101"/>
    </row>
    <row r="11" spans="1:17" ht="15.75" customHeight="1">
      <c r="A11" s="98">
        <v>4</v>
      </c>
      <c r="B11" s="119" t="s">
        <v>623</v>
      </c>
      <c r="C11" s="109">
        <v>0</v>
      </c>
      <c r="D11" s="109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10">
        <v>0</v>
      </c>
      <c r="O11" s="99"/>
      <c r="P11" s="101"/>
      <c r="Q11" s="101"/>
    </row>
    <row r="12" spans="1:17" s="135" customFormat="1" ht="15.75" customHeight="1">
      <c r="A12" s="130">
        <v>5</v>
      </c>
      <c r="B12" s="131" t="s">
        <v>622</v>
      </c>
      <c r="C12" s="132">
        <v>0</v>
      </c>
      <c r="D12" s="132">
        <v>457248</v>
      </c>
      <c r="E12" s="132">
        <v>363071.63999999978</v>
      </c>
      <c r="F12" s="132">
        <v>0</v>
      </c>
      <c r="G12" s="132">
        <v>5652.92</v>
      </c>
      <c r="H12" s="132">
        <v>3788.95</v>
      </c>
      <c r="I12" s="132">
        <v>0</v>
      </c>
      <c r="J12" s="132">
        <v>0</v>
      </c>
      <c r="K12" s="132">
        <v>0</v>
      </c>
      <c r="L12" s="132">
        <v>37751.67</v>
      </c>
      <c r="M12" s="132">
        <v>21092.2523</v>
      </c>
      <c r="N12" s="133">
        <v>888605.43229999987</v>
      </c>
      <c r="O12" s="134"/>
      <c r="P12" s="101"/>
      <c r="Q12" s="101"/>
    </row>
    <row r="13" spans="1:17" ht="15.75" customHeight="1">
      <c r="A13" s="98">
        <v>6</v>
      </c>
      <c r="B13" s="125" t="s">
        <v>647</v>
      </c>
      <c r="C13" s="120">
        <v>24216.11</v>
      </c>
      <c r="D13" s="120">
        <v>16864</v>
      </c>
      <c r="E13" s="120">
        <v>160337</v>
      </c>
      <c r="F13" s="120">
        <v>47326.64</v>
      </c>
      <c r="G13" s="120">
        <v>0</v>
      </c>
      <c r="H13" s="120">
        <v>2915.83</v>
      </c>
      <c r="I13" s="120">
        <v>29030</v>
      </c>
      <c r="J13" s="120">
        <v>10578</v>
      </c>
      <c r="K13" s="120">
        <v>28530</v>
      </c>
      <c r="L13" s="120">
        <v>0</v>
      </c>
      <c r="M13" s="120" t="s">
        <v>629</v>
      </c>
      <c r="N13" s="121">
        <v>319797.57999999996</v>
      </c>
      <c r="O13" s="99"/>
      <c r="P13" s="100"/>
      <c r="Q13" s="101"/>
    </row>
    <row r="14" spans="1:17" ht="47.25">
      <c r="A14" s="98" t="s">
        <v>629</v>
      </c>
      <c r="B14" s="126" t="s">
        <v>648</v>
      </c>
      <c r="C14" s="120">
        <v>0</v>
      </c>
      <c r="D14" s="120">
        <v>0</v>
      </c>
      <c r="E14" s="120">
        <v>0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 t="s">
        <v>629</v>
      </c>
      <c r="N14" s="121">
        <v>0</v>
      </c>
      <c r="O14" s="102"/>
      <c r="P14" s="100"/>
      <c r="Q14" s="101"/>
    </row>
    <row r="15" spans="1:17" ht="15.75" customHeight="1">
      <c r="A15" s="98">
        <v>7</v>
      </c>
      <c r="B15" s="125" t="s">
        <v>649</v>
      </c>
      <c r="C15" s="120">
        <v>0</v>
      </c>
      <c r="D15" s="120">
        <v>2723406</v>
      </c>
      <c r="E15" s="120">
        <v>953651.55930519057</v>
      </c>
      <c r="F15" s="120">
        <v>699549.93</v>
      </c>
      <c r="G15" s="120">
        <v>4107.2299999999996</v>
      </c>
      <c r="H15" s="120">
        <v>0</v>
      </c>
      <c r="I15" s="120">
        <v>0</v>
      </c>
      <c r="J15" s="120">
        <v>0</v>
      </c>
      <c r="K15" s="120">
        <v>163813</v>
      </c>
      <c r="L15" s="120">
        <v>32315.56</v>
      </c>
      <c r="M15" s="120" t="s">
        <v>629</v>
      </c>
      <c r="N15" s="121">
        <v>4576843.2793051908</v>
      </c>
      <c r="O15" s="99"/>
      <c r="P15" s="100"/>
      <c r="Q15" s="101"/>
    </row>
    <row r="16" spans="1:17" s="97" customFormat="1" ht="15.75" customHeight="1">
      <c r="A16" s="148" t="s">
        <v>39</v>
      </c>
      <c r="B16" s="148"/>
      <c r="C16" s="123">
        <v>6919175.7100000009</v>
      </c>
      <c r="D16" s="123">
        <v>6536764</v>
      </c>
      <c r="E16" s="123">
        <v>5065579.0175512657</v>
      </c>
      <c r="F16" s="123">
        <v>2102641.23</v>
      </c>
      <c r="G16" s="123">
        <v>1261149.4799999997</v>
      </c>
      <c r="H16" s="123">
        <v>747523.88</v>
      </c>
      <c r="I16" s="123">
        <v>642592.89</v>
      </c>
      <c r="J16" s="123">
        <v>442850.59294799867</v>
      </c>
      <c r="K16" s="123">
        <v>252582</v>
      </c>
      <c r="L16" s="123">
        <v>70067.23</v>
      </c>
      <c r="M16" s="123">
        <v>47208.648926900001</v>
      </c>
      <c r="N16" s="110">
        <v>24088134.679426163</v>
      </c>
      <c r="O16" s="99"/>
      <c r="P16" s="103"/>
    </row>
    <row r="17" spans="1:18" ht="30" customHeight="1">
      <c r="A17" s="149" t="s">
        <v>653</v>
      </c>
      <c r="B17" s="149"/>
      <c r="C17" s="124">
        <v>0.28724414746442428</v>
      </c>
      <c r="D17" s="124">
        <v>0.27136862554920427</v>
      </c>
      <c r="E17" s="124">
        <v>0.21029353600707865</v>
      </c>
      <c r="F17" s="124">
        <v>8.7289499912829693E-2</v>
      </c>
      <c r="G17" s="124">
        <v>5.2355630553542025E-2</v>
      </c>
      <c r="H17" s="124">
        <v>3.103286700893719E-2</v>
      </c>
      <c r="I17" s="124">
        <v>2.6676739338760129E-2</v>
      </c>
      <c r="J17" s="124">
        <v>1.8384594691187951E-2</v>
      </c>
      <c r="K17" s="124">
        <v>1.0485743431837086E-2</v>
      </c>
      <c r="L17" s="124">
        <v>2.9087860447677121E-3</v>
      </c>
      <c r="M17" s="124">
        <v>1.9598299974311097E-3</v>
      </c>
      <c r="N17" s="124">
        <v>1</v>
      </c>
      <c r="R17" s="101"/>
    </row>
    <row r="18" spans="1:18" ht="18" customHeight="1">
      <c r="A18" s="104"/>
      <c r="B18" s="112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</row>
    <row r="19" spans="1:18">
      <c r="A19" s="107" t="s">
        <v>650</v>
      </c>
      <c r="B19" s="112"/>
      <c r="C19" s="112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8" ht="16.5">
      <c r="A20" s="107" t="s">
        <v>620</v>
      </c>
      <c r="B20" s="112"/>
      <c r="C20" s="112"/>
    </row>
    <row r="21" spans="1:18">
      <c r="C21" s="138"/>
      <c r="D21" s="137"/>
      <c r="E21" s="137"/>
      <c r="F21" s="137"/>
    </row>
    <row r="22" spans="1:18">
      <c r="C22" s="138"/>
      <c r="D22" s="137"/>
      <c r="E22" s="137"/>
      <c r="F22" s="137"/>
    </row>
    <row r="23" spans="1:18">
      <c r="C23" s="139">
        <f t="shared" ref="C23:C30" si="0">E23/$N$16</f>
        <v>0.67467734480217711</v>
      </c>
      <c r="D23" s="137" t="str">
        <f>B4</f>
        <v>Застраховка "Живот" и рента</v>
      </c>
      <c r="E23" s="140">
        <f>N4</f>
        <v>16251718.746752486</v>
      </c>
      <c r="F23" s="137"/>
    </row>
    <row r="24" spans="1:18">
      <c r="C24" s="139">
        <f t="shared" si="0"/>
        <v>3.6265563434855132E-2</v>
      </c>
      <c r="D24" s="137" t="str">
        <f>B9</f>
        <v>Женитбена и детска застраховка</v>
      </c>
      <c r="E24" s="140">
        <f>N9</f>
        <v>873569.77624406328</v>
      </c>
      <c r="F24" s="137"/>
    </row>
    <row r="25" spans="1:18">
      <c r="C25" s="139">
        <f t="shared" si="0"/>
        <v>4.8887133873019392E-2</v>
      </c>
      <c r="D25" s="137" t="str">
        <f>B10</f>
        <v>Застраховка "Живот", свързана с инвестиционен фонд</v>
      </c>
      <c r="E25" s="140">
        <f>N10</f>
        <v>1177599.864824428</v>
      </c>
      <c r="F25" s="137"/>
    </row>
    <row r="26" spans="1:18">
      <c r="C26" s="139">
        <f t="shared" si="0"/>
        <v>0</v>
      </c>
      <c r="D26" s="137" t="str">
        <f>B11</f>
        <v>Изкупуване на капитал</v>
      </c>
      <c r="E26" s="140">
        <f>N11</f>
        <v>0</v>
      </c>
      <c r="F26" s="137"/>
    </row>
    <row r="27" spans="1:18">
      <c r="C27" s="139">
        <f t="shared" si="0"/>
        <v>3.6889756891759815E-2</v>
      </c>
      <c r="D27" s="137" t="str">
        <f>B12</f>
        <v>Допълнителна застраховка</v>
      </c>
      <c r="E27" s="140">
        <f>N12</f>
        <v>888605.43229999987</v>
      </c>
      <c r="F27" s="137"/>
    </row>
    <row r="28" spans="1:18">
      <c r="C28" s="139">
        <f t="shared" si="0"/>
        <v>1.3276145465640442E-2</v>
      </c>
      <c r="D28" s="138" t="s">
        <v>647</v>
      </c>
      <c r="E28" s="140">
        <f>N13</f>
        <v>319797.57999999996</v>
      </c>
      <c r="F28" s="137"/>
    </row>
    <row r="29" spans="1:18">
      <c r="C29" s="139">
        <f t="shared" si="0"/>
        <v>0.19000405553254829</v>
      </c>
      <c r="D29" s="138" t="s">
        <v>649</v>
      </c>
      <c r="E29" s="140">
        <f>N15</f>
        <v>4576843.2793051908</v>
      </c>
      <c r="F29" s="137"/>
    </row>
    <row r="30" spans="1:18">
      <c r="C30" s="137">
        <f t="shared" si="0"/>
        <v>1.0000000000000002</v>
      </c>
      <c r="D30" s="138"/>
      <c r="E30" s="142">
        <f>SUM(E23:E29)</f>
        <v>24088134.679426167</v>
      </c>
      <c r="F30" s="137"/>
    </row>
    <row r="31" spans="1:18">
      <c r="C31" s="137"/>
      <c r="D31" s="138"/>
      <c r="E31" s="142">
        <f>E30-N16</f>
        <v>0</v>
      </c>
      <c r="F31" s="137"/>
    </row>
    <row r="50" spans="3:5">
      <c r="C50" s="112"/>
      <c r="D50" s="105"/>
      <c r="E50" s="105"/>
    </row>
    <row r="51" spans="3:5">
      <c r="C51" s="112"/>
      <c r="D51" s="105"/>
      <c r="E51" s="105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C15" sqref="C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2" t="s">
        <v>657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3" t="s">
        <v>284</v>
      </c>
      <c r="B3" s="153" t="s">
        <v>467</v>
      </c>
      <c r="C3" s="153" t="s">
        <v>68</v>
      </c>
      <c r="D3" s="153"/>
      <c r="E3" s="153"/>
      <c r="F3" s="153"/>
      <c r="G3" s="153"/>
      <c r="H3" s="153" t="s">
        <v>468</v>
      </c>
      <c r="I3" s="157" t="s">
        <v>69</v>
      </c>
      <c r="J3" s="157"/>
      <c r="K3" s="157"/>
      <c r="L3" s="157"/>
      <c r="M3" s="157"/>
      <c r="N3" s="157"/>
      <c r="O3" s="157"/>
      <c r="P3" s="157"/>
      <c r="Q3" s="157"/>
      <c r="R3" s="153" t="s">
        <v>70</v>
      </c>
      <c r="S3" s="153"/>
      <c r="T3" s="153"/>
      <c r="U3" s="153"/>
      <c r="V3" s="153"/>
      <c r="W3" s="153"/>
      <c r="X3" s="153"/>
    </row>
    <row r="4" spans="1:42">
      <c r="A4" s="153"/>
      <c r="B4" s="153"/>
      <c r="C4" s="153" t="s">
        <v>73</v>
      </c>
      <c r="D4" s="153" t="s">
        <v>74</v>
      </c>
      <c r="E4" s="153" t="s">
        <v>651</v>
      </c>
      <c r="F4" s="153" t="s">
        <v>60</v>
      </c>
      <c r="G4" s="154"/>
      <c r="H4" s="153"/>
      <c r="I4" s="155" t="s">
        <v>56</v>
      </c>
      <c r="J4" s="155" t="s">
        <v>57</v>
      </c>
      <c r="K4" s="155" t="s">
        <v>469</v>
      </c>
      <c r="L4" s="155" t="s">
        <v>470</v>
      </c>
      <c r="M4" s="155" t="s">
        <v>0</v>
      </c>
      <c r="N4" s="155"/>
      <c r="O4" s="155"/>
      <c r="P4" s="156" t="s">
        <v>59</v>
      </c>
      <c r="Q4" s="156"/>
      <c r="R4" s="153" t="s">
        <v>40</v>
      </c>
      <c r="S4" s="153" t="s">
        <v>15</v>
      </c>
      <c r="T4" s="153"/>
      <c r="U4" s="153"/>
      <c r="V4" s="153" t="s">
        <v>472</v>
      </c>
      <c r="W4" s="153" t="s">
        <v>16</v>
      </c>
      <c r="X4" s="153" t="s">
        <v>41</v>
      </c>
    </row>
    <row r="5" spans="1:42" s="44" customFormat="1" ht="108" customHeight="1">
      <c r="A5" s="153"/>
      <c r="B5" s="153"/>
      <c r="C5" s="153"/>
      <c r="D5" s="153"/>
      <c r="E5" s="153"/>
      <c r="F5" s="88" t="s">
        <v>58</v>
      </c>
      <c r="G5" s="88" t="s">
        <v>55</v>
      </c>
      <c r="H5" s="153"/>
      <c r="I5" s="155"/>
      <c r="J5" s="155"/>
      <c r="K5" s="155"/>
      <c r="L5" s="155"/>
      <c r="M5" s="89" t="s">
        <v>53</v>
      </c>
      <c r="N5" s="89" t="s">
        <v>54</v>
      </c>
      <c r="O5" s="89" t="s">
        <v>652</v>
      </c>
      <c r="P5" s="89" t="s">
        <v>53</v>
      </c>
      <c r="Q5" s="89" t="s">
        <v>54</v>
      </c>
      <c r="R5" s="153"/>
      <c r="S5" s="88" t="s">
        <v>0</v>
      </c>
      <c r="T5" s="88" t="s">
        <v>61</v>
      </c>
      <c r="U5" s="88" t="s">
        <v>471</v>
      </c>
      <c r="V5" s="153"/>
      <c r="W5" s="153"/>
      <c r="X5" s="153"/>
    </row>
    <row r="6" spans="1:42" s="48" customFormat="1">
      <c r="A6" s="45" t="s">
        <v>48</v>
      </c>
      <c r="B6" s="46">
        <v>1422764.2841530056</v>
      </c>
      <c r="C6" s="46">
        <v>45948332.502180316</v>
      </c>
      <c r="D6" s="46">
        <v>45948332.502180316</v>
      </c>
      <c r="E6" s="46">
        <v>314203.63</v>
      </c>
      <c r="F6" s="46">
        <v>8114749.8500000015</v>
      </c>
      <c r="G6" s="46">
        <v>9590268.3609999996</v>
      </c>
      <c r="H6" s="46">
        <v>39958096.810057834</v>
      </c>
      <c r="I6" s="46">
        <v>8760428.0700000003</v>
      </c>
      <c r="J6" s="46">
        <v>4107114.6796509</v>
      </c>
      <c r="K6" s="46">
        <v>2350094.9828255996</v>
      </c>
      <c r="L6" s="46">
        <v>992953.6523331987</v>
      </c>
      <c r="M6" s="46">
        <v>5796</v>
      </c>
      <c r="N6" s="46">
        <v>16210590.384809701</v>
      </c>
      <c r="O6" s="46">
        <v>0</v>
      </c>
      <c r="P6" s="46">
        <v>1545</v>
      </c>
      <c r="Q6" s="46">
        <v>3343342.8897569999</v>
      </c>
      <c r="R6" s="46">
        <v>41128.36194278366</v>
      </c>
      <c r="S6" s="46">
        <v>7128290.1737545915</v>
      </c>
      <c r="T6" s="46">
        <v>1220544.4227593306</v>
      </c>
      <c r="U6" s="46">
        <v>15316421.399350798</v>
      </c>
      <c r="V6" s="46">
        <v>4349232.8041784847</v>
      </c>
      <c r="W6" s="46">
        <v>1923336.0476147945</v>
      </c>
      <c r="X6" s="46">
        <v>13441987.387490651</v>
      </c>
      <c r="Y6" s="47"/>
    </row>
    <row r="7" spans="1:42" s="48" customFormat="1">
      <c r="A7" s="49" t="s">
        <v>49</v>
      </c>
      <c r="B7" s="50">
        <v>1380181.2841530056</v>
      </c>
      <c r="C7" s="50">
        <v>36818306.202180304</v>
      </c>
      <c r="D7" s="50">
        <v>36818306.202180304</v>
      </c>
      <c r="E7" s="50">
        <v>314203.63</v>
      </c>
      <c r="F7" s="50">
        <v>8040678.3100000005</v>
      </c>
      <c r="G7" s="50">
        <v>8824154.2310000006</v>
      </c>
      <c r="H7" s="50">
        <v>36174361.350057825</v>
      </c>
      <c r="I7" s="50">
        <v>5852632.3399999999</v>
      </c>
      <c r="J7" s="50">
        <v>3610213.4996508998</v>
      </c>
      <c r="K7" s="50">
        <v>2310543.1828255998</v>
      </c>
      <c r="L7" s="50">
        <v>981078.68233319873</v>
      </c>
      <c r="M7" s="50">
        <v>5383</v>
      </c>
      <c r="N7" s="50">
        <v>12754466.704809701</v>
      </c>
      <c r="O7" s="50">
        <v>0</v>
      </c>
      <c r="P7" s="50">
        <v>444</v>
      </c>
      <c r="Q7" s="50">
        <v>2173705.8597569996</v>
      </c>
      <c r="R7" s="50">
        <v>37143.786735486356</v>
      </c>
      <c r="S7" s="50">
        <v>6991318.3784883348</v>
      </c>
      <c r="T7" s="50">
        <v>1112298.5775637305</v>
      </c>
      <c r="U7" s="50">
        <v>15304787.048272498</v>
      </c>
      <c r="V7" s="50">
        <v>3931609.0575293791</v>
      </c>
      <c r="W7" s="50">
        <v>1861096.8817998206</v>
      </c>
      <c r="X7" s="50">
        <v>12821168.104553018</v>
      </c>
      <c r="Y7" s="47"/>
    </row>
    <row r="8" spans="1:42" s="48" customFormat="1">
      <c r="A8" s="49" t="s">
        <v>71</v>
      </c>
      <c r="B8" s="50">
        <v>164692</v>
      </c>
      <c r="C8" s="50">
        <v>22212048.999999996</v>
      </c>
      <c r="D8" s="50">
        <v>22212048.999999996</v>
      </c>
      <c r="E8" s="50">
        <v>13148.18</v>
      </c>
      <c r="F8" s="50">
        <v>233954.80000000002</v>
      </c>
      <c r="G8" s="50">
        <v>4931755.0909999982</v>
      </c>
      <c r="H8" s="50">
        <v>19092278.276800226</v>
      </c>
      <c r="I8" s="50">
        <v>5852632.3399999999</v>
      </c>
      <c r="J8" s="50">
        <v>3610213.4996508998</v>
      </c>
      <c r="K8" s="50">
        <v>249396.75999999998</v>
      </c>
      <c r="L8" s="50">
        <v>595878.01</v>
      </c>
      <c r="M8" s="50">
        <v>4769</v>
      </c>
      <c r="N8" s="50">
        <v>10308119.609650902</v>
      </c>
      <c r="O8" s="50">
        <v>0</v>
      </c>
      <c r="P8" s="50">
        <v>270</v>
      </c>
      <c r="Q8" s="50">
        <v>1043356.9999999999</v>
      </c>
      <c r="R8" s="50">
        <v>19696.964176398262</v>
      </c>
      <c r="S8" s="50">
        <v>1376930.795581901</v>
      </c>
      <c r="T8" s="50">
        <v>552512.32992293069</v>
      </c>
      <c r="U8" s="50">
        <v>7852310.048272498</v>
      </c>
      <c r="V8" s="50">
        <v>2394051.0021968889</v>
      </c>
      <c r="W8" s="50">
        <v>170597.57718939104</v>
      </c>
      <c r="X8" s="50">
        <v>3961276.3391445796</v>
      </c>
      <c r="Y8" s="47"/>
    </row>
    <row r="9" spans="1:42" s="48" customFormat="1" ht="31.5">
      <c r="A9" s="49" t="s">
        <v>72</v>
      </c>
      <c r="B9" s="50">
        <v>1215489.2841530056</v>
      </c>
      <c r="C9" s="50">
        <v>14606257.202180317</v>
      </c>
      <c r="D9" s="50">
        <v>14606257.202180317</v>
      </c>
      <c r="E9" s="50">
        <v>301055.45</v>
      </c>
      <c r="F9" s="50">
        <v>7806723.5100000007</v>
      </c>
      <c r="G9" s="50">
        <v>3892399.1399999997</v>
      </c>
      <c r="H9" s="50">
        <v>17082083.073257599</v>
      </c>
      <c r="I9" s="50">
        <v>0</v>
      </c>
      <c r="J9" s="50">
        <v>0</v>
      </c>
      <c r="K9" s="50">
        <v>2061146.4228256</v>
      </c>
      <c r="L9" s="50">
        <v>385200.67233319872</v>
      </c>
      <c r="M9" s="50">
        <v>614</v>
      </c>
      <c r="N9" s="50">
        <v>2446347.0951587986</v>
      </c>
      <c r="O9" s="50">
        <v>0</v>
      </c>
      <c r="P9" s="50">
        <v>174</v>
      </c>
      <c r="Q9" s="50">
        <v>1130348.8597570001</v>
      </c>
      <c r="R9" s="50">
        <v>17446.822559088097</v>
      </c>
      <c r="S9" s="50">
        <v>5614387.5829064315</v>
      </c>
      <c r="T9" s="50">
        <v>559786.24764079996</v>
      </c>
      <c r="U9" s="50">
        <v>7452477</v>
      </c>
      <c r="V9" s="50">
        <v>1537558.0553324895</v>
      </c>
      <c r="W9" s="50">
        <v>1690499.3046104293</v>
      </c>
      <c r="X9" s="50">
        <v>8859891.7654084396</v>
      </c>
      <c r="Y9" s="47"/>
    </row>
    <row r="10" spans="1:42" s="48" customFormat="1">
      <c r="A10" s="49" t="s">
        <v>50</v>
      </c>
      <c r="B10" s="50">
        <v>42583</v>
      </c>
      <c r="C10" s="50">
        <v>9130026.2999999989</v>
      </c>
      <c r="D10" s="50">
        <v>9130026.2999999989</v>
      </c>
      <c r="E10" s="50">
        <v>0</v>
      </c>
      <c r="F10" s="50">
        <v>74071.539999999994</v>
      </c>
      <c r="G10" s="50">
        <v>766114.13</v>
      </c>
      <c r="H10" s="50">
        <v>3783735.4600000004</v>
      </c>
      <c r="I10" s="50">
        <v>2907795.73</v>
      </c>
      <c r="J10" s="50">
        <v>496901.18000000005</v>
      </c>
      <c r="K10" s="50">
        <v>39551.799999999996</v>
      </c>
      <c r="L10" s="50">
        <v>11874.970000000001</v>
      </c>
      <c r="M10" s="50">
        <v>413</v>
      </c>
      <c r="N10" s="50">
        <v>3456123.68</v>
      </c>
      <c r="O10" s="50">
        <v>0</v>
      </c>
      <c r="P10" s="50">
        <v>1101</v>
      </c>
      <c r="Q10" s="50">
        <v>1169637.03</v>
      </c>
      <c r="R10" s="50">
        <v>3984.5752072973055</v>
      </c>
      <c r="S10" s="50">
        <v>136971.79526625786</v>
      </c>
      <c r="T10" s="50">
        <v>108245.84519560001</v>
      </c>
      <c r="U10" s="50">
        <v>11634.3510783</v>
      </c>
      <c r="V10" s="50">
        <v>417623.74664910539</v>
      </c>
      <c r="W10" s="50">
        <v>62239.165814973952</v>
      </c>
      <c r="X10" s="50">
        <v>620819.28293763462</v>
      </c>
      <c r="Y10" s="47"/>
    </row>
    <row r="11" spans="1:42" s="48" customFormat="1">
      <c r="A11" s="45" t="s">
        <v>51</v>
      </c>
      <c r="B11" s="46">
        <v>26171</v>
      </c>
      <c r="C11" s="46">
        <v>1366456.746</v>
      </c>
      <c r="D11" s="46">
        <v>1366456.746</v>
      </c>
      <c r="E11" s="46">
        <v>0</v>
      </c>
      <c r="F11" s="46">
        <v>0</v>
      </c>
      <c r="G11" s="46">
        <v>346568.41000000003</v>
      </c>
      <c r="H11" s="46">
        <v>1404512.97</v>
      </c>
      <c r="I11" s="46">
        <v>690800.64999999991</v>
      </c>
      <c r="J11" s="46">
        <v>163950.19</v>
      </c>
      <c r="K11" s="46">
        <v>0</v>
      </c>
      <c r="L11" s="46">
        <v>17774.62</v>
      </c>
      <c r="M11" s="46">
        <v>284</v>
      </c>
      <c r="N11" s="46">
        <v>872525.46</v>
      </c>
      <c r="O11" s="46">
        <v>0</v>
      </c>
      <c r="P11" s="46">
        <v>24</v>
      </c>
      <c r="Q11" s="46">
        <v>97205.04</v>
      </c>
      <c r="R11" s="46">
        <v>1044.3162440632491</v>
      </c>
      <c r="S11" s="46">
        <v>63795.938949206611</v>
      </c>
      <c r="T11" s="46">
        <v>61890.891120369291</v>
      </c>
      <c r="U11" s="46">
        <v>301761.14550209307</v>
      </c>
      <c r="V11" s="46">
        <v>305545.71906523436</v>
      </c>
      <c r="W11" s="46">
        <v>51179.787820580925</v>
      </c>
      <c r="X11" s="46">
        <v>421565.76207908517</v>
      </c>
      <c r="Y11" s="47"/>
    </row>
    <row r="12" spans="1:42" s="48" customFormat="1" ht="31.5">
      <c r="A12" s="45" t="s">
        <v>52</v>
      </c>
      <c r="B12" s="46">
        <v>21659</v>
      </c>
      <c r="C12" s="46">
        <v>15187726.127999999</v>
      </c>
      <c r="D12" s="46">
        <v>1873978.1379999998</v>
      </c>
      <c r="E12" s="46">
        <v>0</v>
      </c>
      <c r="F12" s="46">
        <v>8272527.4600000009</v>
      </c>
      <c r="G12" s="46">
        <v>800166.94699999993</v>
      </c>
      <c r="H12" s="46">
        <v>14457536.235663449</v>
      </c>
      <c r="I12" s="46">
        <v>447737.6100000001</v>
      </c>
      <c r="J12" s="46">
        <v>574912.1647652</v>
      </c>
      <c r="K12" s="46">
        <v>138582.88999999998</v>
      </c>
      <c r="L12" s="46">
        <v>9779.15</v>
      </c>
      <c r="M12" s="46">
        <v>212</v>
      </c>
      <c r="N12" s="46">
        <v>1171011.8147652005</v>
      </c>
      <c r="O12" s="46">
        <v>0</v>
      </c>
      <c r="P12" s="46">
        <v>15</v>
      </c>
      <c r="Q12" s="46">
        <v>147557.55000000002</v>
      </c>
      <c r="R12" s="46">
        <v>6588.0500592278022</v>
      </c>
      <c r="S12" s="46">
        <v>747807.69134608656</v>
      </c>
      <c r="T12" s="46">
        <v>32389</v>
      </c>
      <c r="U12" s="46">
        <v>1372809.1447988942</v>
      </c>
      <c r="V12" s="46">
        <v>331474.39602060424</v>
      </c>
      <c r="W12" s="46">
        <v>22893.431638217418</v>
      </c>
      <c r="X12" s="46">
        <v>1108763.5690641357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468085</v>
      </c>
      <c r="C14" s="46">
        <v>6129112.6940000001</v>
      </c>
      <c r="D14" s="46">
        <v>6129112.6940000001</v>
      </c>
      <c r="E14" s="46">
        <v>1045139</v>
      </c>
      <c r="F14" s="46">
        <v>67880.619999999923</v>
      </c>
      <c r="G14" s="46">
        <v>870837.32100000011</v>
      </c>
      <c r="H14" s="46">
        <v>3055380.823053895</v>
      </c>
      <c r="I14" s="46">
        <v>0</v>
      </c>
      <c r="J14" s="46">
        <v>0</v>
      </c>
      <c r="K14" s="46">
        <v>111179.57</v>
      </c>
      <c r="L14" s="46">
        <v>768493.88229999971</v>
      </c>
      <c r="M14" s="46">
        <v>919</v>
      </c>
      <c r="N14" s="46">
        <v>879673.45229999977</v>
      </c>
      <c r="O14" s="46">
        <v>45480</v>
      </c>
      <c r="P14" s="46">
        <v>270</v>
      </c>
      <c r="Q14" s="46">
        <v>212297.52000000002</v>
      </c>
      <c r="R14" s="46">
        <v>8931.98</v>
      </c>
      <c r="S14" s="46">
        <v>812421.91927668185</v>
      </c>
      <c r="T14" s="46">
        <v>371145</v>
      </c>
      <c r="U14" s="46">
        <v>3597410</v>
      </c>
      <c r="V14" s="46">
        <v>413930.20309150167</v>
      </c>
      <c r="W14" s="46">
        <v>227.35</v>
      </c>
      <c r="X14" s="46">
        <v>1235511.4523681835</v>
      </c>
      <c r="Y14" s="47"/>
    </row>
    <row r="15" spans="1:42" s="48" customFormat="1">
      <c r="A15" s="51" t="s">
        <v>39</v>
      </c>
      <c r="B15" s="46">
        <v>1938679.2841530056</v>
      </c>
      <c r="C15" s="46">
        <v>68631628.070180327</v>
      </c>
      <c r="D15" s="46">
        <v>55317880.080180317</v>
      </c>
      <c r="E15" s="46">
        <v>1359342.6300000001</v>
      </c>
      <c r="F15" s="46">
        <v>16455157.93</v>
      </c>
      <c r="G15" s="46">
        <v>11607841.038999999</v>
      </c>
      <c r="H15" s="46">
        <v>58875526.838775173</v>
      </c>
      <c r="I15" s="46">
        <v>9898966.3299999982</v>
      </c>
      <c r="J15" s="46">
        <v>4845977.0344160991</v>
      </c>
      <c r="K15" s="46">
        <v>2599857.4428255996</v>
      </c>
      <c r="L15" s="46">
        <v>1789001.3046331988</v>
      </c>
      <c r="M15" s="46">
        <v>7211</v>
      </c>
      <c r="N15" s="46">
        <v>19133801.111874904</v>
      </c>
      <c r="O15" s="46">
        <v>45480</v>
      </c>
      <c r="P15" s="46">
        <v>1854</v>
      </c>
      <c r="Q15" s="46">
        <v>3800402.9997569998</v>
      </c>
      <c r="R15" s="46">
        <v>57692.708246074711</v>
      </c>
      <c r="S15" s="46">
        <v>8752315.7233265638</v>
      </c>
      <c r="T15" s="46">
        <v>1685969.3138796999</v>
      </c>
      <c r="U15" s="46">
        <v>20588401.689651787</v>
      </c>
      <c r="V15" s="46">
        <v>5400183.1223558243</v>
      </c>
      <c r="W15" s="46">
        <v>1997636.617073593</v>
      </c>
      <c r="X15" s="46">
        <v>16207828.171002056</v>
      </c>
      <c r="Y15" s="47"/>
    </row>
    <row r="16" spans="1:42" ht="11.25" customHeight="1"/>
    <row r="17" spans="1:1" ht="15.75" customHeight="1">
      <c r="A17" s="90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B12" sqref="B12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1" t="s">
        <v>658</v>
      </c>
      <c r="B1" s="161"/>
      <c r="C1" s="161"/>
    </row>
    <row r="2" spans="1:6">
      <c r="A2" s="53"/>
      <c r="B2" s="54"/>
      <c r="C2" s="54"/>
    </row>
    <row r="3" spans="1:6" ht="21" customHeight="1">
      <c r="A3" s="162" t="s">
        <v>287</v>
      </c>
      <c r="B3" s="162"/>
      <c r="C3" s="56" t="s">
        <v>288</v>
      </c>
      <c r="D3" s="128"/>
      <c r="E3" s="128"/>
      <c r="F3" s="159"/>
    </row>
    <row r="4" spans="1:6">
      <c r="A4" s="162"/>
      <c r="B4" s="162"/>
      <c r="C4" s="56" t="s">
        <v>289</v>
      </c>
      <c r="D4" s="128"/>
      <c r="E4" s="128"/>
      <c r="F4" s="159"/>
    </row>
    <row r="5" spans="1:6">
      <c r="A5" s="162"/>
      <c r="B5" s="162"/>
      <c r="C5" s="56" t="s">
        <v>290</v>
      </c>
    </row>
    <row r="6" spans="1:6">
      <c r="A6" s="163">
        <v>1</v>
      </c>
      <c r="B6" s="163"/>
      <c r="C6" s="57">
        <v>2</v>
      </c>
    </row>
    <row r="7" spans="1:6">
      <c r="A7" s="58" t="s">
        <v>63</v>
      </c>
      <c r="B7" s="59" t="s">
        <v>291</v>
      </c>
      <c r="C7" s="50">
        <v>25550.05359</v>
      </c>
      <c r="D7" s="47"/>
      <c r="E7" s="47"/>
    </row>
    <row r="8" spans="1:6">
      <c r="A8" s="58" t="s">
        <v>13</v>
      </c>
      <c r="B8" s="60" t="s">
        <v>292</v>
      </c>
      <c r="C8" s="50">
        <v>2764.0939699999999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20762.933789999999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46913.232000000004</v>
      </c>
    </row>
    <row r="13" spans="1:6">
      <c r="A13" s="58">
        <v>1</v>
      </c>
      <c r="B13" s="60" t="s">
        <v>295</v>
      </c>
      <c r="C13" s="50">
        <v>14309.919000000002</v>
      </c>
    </row>
    <row r="14" spans="1:6" ht="31.5">
      <c r="A14" s="58" t="s">
        <v>9</v>
      </c>
      <c r="B14" s="60" t="s">
        <v>296</v>
      </c>
      <c r="C14" s="50">
        <v>123784.211</v>
      </c>
      <c r="D14" s="47"/>
      <c r="E14" s="47"/>
    </row>
    <row r="15" spans="1:6">
      <c r="A15" s="58" t="s">
        <v>2</v>
      </c>
      <c r="B15" s="60" t="s">
        <v>19</v>
      </c>
      <c r="C15" s="50">
        <v>123596.211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1079726.5488700001</v>
      </c>
      <c r="D19" s="47"/>
      <c r="E19" s="47"/>
    </row>
    <row r="20" spans="1:5" ht="31.5">
      <c r="A20" s="58" t="s">
        <v>2</v>
      </c>
      <c r="B20" s="60" t="s">
        <v>23</v>
      </c>
      <c r="C20" s="50">
        <v>146348.55736999999</v>
      </c>
    </row>
    <row r="21" spans="1:5">
      <c r="A21" s="58" t="s">
        <v>3</v>
      </c>
      <c r="B21" s="60" t="s">
        <v>24</v>
      </c>
      <c r="C21" s="50">
        <v>902342.0773</v>
      </c>
    </row>
    <row r="22" spans="1:5">
      <c r="A22" s="58"/>
      <c r="B22" s="60" t="s">
        <v>25</v>
      </c>
      <c r="C22" s="50">
        <v>742681.49346000003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5543.2025999999996</v>
      </c>
    </row>
    <row r="26" spans="1:5">
      <c r="A26" s="58" t="s">
        <v>7</v>
      </c>
      <c r="B26" s="60" t="s">
        <v>297</v>
      </c>
      <c r="C26" s="50">
        <v>25036.711600000002</v>
      </c>
    </row>
    <row r="27" spans="1:5">
      <c r="A27" s="58" t="s">
        <v>8</v>
      </c>
      <c r="B27" s="60" t="s">
        <v>17</v>
      </c>
      <c r="C27" s="50">
        <v>456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1250423.99187</v>
      </c>
      <c r="D29" s="47"/>
      <c r="E29" s="47"/>
    </row>
    <row r="30" spans="1:5" ht="31.5">
      <c r="A30" s="58" t="s">
        <v>299</v>
      </c>
      <c r="B30" s="59" t="s">
        <v>45</v>
      </c>
      <c r="C30" s="50">
        <v>249998.52965000001</v>
      </c>
    </row>
    <row r="31" spans="1:5" s="61" customFormat="1">
      <c r="A31" s="58" t="s">
        <v>300</v>
      </c>
      <c r="B31" s="59" t="s">
        <v>28</v>
      </c>
      <c r="C31" s="50">
        <v>65949.879619999992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54232.016609999999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161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54393.016609999999</v>
      </c>
      <c r="D39" s="47"/>
      <c r="E39" s="47"/>
    </row>
    <row r="40" spans="1:5">
      <c r="A40" s="58" t="s">
        <v>9</v>
      </c>
      <c r="B40" s="60" t="s">
        <v>307</v>
      </c>
      <c r="C40" s="50">
        <v>2522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9034.8630100000009</v>
      </c>
    </row>
    <row r="44" spans="1:5">
      <c r="A44" s="58" t="s">
        <v>13</v>
      </c>
      <c r="B44" s="60" t="s">
        <v>302</v>
      </c>
      <c r="C44" s="50">
        <v>74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11172.93396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254.53285</v>
      </c>
    </row>
    <row r="50" spans="1:5">
      <c r="A50" s="58" t="s">
        <v>5</v>
      </c>
      <c r="B50" s="60" t="s">
        <v>313</v>
      </c>
      <c r="C50" s="50">
        <v>4363.72631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15791.19312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4668.9026800000001</v>
      </c>
      <c r="D57" s="47"/>
      <c r="E57" s="47"/>
    </row>
    <row r="58" spans="1:5">
      <c r="A58" s="58" t="s">
        <v>2</v>
      </c>
      <c r="B58" s="60" t="s">
        <v>319</v>
      </c>
      <c r="C58" s="50">
        <v>1159.40329</v>
      </c>
    </row>
    <row r="59" spans="1:5">
      <c r="A59" s="58" t="s">
        <v>3</v>
      </c>
      <c r="B59" s="60" t="s">
        <v>17</v>
      </c>
      <c r="C59" s="50">
        <v>3509.4993899999999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57051.084910000005</v>
      </c>
    </row>
    <row r="62" spans="1:5">
      <c r="A62" s="58" t="s">
        <v>3</v>
      </c>
      <c r="B62" s="60" t="s">
        <v>33</v>
      </c>
      <c r="C62" s="50">
        <v>422.68204000000003</v>
      </c>
    </row>
    <row r="63" spans="1:5">
      <c r="A63" s="58" t="s">
        <v>4</v>
      </c>
      <c r="B63" s="60" t="s">
        <v>11</v>
      </c>
      <c r="C63" s="50">
        <v>2</v>
      </c>
    </row>
    <row r="64" spans="1:5">
      <c r="A64" s="58"/>
      <c r="B64" s="59" t="s">
        <v>320</v>
      </c>
      <c r="C64" s="50">
        <v>57475.766949999997</v>
      </c>
      <c r="D64" s="47"/>
      <c r="E64" s="47"/>
    </row>
    <row r="65" spans="1:6">
      <c r="A65" s="58" t="s">
        <v>321</v>
      </c>
      <c r="B65" s="60" t="s">
        <v>17</v>
      </c>
      <c r="C65" s="50">
        <v>379.93394000000001</v>
      </c>
    </row>
    <row r="66" spans="1:6">
      <c r="A66" s="58"/>
      <c r="B66" s="59" t="s">
        <v>322</v>
      </c>
      <c r="C66" s="50">
        <v>62524.603569999999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43815.355609999999</v>
      </c>
    </row>
    <row r="70" spans="1:6">
      <c r="A70" s="58" t="s">
        <v>10</v>
      </c>
      <c r="B70" s="60" t="s">
        <v>326</v>
      </c>
      <c r="C70" s="50">
        <v>1611.1975600000001</v>
      </c>
    </row>
    <row r="71" spans="1:6">
      <c r="A71" s="58"/>
      <c r="B71" s="59" t="s">
        <v>327</v>
      </c>
      <c r="C71" s="50">
        <v>45426.553169999999</v>
      </c>
      <c r="D71" s="47"/>
      <c r="E71" s="47"/>
      <c r="F71" s="61"/>
    </row>
    <row r="72" spans="1:6">
      <c r="A72" s="58"/>
      <c r="B72" s="59" t="s">
        <v>328</v>
      </c>
      <c r="C72" s="50">
        <v>1715664.8045900001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665.84093000000007</v>
      </c>
      <c r="F73" s="61"/>
    </row>
    <row r="74" spans="1:6">
      <c r="A74" s="160" t="s">
        <v>331</v>
      </c>
      <c r="B74" s="160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161073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67362.113899999997</v>
      </c>
    </row>
    <row r="81" spans="1:5">
      <c r="A81" s="58" t="s">
        <v>12</v>
      </c>
      <c r="B81" s="60" t="s">
        <v>338</v>
      </c>
      <c r="C81" s="50">
        <v>62804.6054</v>
      </c>
    </row>
    <row r="82" spans="1:5">
      <c r="A82" s="58" t="s">
        <v>14</v>
      </c>
      <c r="B82" s="60" t="s">
        <v>339</v>
      </c>
      <c r="C82" s="50">
        <v>167286.59935</v>
      </c>
    </row>
    <row r="83" spans="1:5">
      <c r="A83" s="58" t="s">
        <v>35</v>
      </c>
      <c r="B83" s="60" t="s">
        <v>340</v>
      </c>
      <c r="C83" s="50">
        <v>-5022.32168</v>
      </c>
    </row>
    <row r="84" spans="1:5">
      <c r="A84" s="58" t="s">
        <v>36</v>
      </c>
      <c r="B84" s="60" t="s">
        <v>341</v>
      </c>
      <c r="C84" s="50">
        <v>11962.249354125246</v>
      </c>
    </row>
    <row r="85" spans="1:5">
      <c r="A85" s="64"/>
      <c r="B85" s="59" t="s">
        <v>342</v>
      </c>
      <c r="C85" s="50">
        <v>466232.24632412521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90366.139009999999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700706.61639823415</v>
      </c>
    </row>
    <row r="92" spans="1:5">
      <c r="A92" s="58" t="s">
        <v>5</v>
      </c>
      <c r="B92" s="60" t="s">
        <v>348</v>
      </c>
      <c r="C92" s="50">
        <v>47231.841016747952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87482.778099999996</v>
      </c>
    </row>
    <row r="95" spans="1:5">
      <c r="A95" s="58" t="s">
        <v>8</v>
      </c>
      <c r="B95" s="60" t="s">
        <v>351</v>
      </c>
      <c r="C95" s="50">
        <v>3565.3881099999999</v>
      </c>
    </row>
    <row r="96" spans="1:5">
      <c r="A96" s="58" t="s">
        <v>64</v>
      </c>
      <c r="B96" s="60" t="s">
        <v>352</v>
      </c>
      <c r="C96" s="50">
        <v>568.06617751126646</v>
      </c>
    </row>
    <row r="97" spans="1:5">
      <c r="A97" s="58" t="s">
        <v>62</v>
      </c>
      <c r="B97" s="60" t="s">
        <v>353</v>
      </c>
      <c r="C97" s="50">
        <v>8661.3333299999995</v>
      </c>
    </row>
    <row r="98" spans="1:5">
      <c r="A98" s="64"/>
      <c r="B98" s="59" t="s">
        <v>354</v>
      </c>
      <c r="C98" s="50">
        <v>938756.16214249341</v>
      </c>
      <c r="D98" s="47"/>
      <c r="E98" s="47"/>
    </row>
    <row r="99" spans="1:5" ht="31.5">
      <c r="A99" s="58" t="s">
        <v>300</v>
      </c>
      <c r="B99" s="59" t="s">
        <v>355</v>
      </c>
      <c r="C99" s="50">
        <v>248973.74972501781</v>
      </c>
    </row>
    <row r="100" spans="1:5">
      <c r="A100" s="58" t="s">
        <v>356</v>
      </c>
      <c r="B100" s="59" t="s">
        <v>357</v>
      </c>
      <c r="C100" s="50">
        <v>152</v>
      </c>
      <c r="D100" s="47"/>
      <c r="E100" s="47"/>
    </row>
    <row r="101" spans="1:5">
      <c r="A101" s="64" t="s">
        <v>2</v>
      </c>
      <c r="B101" s="60" t="s">
        <v>358</v>
      </c>
      <c r="C101" s="50">
        <v>152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1663</v>
      </c>
    </row>
    <row r="105" spans="1:5">
      <c r="A105" s="58" t="s">
        <v>323</v>
      </c>
      <c r="B105" s="59" t="s">
        <v>37</v>
      </c>
      <c r="C105" s="50">
        <v>57530.079620000004</v>
      </c>
      <c r="D105" s="47"/>
      <c r="E105" s="47"/>
    </row>
    <row r="106" spans="1:5">
      <c r="A106" s="58" t="s">
        <v>1</v>
      </c>
      <c r="B106" s="60" t="s">
        <v>361</v>
      </c>
      <c r="C106" s="50">
        <v>29745.103589999999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6437.5314799999996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21347.44455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3521.9306500000002</v>
      </c>
    </row>
    <row r="126" spans="1:3">
      <c r="A126" s="58" t="s">
        <v>13</v>
      </c>
      <c r="B126" s="60" t="s">
        <v>369</v>
      </c>
      <c r="C126" s="50">
        <v>4918.42562</v>
      </c>
    </row>
    <row r="127" spans="1:3">
      <c r="A127" s="58" t="s">
        <v>13</v>
      </c>
      <c r="B127" s="60" t="s">
        <v>370</v>
      </c>
      <c r="C127" s="50">
        <v>354.52746000000002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407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407</v>
      </c>
      <c r="D131" s="47"/>
      <c r="E131" s="47"/>
    </row>
    <row r="132" spans="1:6">
      <c r="A132" s="64"/>
      <c r="B132" s="59" t="s">
        <v>375</v>
      </c>
      <c r="C132" s="50">
        <v>1715664.2378116366</v>
      </c>
      <c r="D132" s="47"/>
      <c r="E132" s="47"/>
    </row>
    <row r="133" spans="1:6">
      <c r="A133" s="58" t="s">
        <v>376</v>
      </c>
      <c r="B133" s="59" t="s">
        <v>377</v>
      </c>
      <c r="C133" s="50">
        <v>665.84093000000007</v>
      </c>
    </row>
    <row r="134" spans="1:6" ht="7.5" customHeight="1">
      <c r="A134" s="65"/>
      <c r="B134" s="66"/>
      <c r="C134" s="61"/>
    </row>
    <row r="135" spans="1:6" ht="37.5" customHeight="1">
      <c r="A135" s="158" t="s">
        <v>620</v>
      </c>
      <c r="B135" s="158"/>
      <c r="C135" s="158"/>
      <c r="D135" s="128"/>
      <c r="E135" s="128"/>
      <c r="F135" s="129"/>
    </row>
    <row r="136" spans="1:6">
      <c r="A136" s="118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64" t="s">
        <v>659</v>
      </c>
      <c r="B1" s="164"/>
      <c r="C1" s="164"/>
    </row>
    <row r="2" spans="1:4" ht="15.75">
      <c r="A2" s="53"/>
      <c r="B2" s="53"/>
      <c r="C2" s="53"/>
    </row>
    <row r="3" spans="1:4" ht="47.25">
      <c r="A3" s="165"/>
      <c r="B3" s="166"/>
      <c r="C3" s="69" t="s">
        <v>378</v>
      </c>
    </row>
    <row r="4" spans="1:4" ht="15.75">
      <c r="A4" s="167">
        <v>1</v>
      </c>
      <c r="B4" s="168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23046.321459999999</v>
      </c>
      <c r="D7" s="47"/>
    </row>
    <row r="8" spans="1:4" ht="31.5">
      <c r="A8" s="77"/>
      <c r="B8" s="75" t="s">
        <v>477</v>
      </c>
      <c r="C8" s="50">
        <v>-44.504689999999997</v>
      </c>
    </row>
    <row r="9" spans="1:4" ht="15.75">
      <c r="A9" s="77" t="s">
        <v>384</v>
      </c>
      <c r="B9" s="75" t="s">
        <v>385</v>
      </c>
      <c r="C9" s="50">
        <v>-8511.9778100000003</v>
      </c>
    </row>
    <row r="10" spans="1:4" ht="15.75">
      <c r="A10" s="77" t="s">
        <v>386</v>
      </c>
      <c r="B10" s="75" t="s">
        <v>387</v>
      </c>
      <c r="C10" s="50">
        <v>622.27478000016117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-2980.5516368044127</v>
      </c>
    </row>
    <row r="13" spans="1:4" ht="15.75">
      <c r="A13" s="78"/>
      <c r="B13" s="79" t="s">
        <v>391</v>
      </c>
      <c r="C13" s="50">
        <v>12176.066793195749</v>
      </c>
      <c r="D13" s="47"/>
    </row>
    <row r="14" spans="1:4" ht="15.75">
      <c r="A14" s="70" t="s">
        <v>3</v>
      </c>
      <c r="B14" s="80" t="s">
        <v>613</v>
      </c>
      <c r="C14" s="50">
        <v>38.179000000000002</v>
      </c>
      <c r="D14" s="47"/>
    </row>
    <row r="15" spans="1:4" ht="15.75">
      <c r="A15" s="70" t="s">
        <v>4</v>
      </c>
      <c r="B15" s="75" t="s">
        <v>392</v>
      </c>
      <c r="C15" s="50">
        <v>173</v>
      </c>
    </row>
    <row r="16" spans="1:4" ht="15.75">
      <c r="A16" s="74" t="s">
        <v>5</v>
      </c>
      <c r="B16" s="75" t="s">
        <v>393</v>
      </c>
      <c r="C16" s="143">
        <v>0</v>
      </c>
    </row>
    <row r="17" spans="1:4" ht="15.75">
      <c r="A17" s="77" t="s">
        <v>382</v>
      </c>
      <c r="B17" s="75" t="s">
        <v>394</v>
      </c>
      <c r="C17" s="143">
        <v>0</v>
      </c>
    </row>
    <row r="18" spans="1:4" ht="15.75">
      <c r="A18" s="77" t="s">
        <v>395</v>
      </c>
      <c r="B18" s="75" t="s">
        <v>396</v>
      </c>
      <c r="C18" s="50">
        <v>-4896.3153193051903</v>
      </c>
    </row>
    <row r="19" spans="1:4" ht="15.75">
      <c r="A19" s="77" t="s">
        <v>397</v>
      </c>
      <c r="B19" s="75" t="s">
        <v>398</v>
      </c>
      <c r="C19" s="50">
        <v>873</v>
      </c>
    </row>
    <row r="20" spans="1:4" ht="15.75">
      <c r="A20" s="78"/>
      <c r="B20" s="77" t="s">
        <v>399</v>
      </c>
      <c r="C20" s="50">
        <v>-4023.3153193051908</v>
      </c>
      <c r="D20" s="47"/>
    </row>
    <row r="21" spans="1:4" ht="15.75">
      <c r="A21" s="77" t="s">
        <v>384</v>
      </c>
      <c r="B21" s="75" t="s">
        <v>400</v>
      </c>
      <c r="C21" s="50">
        <v>-192.39877695096149</v>
      </c>
    </row>
    <row r="22" spans="1:4" ht="15.75">
      <c r="A22" s="77" t="s">
        <v>386</v>
      </c>
      <c r="B22" s="75" t="s">
        <v>478</v>
      </c>
      <c r="C22" s="50">
        <v>151</v>
      </c>
    </row>
    <row r="23" spans="1:4" ht="15.75">
      <c r="A23" s="78"/>
      <c r="B23" s="79" t="s">
        <v>401</v>
      </c>
      <c r="C23" s="50">
        <v>-4064.7140962561521</v>
      </c>
      <c r="D23" s="47"/>
    </row>
    <row r="24" spans="1:4" ht="15.75" customHeight="1">
      <c r="A24" s="74" t="s">
        <v>6</v>
      </c>
      <c r="B24" s="75" t="s">
        <v>402</v>
      </c>
      <c r="C24" s="143">
        <v>0</v>
      </c>
    </row>
    <row r="25" spans="1:4" ht="15.75">
      <c r="A25" s="77" t="s">
        <v>382</v>
      </c>
      <c r="B25" s="75" t="s">
        <v>403</v>
      </c>
      <c r="C25" s="50">
        <v>-0.34078040930628778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-0.34078040930628778</v>
      </c>
      <c r="D27" s="47"/>
    </row>
    <row r="28" spans="1:4" ht="15.75">
      <c r="A28" s="74" t="s">
        <v>7</v>
      </c>
      <c r="B28" s="75" t="s">
        <v>406</v>
      </c>
      <c r="C28" s="50">
        <v>-171.88101</v>
      </c>
    </row>
    <row r="29" spans="1:4" ht="15.75">
      <c r="A29" s="74" t="s">
        <v>8</v>
      </c>
      <c r="B29" s="75" t="s">
        <v>407</v>
      </c>
      <c r="C29" s="143">
        <v>0</v>
      </c>
    </row>
    <row r="30" spans="1:4" ht="15.75">
      <c r="A30" s="77" t="s">
        <v>382</v>
      </c>
      <c r="B30" s="75" t="s">
        <v>408</v>
      </c>
      <c r="C30" s="50">
        <v>-2822.246578154577</v>
      </c>
    </row>
    <row r="31" spans="1:4" ht="15.75">
      <c r="A31" s="77" t="s">
        <v>384</v>
      </c>
      <c r="B31" s="75" t="s">
        <v>409</v>
      </c>
      <c r="C31" s="50">
        <v>300.93504999999999</v>
      </c>
    </row>
    <row r="32" spans="1:4" ht="15.75">
      <c r="A32" s="77" t="s">
        <v>386</v>
      </c>
      <c r="B32" s="75" t="s">
        <v>410</v>
      </c>
      <c r="C32" s="50">
        <v>-1386.3019469875803</v>
      </c>
    </row>
    <row r="33" spans="1:4" ht="15.75">
      <c r="A33" s="77" t="s">
        <v>389</v>
      </c>
      <c r="B33" s="75" t="s">
        <v>411</v>
      </c>
      <c r="C33" s="50">
        <v>389</v>
      </c>
    </row>
    <row r="34" spans="1:4" ht="15.75">
      <c r="A34" s="81"/>
      <c r="B34" s="79" t="s">
        <v>412</v>
      </c>
      <c r="C34" s="50">
        <v>-3518.6134751421573</v>
      </c>
      <c r="D34" s="47"/>
    </row>
    <row r="35" spans="1:4" ht="15.75">
      <c r="A35" s="74" t="s">
        <v>64</v>
      </c>
      <c r="B35" s="75" t="s">
        <v>413</v>
      </c>
      <c r="C35" s="50">
        <v>-726.34774542611819</v>
      </c>
    </row>
    <row r="36" spans="1:4" ht="15.75" customHeight="1">
      <c r="A36" s="74"/>
      <c r="B36" s="75" t="s">
        <v>479</v>
      </c>
      <c r="C36" s="50">
        <v>-660.49414000000002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3905.3486859620152</v>
      </c>
      <c r="D38" s="47"/>
    </row>
    <row r="39" spans="1:4" ht="15.75">
      <c r="A39" s="82" t="s">
        <v>9</v>
      </c>
      <c r="B39" s="72" t="s">
        <v>416</v>
      </c>
      <c r="C39" s="143">
        <v>0</v>
      </c>
    </row>
    <row r="40" spans="1:4" ht="15.75">
      <c r="A40" s="74" t="s">
        <v>2</v>
      </c>
      <c r="B40" s="75" t="s">
        <v>381</v>
      </c>
      <c r="C40" s="143">
        <v>0</v>
      </c>
    </row>
    <row r="41" spans="1:4" ht="15.75">
      <c r="A41" s="77" t="s">
        <v>382</v>
      </c>
      <c r="B41" s="75" t="s">
        <v>383</v>
      </c>
      <c r="C41" s="50">
        <v>55416.742089999992</v>
      </c>
    </row>
    <row r="42" spans="1:4" ht="31.5">
      <c r="A42" s="77"/>
      <c r="B42" s="75" t="s">
        <v>477</v>
      </c>
      <c r="C42" s="50">
        <v>-184.12213</v>
      </c>
    </row>
    <row r="43" spans="1:4" ht="15.75">
      <c r="A43" s="77" t="s">
        <v>384</v>
      </c>
      <c r="B43" s="75" t="s">
        <v>385</v>
      </c>
      <c r="C43" s="50">
        <v>-1679.24305</v>
      </c>
    </row>
    <row r="44" spans="1:4" ht="15.75">
      <c r="A44" s="77" t="s">
        <v>386</v>
      </c>
      <c r="B44" s="75" t="s">
        <v>387</v>
      </c>
      <c r="C44" s="50">
        <v>2539.8615399998389</v>
      </c>
    </row>
    <row r="45" spans="1:4" ht="15.75">
      <c r="A45" s="77" t="s">
        <v>389</v>
      </c>
      <c r="B45" s="75" t="s">
        <v>390</v>
      </c>
      <c r="C45" s="50">
        <v>-420</v>
      </c>
    </row>
    <row r="46" spans="1:4" ht="15.75">
      <c r="A46" s="78"/>
      <c r="B46" s="79" t="s">
        <v>417</v>
      </c>
      <c r="C46" s="50">
        <v>55857.360579999833</v>
      </c>
      <c r="D46" s="47"/>
    </row>
    <row r="47" spans="1:4" ht="15.75">
      <c r="A47" s="81" t="s">
        <v>3</v>
      </c>
      <c r="B47" s="75" t="s">
        <v>418</v>
      </c>
      <c r="C47" s="143">
        <v>0</v>
      </c>
    </row>
    <row r="48" spans="1:4" ht="15.75">
      <c r="A48" s="77" t="s">
        <v>382</v>
      </c>
      <c r="B48" s="75" t="s">
        <v>419</v>
      </c>
      <c r="C48" s="50">
        <v>170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143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3" t="s">
        <v>422</v>
      </c>
      <c r="B52" s="75" t="s">
        <v>423</v>
      </c>
      <c r="C52" s="50">
        <v>194.69175999999999</v>
      </c>
    </row>
    <row r="53" spans="1:4" ht="15.75">
      <c r="A53" s="83" t="s">
        <v>424</v>
      </c>
      <c r="B53" s="75" t="s">
        <v>425</v>
      </c>
      <c r="C53" s="50">
        <v>3981.1536999999998</v>
      </c>
    </row>
    <row r="54" spans="1:4" ht="15.75">
      <c r="A54" s="84"/>
      <c r="B54" s="77" t="s">
        <v>426</v>
      </c>
      <c r="C54" s="50">
        <v>4175.8454600000005</v>
      </c>
      <c r="D54" s="47"/>
    </row>
    <row r="55" spans="1:4" ht="15.75">
      <c r="A55" s="78" t="s">
        <v>386</v>
      </c>
      <c r="B55" s="75" t="s">
        <v>427</v>
      </c>
      <c r="C55" s="50">
        <v>6903</v>
      </c>
    </row>
    <row r="56" spans="1:4" ht="15.75">
      <c r="A56" s="78" t="s">
        <v>389</v>
      </c>
      <c r="B56" s="75" t="s">
        <v>428</v>
      </c>
      <c r="C56" s="50">
        <v>1991.0768899999998</v>
      </c>
    </row>
    <row r="57" spans="1:4" ht="15.75">
      <c r="A57" s="71"/>
      <c r="B57" s="79" t="s">
        <v>429</v>
      </c>
      <c r="C57" s="50">
        <v>13239.922350000001</v>
      </c>
      <c r="D57" s="47"/>
    </row>
    <row r="58" spans="1:4" ht="15.75">
      <c r="A58" s="81" t="s">
        <v>4</v>
      </c>
      <c r="B58" s="84" t="s">
        <v>392</v>
      </c>
      <c r="C58" s="50">
        <v>743.48624780629893</v>
      </c>
    </row>
    <row r="59" spans="1:4" ht="15.75">
      <c r="A59" s="74" t="s">
        <v>5</v>
      </c>
      <c r="B59" s="75" t="s">
        <v>430</v>
      </c>
      <c r="C59" s="143">
        <v>0</v>
      </c>
    </row>
    <row r="60" spans="1:4" ht="15.75">
      <c r="A60" s="77" t="s">
        <v>382</v>
      </c>
      <c r="B60" s="75" t="s">
        <v>431</v>
      </c>
      <c r="C60" s="143">
        <v>0</v>
      </c>
    </row>
    <row r="61" spans="1:4" ht="15.75">
      <c r="A61" s="77" t="s">
        <v>395</v>
      </c>
      <c r="B61" s="75" t="s">
        <v>396</v>
      </c>
      <c r="C61" s="50">
        <v>-18541.598128246074</v>
      </c>
    </row>
    <row r="62" spans="1:4" ht="15.75">
      <c r="A62" s="77" t="s">
        <v>397</v>
      </c>
      <c r="B62" s="75" t="s">
        <v>398</v>
      </c>
      <c r="C62" s="50">
        <v>45</v>
      </c>
    </row>
    <row r="63" spans="1:4" ht="15.75">
      <c r="A63" s="78"/>
      <c r="B63" s="77" t="s">
        <v>432</v>
      </c>
      <c r="C63" s="50">
        <v>-18496.598128246074</v>
      </c>
      <c r="D63" s="47"/>
    </row>
    <row r="64" spans="1:4" ht="15.75">
      <c r="A64" s="78" t="s">
        <v>384</v>
      </c>
      <c r="B64" s="75" t="s">
        <v>433</v>
      </c>
      <c r="C64" s="143">
        <v>0</v>
      </c>
    </row>
    <row r="65" spans="1:4" ht="15.75">
      <c r="A65" s="83" t="s">
        <v>422</v>
      </c>
      <c r="B65" s="75" t="s">
        <v>396</v>
      </c>
      <c r="C65" s="50">
        <v>-817.63971304903771</v>
      </c>
    </row>
    <row r="66" spans="1:4" ht="15.75">
      <c r="A66" s="83" t="s">
        <v>424</v>
      </c>
      <c r="B66" s="75" t="s">
        <v>398</v>
      </c>
      <c r="C66" s="50">
        <v>51.785440000000001</v>
      </c>
    </row>
    <row r="67" spans="1:4" ht="15.75">
      <c r="A67" s="78"/>
      <c r="B67" s="77" t="s">
        <v>426</v>
      </c>
      <c r="C67" s="50">
        <v>-765.85427304903783</v>
      </c>
      <c r="D67" s="47"/>
    </row>
    <row r="68" spans="1:4" ht="15.75">
      <c r="A68" s="81"/>
      <c r="B68" s="85" t="s">
        <v>401</v>
      </c>
      <c r="C68" s="50">
        <v>-19262.452401295111</v>
      </c>
      <c r="D68" s="47"/>
    </row>
    <row r="69" spans="1:4" ht="15.75">
      <c r="A69" s="74" t="s">
        <v>6</v>
      </c>
      <c r="B69" s="75" t="s">
        <v>434</v>
      </c>
      <c r="C69" s="143">
        <v>0</v>
      </c>
    </row>
    <row r="70" spans="1:4" ht="15.75">
      <c r="A70" s="77" t="s">
        <v>382</v>
      </c>
      <c r="B70" s="86" t="s">
        <v>435</v>
      </c>
      <c r="C70" s="77">
        <v>0</v>
      </c>
    </row>
    <row r="71" spans="1:4" ht="15.75">
      <c r="A71" s="77" t="s">
        <v>395</v>
      </c>
      <c r="B71" s="75" t="s">
        <v>396</v>
      </c>
      <c r="C71" s="50">
        <v>-18302.983447806288</v>
      </c>
    </row>
    <row r="72" spans="1:4" ht="15.75">
      <c r="A72" s="77" t="s">
        <v>397</v>
      </c>
      <c r="B72" s="75" t="s">
        <v>398</v>
      </c>
      <c r="C72" s="50">
        <v>-4.6299299999999963</v>
      </c>
    </row>
    <row r="73" spans="1:4" ht="15.75">
      <c r="A73" s="78"/>
      <c r="B73" s="77" t="s">
        <v>432</v>
      </c>
      <c r="C73" s="50">
        <v>-18307.61337780629</v>
      </c>
      <c r="D73" s="47"/>
    </row>
    <row r="74" spans="1:4" ht="15.75">
      <c r="A74" s="78" t="s">
        <v>384</v>
      </c>
      <c r="B74" s="75" t="s">
        <v>436</v>
      </c>
      <c r="C74" s="50">
        <v>-986.12089751126643</v>
      </c>
    </row>
    <row r="75" spans="1:4" ht="15.75">
      <c r="A75" s="78"/>
      <c r="B75" s="79" t="s">
        <v>437</v>
      </c>
      <c r="C75" s="50">
        <v>-19293.734275317558</v>
      </c>
      <c r="D75" s="47"/>
    </row>
    <row r="76" spans="1:4" ht="15.75">
      <c r="A76" s="74" t="s">
        <v>7</v>
      </c>
      <c r="B76" s="75" t="s">
        <v>406</v>
      </c>
      <c r="C76" s="50">
        <v>-2160</v>
      </c>
    </row>
    <row r="77" spans="1:4" ht="15.75">
      <c r="A77" s="74" t="s">
        <v>8</v>
      </c>
      <c r="B77" s="75" t="s">
        <v>438</v>
      </c>
      <c r="C77" s="77">
        <v>0</v>
      </c>
    </row>
    <row r="78" spans="1:4" ht="15.75">
      <c r="A78" s="77" t="s">
        <v>382</v>
      </c>
      <c r="B78" s="75" t="s">
        <v>408</v>
      </c>
      <c r="C78" s="50">
        <v>-8763.9407309018661</v>
      </c>
    </row>
    <row r="79" spans="1:4" ht="15.75">
      <c r="A79" s="77" t="s">
        <v>384</v>
      </c>
      <c r="B79" s="75" t="s">
        <v>409</v>
      </c>
      <c r="C79" s="50">
        <v>-478.39611000000002</v>
      </c>
    </row>
    <row r="80" spans="1:4" ht="15.75">
      <c r="A80" s="77" t="s">
        <v>386</v>
      </c>
      <c r="B80" s="75" t="s">
        <v>410</v>
      </c>
      <c r="C80" s="50">
        <v>-5388.3589564047115</v>
      </c>
    </row>
    <row r="81" spans="1:4" ht="15.75">
      <c r="A81" s="77" t="s">
        <v>389</v>
      </c>
      <c r="B81" s="75" t="s">
        <v>439</v>
      </c>
      <c r="C81" s="50">
        <v>51</v>
      </c>
    </row>
    <row r="82" spans="1:4" ht="15.75">
      <c r="A82" s="81"/>
      <c r="B82" s="79" t="s">
        <v>412</v>
      </c>
      <c r="C82" s="50">
        <v>-14579.695797306578</v>
      </c>
      <c r="D82" s="47"/>
    </row>
    <row r="83" spans="1:4" ht="15.75">
      <c r="A83" s="74" t="s">
        <v>64</v>
      </c>
      <c r="B83" s="75" t="s">
        <v>440</v>
      </c>
      <c r="C83" s="77">
        <v>0</v>
      </c>
    </row>
    <row r="84" spans="1:4" ht="15.75">
      <c r="A84" s="77" t="s">
        <v>382</v>
      </c>
      <c r="B84" s="75" t="s">
        <v>441</v>
      </c>
      <c r="C84" s="50">
        <v>-167</v>
      </c>
    </row>
    <row r="85" spans="1:4" ht="15.75">
      <c r="A85" s="77" t="s">
        <v>384</v>
      </c>
      <c r="B85" s="75" t="s">
        <v>442</v>
      </c>
      <c r="C85" s="50">
        <v>-3973.0896899999998</v>
      </c>
    </row>
    <row r="86" spans="1:4" ht="15.75">
      <c r="A86" s="77" t="s">
        <v>386</v>
      </c>
      <c r="B86" s="75" t="s">
        <v>443</v>
      </c>
      <c r="C86" s="50">
        <v>-1572.93326</v>
      </c>
    </row>
    <row r="87" spans="1:4" ht="15.75">
      <c r="A87" s="77"/>
      <c r="B87" s="79" t="s">
        <v>444</v>
      </c>
      <c r="C87" s="50">
        <v>-5713.0229500000005</v>
      </c>
      <c r="D87" s="47"/>
    </row>
    <row r="88" spans="1:4" ht="15.75">
      <c r="A88" s="74" t="s">
        <v>62</v>
      </c>
      <c r="B88" s="75" t="s">
        <v>413</v>
      </c>
      <c r="C88" s="50">
        <v>-3310.4468696949707</v>
      </c>
    </row>
    <row r="89" spans="1:4" ht="15.75" customHeight="1">
      <c r="A89" s="74"/>
      <c r="B89" s="75" t="s">
        <v>479</v>
      </c>
      <c r="C89" s="50">
        <v>-2863.05827</v>
      </c>
    </row>
    <row r="90" spans="1:4" ht="15.75">
      <c r="A90" s="74" t="s">
        <v>65</v>
      </c>
      <c r="B90" s="75" t="s">
        <v>614</v>
      </c>
      <c r="C90" s="50">
        <v>-13.17884026650964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5508.2380439254048</v>
      </c>
      <c r="D92" s="87"/>
    </row>
    <row r="93" spans="1:4" ht="15.75">
      <c r="A93" s="71" t="s">
        <v>446</v>
      </c>
      <c r="B93" s="72" t="s">
        <v>447</v>
      </c>
      <c r="C93" s="77">
        <v>0</v>
      </c>
    </row>
    <row r="94" spans="1:4" ht="15.75">
      <c r="A94" s="74" t="s">
        <v>2</v>
      </c>
      <c r="B94" s="75" t="s">
        <v>615</v>
      </c>
      <c r="C94" s="50">
        <v>3905.3486859620152</v>
      </c>
      <c r="D94" s="47"/>
    </row>
    <row r="95" spans="1:4" ht="15.75">
      <c r="A95" s="74" t="s">
        <v>3</v>
      </c>
      <c r="B95" s="75" t="s">
        <v>616</v>
      </c>
      <c r="C95" s="50">
        <v>5508.2380439254048</v>
      </c>
      <c r="D95" s="47"/>
    </row>
    <row r="96" spans="1:4" ht="15.75">
      <c r="A96" s="81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5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0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3" t="s">
        <v>422</v>
      </c>
      <c r="B101" s="75" t="s">
        <v>423</v>
      </c>
      <c r="C101" s="50">
        <v>0</v>
      </c>
    </row>
    <row r="102" spans="1:4" ht="15.75">
      <c r="A102" s="83" t="s">
        <v>424</v>
      </c>
      <c r="B102" s="75" t="s">
        <v>425</v>
      </c>
      <c r="C102" s="50">
        <v>3085.4058</v>
      </c>
    </row>
    <row r="103" spans="1:4" ht="15.75">
      <c r="A103" s="84"/>
      <c r="B103" s="77" t="s">
        <v>426</v>
      </c>
      <c r="C103" s="50">
        <v>3085.4058</v>
      </c>
    </row>
    <row r="104" spans="1:4" ht="15.75">
      <c r="A104" s="78" t="s">
        <v>386</v>
      </c>
      <c r="B104" s="75" t="s">
        <v>427</v>
      </c>
      <c r="C104" s="50">
        <v>103</v>
      </c>
    </row>
    <row r="105" spans="1:4" ht="15.75">
      <c r="A105" s="78" t="s">
        <v>389</v>
      </c>
      <c r="B105" s="75" t="s">
        <v>428</v>
      </c>
      <c r="C105" s="50">
        <v>215</v>
      </c>
    </row>
    <row r="106" spans="1:4" ht="15.75">
      <c r="A106" s="71"/>
      <c r="B106" s="79" t="s">
        <v>449</v>
      </c>
      <c r="C106" s="50">
        <v>3408.4058</v>
      </c>
    </row>
    <row r="107" spans="1:4" ht="15.75" customHeight="1">
      <c r="A107" s="81" t="s">
        <v>5</v>
      </c>
      <c r="B107" s="75" t="s">
        <v>617</v>
      </c>
      <c r="C107" s="50">
        <v>-12.821</v>
      </c>
      <c r="D107" s="47"/>
    </row>
    <row r="108" spans="1:4" ht="15.75">
      <c r="A108" s="74" t="s">
        <v>6</v>
      </c>
      <c r="B108" s="75" t="s">
        <v>440</v>
      </c>
      <c r="C108" s="143">
        <v>0</v>
      </c>
    </row>
    <row r="109" spans="1:4" ht="15.75">
      <c r="A109" s="77" t="s">
        <v>382</v>
      </c>
      <c r="B109" s="75" t="s">
        <v>450</v>
      </c>
      <c r="C109" s="50">
        <v>-230.96951000000001</v>
      </c>
    </row>
    <row r="110" spans="1:4" ht="15.75">
      <c r="A110" s="77" t="s">
        <v>384</v>
      </c>
      <c r="B110" s="75" t="s">
        <v>442</v>
      </c>
      <c r="C110" s="50">
        <v>-5.8829500000000001</v>
      </c>
    </row>
    <row r="111" spans="1:4" ht="15.75">
      <c r="A111" s="77" t="s">
        <v>386</v>
      </c>
      <c r="B111" s="75" t="s">
        <v>451</v>
      </c>
      <c r="C111" s="50">
        <v>-1</v>
      </c>
    </row>
    <row r="112" spans="1:4" ht="15.75">
      <c r="A112" s="77"/>
      <c r="B112" s="79" t="s">
        <v>437</v>
      </c>
      <c r="C112" s="50">
        <v>-237.85246000000001</v>
      </c>
      <c r="D112" s="47"/>
    </row>
    <row r="113" spans="1:5" ht="15.75">
      <c r="A113" s="81" t="s">
        <v>7</v>
      </c>
      <c r="B113" s="75" t="s">
        <v>618</v>
      </c>
      <c r="C113" s="50">
        <v>-13.17884026650964</v>
      </c>
      <c r="D113" s="47"/>
    </row>
    <row r="114" spans="1:5" ht="15.75">
      <c r="A114" s="81" t="s">
        <v>8</v>
      </c>
      <c r="B114" s="75" t="s">
        <v>452</v>
      </c>
      <c r="C114" s="50">
        <v>34.112859999999998</v>
      </c>
    </row>
    <row r="115" spans="1:5" ht="15.75">
      <c r="A115" s="81" t="s">
        <v>64</v>
      </c>
      <c r="B115" s="75" t="s">
        <v>453</v>
      </c>
      <c r="C115" s="50">
        <v>-56.993600000000001</v>
      </c>
    </row>
    <row r="116" spans="1:5" ht="15.75">
      <c r="A116" s="81" t="s">
        <v>62</v>
      </c>
      <c r="B116" s="75" t="s">
        <v>454</v>
      </c>
      <c r="C116" s="50">
        <v>12535.25948962091</v>
      </c>
      <c r="D116" s="47"/>
    </row>
    <row r="117" spans="1:5" ht="15.75">
      <c r="A117" s="81" t="s">
        <v>65</v>
      </c>
      <c r="B117" s="75" t="s">
        <v>455</v>
      </c>
      <c r="C117" s="50">
        <v>0.46658999999999995</v>
      </c>
    </row>
    <row r="118" spans="1:5" ht="15.75">
      <c r="A118" s="81" t="s">
        <v>66</v>
      </c>
      <c r="B118" s="75" t="s">
        <v>456</v>
      </c>
      <c r="C118" s="50">
        <v>-0.23866999999999999</v>
      </c>
    </row>
    <row r="119" spans="1:5" ht="15.75">
      <c r="A119" s="81" t="s">
        <v>457</v>
      </c>
      <c r="B119" s="75" t="s">
        <v>458</v>
      </c>
      <c r="C119" s="50">
        <v>0.22791999999999996</v>
      </c>
      <c r="D119" s="47"/>
    </row>
    <row r="120" spans="1:5" ht="15.75">
      <c r="A120" s="81" t="s">
        <v>459</v>
      </c>
      <c r="B120" s="75" t="s">
        <v>460</v>
      </c>
      <c r="C120" s="50">
        <v>-573.18331999999998</v>
      </c>
    </row>
    <row r="121" spans="1:5" ht="15.75">
      <c r="A121" s="81" t="s">
        <v>461</v>
      </c>
      <c r="B121" s="75" t="s">
        <v>462</v>
      </c>
      <c r="C121" s="50">
        <v>0</v>
      </c>
    </row>
    <row r="122" spans="1:5" ht="15.75">
      <c r="A122" s="81" t="s">
        <v>463</v>
      </c>
      <c r="B122" s="75" t="s">
        <v>464</v>
      </c>
      <c r="C122" s="50">
        <v>11962.30408962091</v>
      </c>
      <c r="D122" s="47"/>
    </row>
    <row r="124" spans="1:5" ht="28.5" customHeight="1">
      <c r="A124" s="158" t="s">
        <v>620</v>
      </c>
      <c r="B124" s="158"/>
      <c r="C124" s="158"/>
      <c r="D124" s="128"/>
      <c r="E124" s="129"/>
    </row>
    <row r="125" spans="1:5">
      <c r="A125" s="118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2019-04-17T08:41:45Z</cp:lastPrinted>
  <dcterms:created xsi:type="dcterms:W3CDTF">2004-10-05T13:09:46Z</dcterms:created>
  <dcterms:modified xsi:type="dcterms:W3CDTF">2019-04-17T08:51:21Z</dcterms:modified>
</cp:coreProperties>
</file>