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1_2019_Life\Za_izprashtane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Premiums!$D$3:$M$16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6" i="47" l="1"/>
  <c r="E28" i="47" l="1"/>
  <c r="E29" i="47" l="1"/>
  <c r="F35" i="46" l="1"/>
  <c r="F36" i="46"/>
  <c r="D27" i="47" l="1"/>
  <c r="D26" i="47"/>
  <c r="D25" i="47"/>
  <c r="D24" i="47"/>
  <c r="D23" i="47"/>
  <c r="E30" i="46" l="1"/>
  <c r="E31" i="46"/>
  <c r="E32" i="46"/>
  <c r="E33" i="46"/>
  <c r="E34" i="46"/>
  <c r="E24" i="47" l="1"/>
  <c r="E23" i="47"/>
  <c r="E27" i="47"/>
  <c r="E25" i="47"/>
  <c r="F34" i="46"/>
  <c r="F33" i="46"/>
  <c r="E30" i="47" l="1"/>
  <c r="F30" i="46"/>
  <c r="C27" i="47"/>
  <c r="C23" i="47"/>
  <c r="C29" i="47"/>
  <c r="C24" i="47"/>
  <c r="C25" i="47"/>
  <c r="C26" i="47"/>
  <c r="C28" i="47"/>
  <c r="F32" i="46"/>
  <c r="F31" i="46"/>
  <c r="F37" i="46" l="1"/>
  <c r="C30" i="47"/>
  <c r="E31" i="47"/>
  <c r="D30" i="46"/>
  <c r="D33" i="46"/>
  <c r="D32" i="46"/>
  <c r="D36" i="46"/>
  <c r="D31" i="46"/>
  <c r="D34" i="46"/>
  <c r="D35" i="46"/>
  <c r="F38" i="46" l="1"/>
  <c r="D37" i="46"/>
</calcChain>
</file>

<file path=xl/sharedStrings.xml><?xml version="1.0" encoding="utf-8"?>
<sst xmlns="http://schemas.openxmlformats.org/spreadsheetml/2006/main" count="1050" uniqueCount="660">
  <si>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</si>
  <si>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</si>
  <si>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</si>
  <si>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</si>
  <si>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</si>
  <si>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</si>
  <si>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</si>
  <si>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</si>
  <si>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</si>
  <si>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</si>
  <si>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</si>
  <si>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</si>
  <si>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</si>
  <si>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</si>
  <si>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</si>
  <si>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</si>
  <si>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</si>
  <si>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</si>
  <si>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</si>
  <si>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</si>
  <si>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</si>
  <si>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</si>
  <si>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</si>
  <si>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</si>
  <si>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</si>
  <si>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</si>
  <si>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</si>
  <si>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</si>
  <si>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</si>
  <si>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</si>
  <si>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</si>
  <si>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</si>
  <si>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</si>
  <si>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</si>
  <si>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</si>
  <si>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</si>
  <si>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</si>
  <si>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</si>
  <si>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</si>
  <si>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</si>
  <si>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</si>
  <si>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</si>
  <si>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</si>
  <si>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</si>
  <si>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</si>
  <si>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</si>
  <si>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</si>
  <si>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</si>
  <si>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</si>
  <si>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</si>
  <si>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</si>
  <si>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</si>
  <si>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</si>
  <si>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</si>
  <si>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</si>
  <si>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</si>
  <si>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</si>
  <si>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</si>
  <si>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</si>
  <si>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</si>
  <si>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</si>
  <si>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</si>
  <si>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</si>
  <si>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</si>
  <si>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</si>
  <si>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</si>
  <si>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</si>
  <si>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</si>
  <si>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</si>
  <si>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</si>
  <si>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</si>
  <si>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</si>
  <si>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</si>
  <si>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</si>
  <si>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</si>
  <si>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</si>
  <si>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</si>
  <si>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</si>
  <si>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</si>
  <si>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</si>
  <si>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</si>
  <si>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</si>
  <si>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</si>
  <si>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</si>
  <si>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</si>
  <si>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</si>
  <si>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</si>
  <si>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</si>
  <si>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</si>
  <si>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</si>
  <si>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</si>
  <si>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</si>
  <si>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</si>
  <si>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</si>
  <si>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</si>
  <si>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</si>
  <si>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</si>
  <si>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</si>
  <si>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</si>
  <si>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</si>
  <si>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</si>
  <si>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</si>
  <si>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</si>
  <si>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</si>
  <si>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</si>
  <si>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</si>
  <si>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</si>
  <si>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</si>
  <si>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</si>
  <si>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</si>
  <si>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</si>
  <si>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</si>
  <si>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</si>
  <si>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</si>
  <si>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</si>
  <si>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</si>
  <si>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</si>
  <si>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</si>
  <si>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</si>
  <si>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</si>
  <si>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</si>
  <si>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</si>
  <si>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</si>
  <si>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</si>
  <si>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</si>
  <si>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</si>
  <si>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</si>
  <si>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</si>
  <si>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</si>
  <si>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</si>
  <si>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</si>
  <si>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</si>
  <si>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</si>
  <si>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</si>
  <si>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</si>
  <si>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</si>
  <si>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</si>
  <si>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</si>
  <si>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</si>
  <si>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</si>
  <si>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</si>
  <si>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</si>
  <si>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</si>
  <si>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</si>
  <si>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</si>
  <si>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</si>
  <si>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</si>
  <si>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</si>
  <si>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</si>
  <si>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</si>
  <si>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</si>
  <si>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</si>
  <si>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</si>
  <si>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</si>
  <si>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</si>
  <si>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</si>
  <si>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</si>
  <si>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</si>
  <si>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</si>
  <si>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</si>
  <si>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</si>
  <si>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</si>
  <si>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</si>
  <si>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</si>
  <si>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</si>
  <si>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</si>
  <si>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</si>
  <si>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</si>
  <si>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</si>
  <si>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</si>
  <si>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</si>
  <si>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</si>
  <si>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</si>
  <si>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</si>
  <si>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</si>
  <si>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</si>
  <si>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</si>
  <si>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</si>
  <si>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</si>
  <si>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</si>
  <si>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</si>
  <si>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</si>
  <si>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</si>
  <si>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</si>
  <si>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</si>
  <si>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</si>
  <si>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</si>
  <si>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</si>
  <si>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</si>
  <si>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</si>
  <si>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</si>
  <si>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</si>
  <si>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</si>
  <si>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</si>
  <si>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</si>
  <si>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</si>
  <si>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</si>
  <si>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</si>
  <si>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</si>
  <si>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</si>
  <si>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</si>
  <si>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</si>
  <si>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</si>
  <si>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</si>
  <si>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</si>
  <si>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</si>
  <si>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</si>
  <si>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</si>
  <si>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</si>
  <si>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</si>
  <si>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</si>
  <si>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</si>
  <si>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</si>
  <si>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</si>
  <si>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</si>
  <si>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</si>
  <si>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</si>
  <si>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</si>
  <si>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</si>
  <si>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</si>
  <si>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</si>
  <si>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</si>
  <si>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</si>
  <si>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</si>
  <si>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</si>
  <si>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</si>
  <si>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</si>
  <si>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</si>
  <si>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</si>
  <si>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</si>
  <si>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</si>
  <si>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</si>
  <si>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</si>
  <si>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</si>
  <si>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</si>
  <si>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</si>
  <si>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</si>
  <si>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</si>
  <si>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</si>
  <si>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</si>
  <si>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</si>
  <si>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</si>
  <si>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</si>
  <si>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</si>
  <si>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</si>
  <si>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</si>
  <si>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</si>
  <si>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</si>
  <si>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</si>
  <si>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</si>
  <si>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</si>
  <si>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</si>
  <si>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</si>
  <si>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</si>
  <si>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</si>
  <si>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</si>
  <si>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</si>
  <si>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</si>
  <si>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</si>
  <si>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</si>
  <si>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</si>
  <si>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</si>
  <si>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</si>
  <si>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</si>
  <si>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</si>
  <si>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</si>
  <si>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</si>
  <si>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</si>
  <si>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</si>
  <si>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</si>
  <si>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</si>
  <si>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</si>
  <si>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</si>
  <si>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</si>
  <si>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</si>
  <si>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</si>
  <si>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</si>
  <si>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</si>
  <si>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</si>
  <si>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</si>
  <si>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</si>
  <si>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</si>
  <si>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</si>
  <si>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</si>
  <si>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</si>
  <si>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</si>
  <si>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</si>
  <si>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</si>
  <si>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</si>
  <si>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</si>
  <si>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</si>
  <si>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</si>
  <si>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</si>
  <si>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</si>
  <si>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</si>
  <si>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</si>
  <si>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</si>
  <si>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</si>
  <si>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</si>
  <si>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</si>
  <si>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</si>
  <si>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</si>
  <si>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</si>
  <si>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</si>
  <si>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</si>
  <si>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</si>
  <si>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</si>
  <si>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</si>
  <si>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</si>
  <si>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</si>
  <si>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</si>
  <si>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</si>
  <si>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</si>
  <si>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</si>
  <si>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</si>
  <si>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</si>
  <si>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</si>
  <si>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</si>
  <si>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</si>
  <si>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</si>
  <si>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</si>
  <si>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</si>
  <si>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</si>
  <si>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</si>
  <si>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</si>
  <si>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</si>
  <si>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</si>
  <si>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</si>
  <si>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</si>
  <si>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</si>
  <si>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</si>
  <si>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</si>
  <si>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</si>
  <si>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</si>
  <si>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</si>
  <si>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</si>
  <si>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</si>
  <si>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</si>
  <si>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</si>
  <si>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</si>
  <si>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</si>
  <si>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</si>
  <si>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</si>
  <si>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</si>
  <si>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</si>
  <si>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</si>
  <si>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</si>
  <si>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</si>
  <si>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</si>
  <si>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</si>
  <si>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</si>
  <si>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</si>
  <si>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</si>
  <si>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</si>
  <si>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</si>
  <si>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</si>
  <si>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</si>
  <si>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</si>
  <si>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</si>
  <si>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</si>
  <si>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</si>
  <si>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</si>
  <si>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</si>
  <si>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</si>
  <si>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</si>
  <si>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</si>
  <si>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</si>
  <si>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</si>
  <si>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</si>
  <si>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</si>
  <si>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</si>
  <si>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</si>
  <si>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</si>
  <si>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</si>
  <si>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</si>
  <si>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</si>
  <si>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</si>
  <si>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</si>
  <si>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</si>
  <si>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</si>
  <si>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</si>
  <si>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</si>
  <si>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</si>
  <si>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</si>
  <si>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</si>
  <si>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</si>
  <si>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</si>
  <si>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</si>
  <si>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</si>
  <si>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</si>
  <si>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</si>
  <si>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</si>
  <si>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</si>
  <si>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</si>
  <si>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</si>
  <si>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</si>
  <si>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</si>
  <si>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</si>
  <si>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</si>
  <si>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</si>
  <si>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</si>
  <si>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</si>
  <si>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</si>
  <si>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</si>
  <si>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</si>
  <si>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</si>
  <si>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</si>
  <si>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</si>
  <si>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</si>
  <si>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</si>
  <si>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</si>
  <si>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</si>
  <si>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</si>
  <si>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</si>
  <si>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</si>
  <si>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</si>
  <si>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</si>
  <si>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</si>
  <si>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</si>
  <si>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</si>
  <si>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</si>
  <si>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</si>
  <si>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</si>
  <si>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</si>
  <si>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</si>
  <si>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</si>
  <si>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</si>
  <si>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</si>
  <si>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</si>
  <si>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</si>
  <si>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</si>
  <si>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</si>
  <si>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</si>
  <si>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</si>
  <si>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</si>
  <si>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</si>
  <si>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</si>
  <si>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</si>
  <si>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</si>
  <si>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</si>
  <si>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</si>
  <si>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</si>
  <si>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</si>
  <si>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</si>
  <si>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</si>
  <si>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</si>
  <si>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</si>
  <si>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</si>
  <si>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</si>
  <si>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</si>
  <si>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</si>
  <si>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</si>
  <si>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</si>
  <si>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</si>
  <si>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</si>
  <si>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</si>
  <si>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</si>
  <si>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</si>
  <si>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</si>
  <si>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</si>
  <si>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</si>
  <si>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</si>
  <si>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</si>
  <si>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</si>
  <si>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</si>
  <si>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</si>
  <si>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</si>
  <si>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</si>
  <si>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</si>
  <si>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</si>
  <si>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</si>
  <si>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</si>
  <si>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</si>
  <si>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</si>
  <si>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</si>
  <si>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</si>
  <si>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</si>
  <si>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</si>
  <si>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</si>
  <si>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</si>
  <si>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</si>
  <si>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</si>
  <si>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</si>
  <si>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</si>
  <si>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</si>
  <si>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</si>
  <si>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</si>
  <si>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</si>
  <si>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</si>
  <si>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</si>
  <si>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</si>
  <si>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</si>
  <si>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</si>
  <si>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</si>
  <si>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</si>
  <si>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</si>
  <si>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</si>
  <si>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</si>
  <si>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</si>
  <si>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</si>
  <si>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</si>
  <si>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</si>
  <si>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</si>
  <si>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</si>
  <si>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</si>
  <si>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</si>
  <si>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</si>
  <si>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</si>
  <si>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</si>
  <si>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</si>
  <si>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</si>
  <si>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</si>
  <si>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</si>
  <si>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</si>
  <si>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</si>
  <si>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</si>
  <si>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</si>
  <si>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</si>
  <si>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</si>
  <si>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</si>
  <si>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</si>
  <si>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</si>
  <si>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</si>
  <si>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</si>
  <si>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</si>
  <si>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</si>
  <si>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</si>
  <si>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</si>
  <si>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</si>
  <si>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</si>
  <si>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</si>
  <si>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</si>
  <si>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</si>
  <si>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</si>
  <si>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</si>
  <si>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</si>
  <si>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</si>
  <si>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</si>
  <si>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</si>
  <si>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</si>
  <si>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</si>
  <si>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</si>
  <si>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</si>
  <si>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</si>
  <si>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</si>
  <si>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</si>
  <si>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</si>
  <si>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</si>
  <si>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</si>
  <si>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</si>
  <si>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</si>
  <si>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</si>
  <si>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</si>
  <si>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</si>
  <si>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</si>
  <si>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</si>
  <si>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</si>
  <si>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</si>
  <si>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</si>
  <si>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</si>
  <si>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</si>
  <si>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</si>
  <si>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</si>
  <si>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</si>
  <si>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</si>
  <si>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</si>
  <si>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</si>
  <si>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</si>
  <si>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</si>
  <si>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</si>
  <si>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</si>
  <si>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</si>
  <si>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</si>
  <si>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</si>
  <si>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</si>
  <si>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</si>
  <si>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</si>
  <si>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</si>
  <si>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</si>
  <si>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</si>
  <si>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</si>
  <si>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</si>
  <si>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</si>
  <si>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</si>
  <si>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</si>
  <si>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</si>
  <si>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</si>
  <si>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</si>
  <si>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</si>
  <si>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</si>
  <si>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</si>
  <si>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</si>
  <si>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</si>
  <si>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</si>
  <si>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</si>
  <si>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</si>
  <si>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</si>
  <si>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</si>
  <si>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</si>
  <si>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</si>
  <si>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</si>
  <si>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</si>
  <si>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</si>
  <si>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</si>
  <si>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</si>
  <si>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</si>
  <si>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</si>
  <si>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</si>
  <si>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</si>
  <si>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</si>
  <si>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</si>
  <si>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</si>
  <si>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</si>
  <si>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</si>
  <si>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</si>
  <si>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</si>
  <si>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</si>
  <si>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</si>
  <si>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</si>
  <si>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</si>
  <si>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</si>
  <si>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</si>
  <si>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</si>
  <si>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</si>
  <si>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</si>
  <si>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</si>
  <si>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</si>
  <si>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</si>
  <si>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</si>
  <si>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</si>
  <si>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</si>
  <si>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</si>
  <si>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</si>
  <si>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</si>
  <si>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</si>
  <si>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</si>
  <si>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</si>
  <si>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</si>
  <si>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</si>
  <si>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</si>
  <si>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</si>
  <si>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</si>
  <si>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</si>
  <si>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</si>
  <si>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</si>
  <si>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</si>
  <si>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</si>
  <si>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</si>
  <si>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</si>
  <si>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</si>
  <si>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</si>
  <si>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</si>
  <si>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</si>
  <si>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</si>
  <si>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31.01.2019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</si>
  <si>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ИЗПЛАТЕНИ СУМИ И ОБЕЗЩЕТЕНИЯ ОТ ЗАСТРАХОВАТЕЛИТЕ, КОИТО ИЗВЪРШВАТ ДЕЙНОСТ ПО ЖИВОТОЗАСТРАХОВАНЕ И ЗАСТРАХОВАТЕЛИТЕ СЪС СМЕСЕНА ДЕЙНОСТ* КЪМ 31.01.2019 г.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</si>
  <si>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>ОБЩИ ДАННИ ЗА ПОРТФЕЙЛА ПО ЖИВОТОЗАСТРАХОВАНЕ КЪМ 31.01.2019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</si>
  <si>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31.01.2019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</si>
  <si>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31.01.2019 г.</t>
    </r>
    <r>
      <rPr>
        <b/>
        <vertAlign val="superscript"/>
        <sz val="12"/>
        <rFont val="Times New Roman"/>
        <family val="1"/>
        <charset val="204"/>
      </rPr>
      <t>1</t>
    </r>
  </si>
  <si>
    <t>ЗАД "ЕКСПРЕС ЖИВОТОЗАСТРАХОВАНЕ"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</si>
</sst>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1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1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177" fontId="7" fillId="7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3" fontId="35" fillId="7" borderId="0" xfId="94" applyNumberFormat="1" applyFont="1" applyFill="1" applyAlignment="1" applyProtection="1">
      <alignment horizontal="left"/>
    </xf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1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31.01.2019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959375863328672"/>
                  <c:y val="-0.1122745442526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Premiums!$E$30:$E$36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Premiums!$F$30:$F$36</c:f>
              <c:numCache>
                <c:formatCode>#,##0</c:formatCode>
                <c:ptCount val="7"/>
                <c:pt idx="0">
                  <c:v>27397305.233496856</c:v>
                </c:pt>
                <c:pt idx="1">
                  <c:v>745279.57129999995</c:v>
                </c:pt>
                <c:pt idx="2">
                  <c:v>9256247.6442999989</c:v>
                </c:pt>
                <c:pt idx="3">
                  <c:v>0</c:v>
                </c:pt>
                <c:pt idx="4">
                  <c:v>3416982.9319834593</c:v>
                </c:pt>
                <c:pt idx="5">
                  <c:v>2041297.4157</c:v>
                </c:pt>
                <c:pt idx="6">
                  <c:v>12506542.698299998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31.01.2019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Payments!$E$23:$E$29</c:f>
              <c:strCache>
                <c:ptCount val="7"/>
                <c:pt idx="0">
                  <c:v>8 476 099</c:v>
                </c:pt>
                <c:pt idx="1">
                  <c:v>417 831</c:v>
                </c:pt>
                <c:pt idx="2">
                  <c:v>664 085</c:v>
                </c:pt>
                <c:pt idx="3">
                  <c:v>0</c:v>
                </c:pt>
                <c:pt idx="4">
                  <c:v>432 256</c:v>
                </c:pt>
                <c:pt idx="5">
                  <c:v>213 240</c:v>
                </c:pt>
                <c:pt idx="6">
                  <c:v>1 903 415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Payments!$D$23:$D$29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Payments!$E$23:$E$29</c:f>
              <c:numCache>
                <c:formatCode>#,##0</c:formatCode>
                <c:ptCount val="7"/>
                <c:pt idx="0">
                  <c:v>8476098.7794472277</c:v>
                </c:pt>
                <c:pt idx="1">
                  <c:v>417830.67262272892</c:v>
                </c:pt>
                <c:pt idx="2">
                  <c:v>664084.59079354245</c:v>
                </c:pt>
                <c:pt idx="3">
                  <c:v>0</c:v>
                </c:pt>
                <c:pt idx="4">
                  <c:v>432256.47979999991</c:v>
                </c:pt>
                <c:pt idx="5">
                  <c:v>213240.31999999998</c:v>
                </c:pt>
                <c:pt idx="6">
                  <c:v>1903415.4523905213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20</xdr:row>
      <xdr:rowOff>100853</xdr:rowOff>
    </xdr:from>
    <xdr:to>
      <xdr:col>10</xdr:col>
      <xdr:colOff>1165410</xdr:colOff>
      <xdr:row>47</xdr:row>
      <xdr:rowOff>93850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46263</xdr:colOff>
      <xdr:row>20</xdr:row>
      <xdr:rowOff>103416</xdr:rowOff>
    </xdr:from>
    <xdr:to>
      <xdr:col>9</xdr:col>
      <xdr:colOff>1066800</xdr:colOff>
      <xdr:row>47</xdr:row>
      <xdr:rowOff>138792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view="pageBreakPreview" zoomScale="85" zoomScaleNormal="70" zoomScaleSheetLayoutView="85" workbookViewId="0">
      <pane xSplit="2" ySplit="3" topLeftCell="C4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defaultRowHeight="15.75"/>
  <cols>
    <col min="1" max="1" width="8.28515625" style="115" customWidth="1"/>
    <col min="2" max="2" width="36.7109375" style="106" customWidth="1"/>
    <col min="3" max="6" width="17.7109375" style="106" customWidth="1"/>
    <col min="7" max="7" width="17.7109375" style="115" customWidth="1"/>
    <col min="8" max="8" width="17.7109375" style="106" customWidth="1"/>
    <col min="9" max="9" width="17.7109375" style="115" customWidth="1"/>
    <col min="10" max="10" width="17.7109375" style="106" customWidth="1"/>
    <col min="11" max="12" width="17.7109375" style="115" customWidth="1"/>
    <col min="13" max="13" width="17.7109375" style="106" customWidth="1"/>
    <col min="14" max="14" width="14.140625" style="115" customWidth="1"/>
    <col min="15" max="15" width="22.7109375" style="115" bestFit="1" customWidth="1"/>
    <col min="16" max="16" width="9.140625" style="115"/>
    <col min="17" max="17" width="9.28515625" style="115" bestFit="1" customWidth="1"/>
    <col min="18" max="16384" width="9.140625" style="115"/>
  </cols>
  <sheetData>
    <row r="1" spans="1:18" ht="18.75">
      <c r="A1" s="117" t="s">
        <v>654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6"/>
      <c r="O1" s="117"/>
      <c r="P1" s="117"/>
      <c r="Q1" s="117"/>
      <c r="R1" s="117"/>
    </row>
    <row r="2" spans="1:18">
      <c r="A2" s="114"/>
      <c r="B2" s="113"/>
      <c r="C2" s="113"/>
      <c r="D2" s="113"/>
      <c r="E2" s="113"/>
      <c r="F2" s="113"/>
      <c r="G2" s="114"/>
      <c r="H2" s="113"/>
      <c r="I2" s="114"/>
      <c r="J2" s="113"/>
      <c r="K2" s="114"/>
      <c r="L2" s="114"/>
      <c r="M2" s="113"/>
      <c r="N2" s="112" t="s">
        <v>646</v>
      </c>
    </row>
    <row r="3" spans="1:18" s="98" customFormat="1" ht="94.5">
      <c r="A3" s="92" t="s">
        <v>645</v>
      </c>
      <c r="B3" s="92" t="s">
        <v>644</v>
      </c>
      <c r="C3" s="94" t="s">
        <v>642</v>
      </c>
      <c r="D3" s="93" t="s">
        <v>640</v>
      </c>
      <c r="E3" s="93" t="s">
        <v>641</v>
      </c>
      <c r="F3" s="93" t="s">
        <v>643</v>
      </c>
      <c r="G3" s="93" t="s">
        <v>659</v>
      </c>
      <c r="H3" s="95" t="s">
        <v>638</v>
      </c>
      <c r="I3" s="93" t="s">
        <v>639</v>
      </c>
      <c r="J3" s="96" t="s">
        <v>635</v>
      </c>
      <c r="K3" s="96" t="s">
        <v>634</v>
      </c>
      <c r="L3" s="93" t="s">
        <v>636</v>
      </c>
      <c r="M3" s="96" t="s">
        <v>637</v>
      </c>
      <c r="N3" s="93" t="s">
        <v>39</v>
      </c>
      <c r="O3" s="97"/>
    </row>
    <row r="4" spans="1:18" ht="15.75" customHeight="1">
      <c r="A4" s="99">
        <v>1</v>
      </c>
      <c r="B4" s="122" t="s">
        <v>633</v>
      </c>
      <c r="C4" s="123">
        <v>9454084.7708000001</v>
      </c>
      <c r="D4" s="123">
        <v>6739789.5065000011</v>
      </c>
      <c r="E4" s="123">
        <v>4942680.1199999992</v>
      </c>
      <c r="F4" s="123">
        <v>3500004.09</v>
      </c>
      <c r="G4" s="123">
        <v>812590.69000000006</v>
      </c>
      <c r="H4" s="123">
        <v>763207.53000000014</v>
      </c>
      <c r="I4" s="123">
        <v>616065.41</v>
      </c>
      <c r="J4" s="123">
        <v>286734.99</v>
      </c>
      <c r="K4" s="123">
        <v>205332.1661968547</v>
      </c>
      <c r="L4" s="123">
        <v>73220</v>
      </c>
      <c r="M4" s="123">
        <v>3595.96</v>
      </c>
      <c r="N4" s="124">
        <v>27397305.233496856</v>
      </c>
      <c r="O4" s="100"/>
      <c r="P4" s="101"/>
      <c r="Q4" s="102"/>
    </row>
    <row r="5" spans="1:18" ht="15.75" customHeight="1">
      <c r="A5" s="99" t="s">
        <v>632</v>
      </c>
      <c r="B5" s="125" t="s">
        <v>631</v>
      </c>
      <c r="C5" s="123">
        <v>3489751.0908000004</v>
      </c>
      <c r="D5" s="123">
        <v>6738542.2665000008</v>
      </c>
      <c r="E5" s="123">
        <v>4942589.1199999992</v>
      </c>
      <c r="F5" s="123">
        <v>2358397.1999999997</v>
      </c>
      <c r="G5" s="123">
        <v>812590.69000000006</v>
      </c>
      <c r="H5" s="123">
        <v>763207.53000000014</v>
      </c>
      <c r="I5" s="123">
        <v>616065.41</v>
      </c>
      <c r="J5" s="123">
        <v>286734.93</v>
      </c>
      <c r="K5" s="123">
        <v>205332.1661968547</v>
      </c>
      <c r="L5" s="123">
        <v>73220</v>
      </c>
      <c r="M5" s="123">
        <v>3595.96</v>
      </c>
      <c r="N5" s="124">
        <v>20290026.363496855</v>
      </c>
      <c r="O5" s="100"/>
      <c r="Q5" s="102"/>
    </row>
    <row r="6" spans="1:18" ht="15.75" customHeight="1">
      <c r="A6" s="99" t="s">
        <v>629</v>
      </c>
      <c r="B6" s="125" t="s">
        <v>630</v>
      </c>
      <c r="C6" s="123">
        <v>1548492.3525</v>
      </c>
      <c r="D6" s="123">
        <v>6297318.6795000006</v>
      </c>
      <c r="E6" s="123">
        <v>1244394.29</v>
      </c>
      <c r="F6" s="123">
        <v>2058985.2800000003</v>
      </c>
      <c r="G6" s="123">
        <v>59562.64</v>
      </c>
      <c r="H6" s="123">
        <v>30945.379999999997</v>
      </c>
      <c r="I6" s="123">
        <v>616065.41</v>
      </c>
      <c r="J6" s="123">
        <v>247939.96</v>
      </c>
      <c r="K6" s="123">
        <v>44816.049999999988</v>
      </c>
      <c r="L6" s="123">
        <v>52574</v>
      </c>
      <c r="M6" s="123">
        <v>3595.96</v>
      </c>
      <c r="N6" s="124">
        <v>12204690.002000006</v>
      </c>
      <c r="O6" s="100"/>
      <c r="Q6" s="102"/>
    </row>
    <row r="7" spans="1:18" ht="31.5">
      <c r="A7" s="99" t="s">
        <v>629</v>
      </c>
      <c r="B7" s="125" t="s">
        <v>628</v>
      </c>
      <c r="C7" s="123">
        <v>1941258.7383000001</v>
      </c>
      <c r="D7" s="123">
        <v>441223.587</v>
      </c>
      <c r="E7" s="123">
        <v>3698194.8299999996</v>
      </c>
      <c r="F7" s="123">
        <v>299411.91999999963</v>
      </c>
      <c r="G7" s="123">
        <v>753028.05</v>
      </c>
      <c r="H7" s="123">
        <v>732262.15000000014</v>
      </c>
      <c r="I7" s="123">
        <v>0</v>
      </c>
      <c r="J7" s="123">
        <v>38794.97</v>
      </c>
      <c r="K7" s="123">
        <v>160516.11619685471</v>
      </c>
      <c r="L7" s="123">
        <v>20646</v>
      </c>
      <c r="M7" s="123">
        <v>0</v>
      </c>
      <c r="N7" s="124">
        <v>8085336.3614968546</v>
      </c>
      <c r="O7" s="100"/>
      <c r="Q7" s="102"/>
    </row>
    <row r="8" spans="1:18" ht="15.75" customHeight="1">
      <c r="A8" s="99" t="s">
        <v>627</v>
      </c>
      <c r="B8" s="125" t="s">
        <v>626</v>
      </c>
      <c r="C8" s="123">
        <v>5964333.6799999997</v>
      </c>
      <c r="D8" s="123">
        <v>1247.24</v>
      </c>
      <c r="E8" s="123">
        <v>91</v>
      </c>
      <c r="F8" s="123">
        <v>1141606.8899999999</v>
      </c>
      <c r="G8" s="123">
        <v>0</v>
      </c>
      <c r="H8" s="123">
        <v>0</v>
      </c>
      <c r="I8" s="123">
        <v>0</v>
      </c>
      <c r="J8" s="123">
        <v>0.06</v>
      </c>
      <c r="K8" s="123">
        <v>0</v>
      </c>
      <c r="L8" s="123">
        <v>0</v>
      </c>
      <c r="M8" s="123">
        <v>0</v>
      </c>
      <c r="N8" s="124">
        <v>7107278.8699999992</v>
      </c>
      <c r="O8" s="100"/>
      <c r="Q8" s="102"/>
    </row>
    <row r="9" spans="1:18" ht="15.75" customHeight="1">
      <c r="A9" s="99">
        <v>2</v>
      </c>
      <c r="B9" s="122" t="s">
        <v>625</v>
      </c>
      <c r="C9" s="123">
        <v>67130.104800000001</v>
      </c>
      <c r="D9" s="123">
        <v>27379.2565</v>
      </c>
      <c r="E9" s="123">
        <v>157014.53</v>
      </c>
      <c r="F9" s="123">
        <v>435315.30999999994</v>
      </c>
      <c r="G9" s="123">
        <v>0</v>
      </c>
      <c r="H9" s="123">
        <v>20649.28</v>
      </c>
      <c r="I9" s="123">
        <v>0</v>
      </c>
      <c r="J9" s="123">
        <v>37791.089999999997</v>
      </c>
      <c r="K9" s="123">
        <v>0</v>
      </c>
      <c r="L9" s="123">
        <v>0</v>
      </c>
      <c r="M9" s="123">
        <v>0</v>
      </c>
      <c r="N9" s="124">
        <v>745279.57129999995</v>
      </c>
      <c r="O9" s="100"/>
      <c r="P9" s="101"/>
      <c r="Q9" s="102"/>
    </row>
    <row r="10" spans="1:18" ht="28.5" customHeight="1">
      <c r="A10" s="99">
        <v>3</v>
      </c>
      <c r="B10" s="122" t="s">
        <v>624</v>
      </c>
      <c r="C10" s="123">
        <v>4141765.7393</v>
      </c>
      <c r="D10" s="123">
        <v>2462837.7649999997</v>
      </c>
      <c r="E10" s="123">
        <v>112780.59</v>
      </c>
      <c r="F10" s="123">
        <v>2393039.42</v>
      </c>
      <c r="G10" s="123">
        <v>0</v>
      </c>
      <c r="H10" s="123">
        <v>0</v>
      </c>
      <c r="I10" s="123">
        <v>93086.79</v>
      </c>
      <c r="J10" s="123">
        <v>51301.34</v>
      </c>
      <c r="K10" s="123">
        <v>1436</v>
      </c>
      <c r="L10" s="123">
        <v>0</v>
      </c>
      <c r="M10" s="123">
        <v>0</v>
      </c>
      <c r="N10" s="124">
        <v>9256247.6442999989</v>
      </c>
      <c r="O10" s="100"/>
      <c r="P10" s="101"/>
      <c r="Q10" s="102"/>
    </row>
    <row r="11" spans="1:18" ht="15.75" customHeight="1">
      <c r="A11" s="99">
        <v>4</v>
      </c>
      <c r="B11" s="122" t="s">
        <v>623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4">
        <v>0</v>
      </c>
      <c r="O11" s="100"/>
      <c r="P11" s="101"/>
      <c r="Q11" s="102"/>
    </row>
    <row r="12" spans="1:18" ht="15.75" customHeight="1">
      <c r="A12" s="99">
        <v>5</v>
      </c>
      <c r="B12" s="122" t="s">
        <v>622</v>
      </c>
      <c r="C12" s="123">
        <v>1942260.5959999999</v>
      </c>
      <c r="D12" s="123">
        <v>1165470.7320000001</v>
      </c>
      <c r="E12" s="123">
        <v>0</v>
      </c>
      <c r="F12" s="123">
        <v>0</v>
      </c>
      <c r="G12" s="123">
        <v>0</v>
      </c>
      <c r="H12" s="123">
        <v>0</v>
      </c>
      <c r="I12" s="123">
        <v>40923.360000000001</v>
      </c>
      <c r="J12" s="123">
        <v>17901.490000000002</v>
      </c>
      <c r="K12" s="123">
        <v>76866.953983459811</v>
      </c>
      <c r="L12" s="123">
        <v>0</v>
      </c>
      <c r="M12" s="123">
        <v>173559.8</v>
      </c>
      <c r="N12" s="124">
        <v>3416982.9319834593</v>
      </c>
      <c r="O12" s="100"/>
      <c r="P12" s="101"/>
      <c r="Q12" s="102"/>
    </row>
    <row r="13" spans="1:18" ht="15.75" customHeight="1">
      <c r="A13" s="99">
        <v>6</v>
      </c>
      <c r="B13" s="128" t="s">
        <v>647</v>
      </c>
      <c r="C13" s="123">
        <v>138703.48569999999</v>
      </c>
      <c r="D13" s="123">
        <v>672745.89</v>
      </c>
      <c r="E13" s="123">
        <v>892882.73</v>
      </c>
      <c r="F13" s="123">
        <v>96372.989999999991</v>
      </c>
      <c r="G13" s="123">
        <v>119508.7</v>
      </c>
      <c r="H13" s="123">
        <v>37264.53</v>
      </c>
      <c r="I13" s="123">
        <v>0</v>
      </c>
      <c r="J13" s="123">
        <v>3077.09</v>
      </c>
      <c r="K13" s="123" t="s">
        <v>629</v>
      </c>
      <c r="L13" s="123">
        <v>80742</v>
      </c>
      <c r="M13" s="123">
        <v>0</v>
      </c>
      <c r="N13" s="124">
        <v>2041297.4157</v>
      </c>
      <c r="O13" s="100"/>
      <c r="P13" s="101"/>
      <c r="Q13" s="102"/>
    </row>
    <row r="14" spans="1:18" ht="47.25">
      <c r="A14" s="99" t="s">
        <v>629</v>
      </c>
      <c r="B14" s="129" t="s">
        <v>648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 t="s">
        <v>629</v>
      </c>
      <c r="L14" s="123">
        <v>0</v>
      </c>
      <c r="M14" s="123">
        <v>0</v>
      </c>
      <c r="N14" s="124">
        <v>0</v>
      </c>
      <c r="O14" s="103"/>
      <c r="P14" s="101"/>
      <c r="Q14" s="102"/>
    </row>
    <row r="15" spans="1:18" ht="15.75" customHeight="1">
      <c r="A15" s="99">
        <v>7</v>
      </c>
      <c r="B15" s="128" t="s">
        <v>649</v>
      </c>
      <c r="C15" s="123">
        <v>8699894.7583000008</v>
      </c>
      <c r="D15" s="123">
        <v>1900624.2999999998</v>
      </c>
      <c r="E15" s="123">
        <v>1426065.2399999998</v>
      </c>
      <c r="F15" s="123">
        <v>361539.60000000003</v>
      </c>
      <c r="G15" s="123">
        <v>0</v>
      </c>
      <c r="H15" s="123">
        <v>0</v>
      </c>
      <c r="I15" s="123">
        <v>5270.04</v>
      </c>
      <c r="J15" s="123">
        <v>0</v>
      </c>
      <c r="K15" s="123" t="s">
        <v>629</v>
      </c>
      <c r="L15" s="123">
        <v>109735</v>
      </c>
      <c r="M15" s="123">
        <v>3413.76</v>
      </c>
      <c r="N15" s="124">
        <v>12506542.698299998</v>
      </c>
      <c r="O15" s="100"/>
      <c r="P15" s="101"/>
      <c r="Q15" s="102"/>
    </row>
    <row r="16" spans="1:18" s="98" customFormat="1" ht="16.5" customHeight="1">
      <c r="A16" s="146" t="s">
        <v>39</v>
      </c>
      <c r="B16" s="147"/>
      <c r="C16" s="126">
        <v>24443839.454900004</v>
      </c>
      <c r="D16" s="126">
        <v>12968847.450000003</v>
      </c>
      <c r="E16" s="126">
        <v>7531423.209999999</v>
      </c>
      <c r="F16" s="126">
        <v>6786271.4100000001</v>
      </c>
      <c r="G16" s="126">
        <v>932099.39</v>
      </c>
      <c r="H16" s="126">
        <v>821121.3400000002</v>
      </c>
      <c r="I16" s="126">
        <v>755345.60000000009</v>
      </c>
      <c r="J16" s="126">
        <v>396805.99999999994</v>
      </c>
      <c r="K16" s="126">
        <v>283635.12018031452</v>
      </c>
      <c r="L16" s="126">
        <v>263697</v>
      </c>
      <c r="M16" s="126">
        <v>180569.52</v>
      </c>
      <c r="N16" s="124">
        <v>55363655.495080329</v>
      </c>
      <c r="O16" s="130"/>
      <c r="Q16" s="104"/>
    </row>
    <row r="17" spans="1:17" ht="30" customHeight="1">
      <c r="A17" s="148" t="s">
        <v>621</v>
      </c>
      <c r="B17" s="149"/>
      <c r="C17" s="127">
        <v>0.44151418898038819</v>
      </c>
      <c r="D17" s="127">
        <v>0.23424839516155915</v>
      </c>
      <c r="E17" s="127">
        <v>0.13603551179291709</v>
      </c>
      <c r="F17" s="127">
        <v>0.12257628852926872</v>
      </c>
      <c r="G17" s="127">
        <v>1.6835943755246208E-2</v>
      </c>
      <c r="H17" s="127">
        <v>1.4831414809178666E-2</v>
      </c>
      <c r="I17" s="127">
        <v>1.3643347666360666E-2</v>
      </c>
      <c r="J17" s="127">
        <v>7.1672651751700268E-3</v>
      </c>
      <c r="K17" s="127">
        <v>5.1231284792153699E-3</v>
      </c>
      <c r="L17" s="127">
        <v>4.7629983540995119E-3</v>
      </c>
      <c r="M17" s="127">
        <v>3.2615172965962404E-3</v>
      </c>
      <c r="N17" s="127">
        <v>1</v>
      </c>
      <c r="O17" s="102"/>
      <c r="Q17" s="102"/>
    </row>
    <row r="18" spans="1:17" ht="10.5" customHeight="1">
      <c r="A18" s="105" t="s">
        <v>305</v>
      </c>
      <c r="G18" s="107"/>
      <c r="I18" s="107"/>
      <c r="K18" s="107"/>
      <c r="L18" s="107"/>
      <c r="O18" s="107"/>
      <c r="P18" s="107"/>
    </row>
    <row r="19" spans="1:17">
      <c r="A19" s="108" t="s">
        <v>650</v>
      </c>
      <c r="G19" s="107"/>
      <c r="I19" s="107"/>
      <c r="K19" s="107"/>
      <c r="L19" s="107"/>
      <c r="O19" s="107"/>
      <c r="P19" s="107"/>
    </row>
    <row r="20" spans="1:17" ht="15.75" customHeight="1">
      <c r="A20" s="108" t="s">
        <v>620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7"/>
      <c r="P20" s="107"/>
    </row>
    <row r="21" spans="1:17">
      <c r="N21" s="102"/>
    </row>
    <row r="27" spans="1:17">
      <c r="D27" s="141"/>
      <c r="E27" s="141"/>
      <c r="F27" s="141"/>
      <c r="G27" s="140"/>
      <c r="H27" s="141"/>
      <c r="I27" s="140"/>
    </row>
    <row r="28" spans="1:17">
      <c r="D28" s="141"/>
      <c r="E28" s="141"/>
      <c r="F28" s="141"/>
      <c r="G28" s="140"/>
      <c r="H28" s="141"/>
      <c r="I28" s="140"/>
    </row>
    <row r="29" spans="1:17">
      <c r="D29" s="140"/>
      <c r="E29" s="141"/>
      <c r="F29" s="141"/>
      <c r="G29" s="140"/>
      <c r="H29" s="141"/>
      <c r="I29" s="140"/>
    </row>
    <row r="30" spans="1:17">
      <c r="D30" s="142">
        <f t="shared" ref="D30:D35" si="0">F30/$N$16</f>
        <v>0.49486084306574391</v>
      </c>
      <c r="E30" s="140" t="str">
        <f>B4</f>
        <v>Застраховка "Живот" и рента</v>
      </c>
      <c r="F30" s="143">
        <f>N4</f>
        <v>27397305.233496856</v>
      </c>
      <c r="G30" s="140"/>
      <c r="H30" s="141"/>
      <c r="I30" s="140"/>
    </row>
    <row r="31" spans="1:17">
      <c r="D31" s="142">
        <f t="shared" si="0"/>
        <v>1.3461531118844315E-2</v>
      </c>
      <c r="E31" s="140" t="str">
        <f>B9</f>
        <v>Женитбена и детска застраховка</v>
      </c>
      <c r="F31" s="143">
        <f>N9</f>
        <v>745279.57129999995</v>
      </c>
      <c r="G31" s="140"/>
      <c r="H31" s="141"/>
      <c r="I31" s="140"/>
    </row>
    <row r="32" spans="1:17">
      <c r="D32" s="142">
        <f t="shared" si="0"/>
        <v>0.16718996535773398</v>
      </c>
      <c r="E32" s="140" t="str">
        <f>B10</f>
        <v>Застраховка "Живот", свързана с инвестиционен фонд</v>
      </c>
      <c r="F32" s="143">
        <f>N10</f>
        <v>9256247.6442999989</v>
      </c>
      <c r="G32" s="140"/>
      <c r="H32" s="141"/>
      <c r="I32" s="140"/>
    </row>
    <row r="33" spans="4:13">
      <c r="D33" s="142">
        <f t="shared" si="0"/>
        <v>0</v>
      </c>
      <c r="E33" s="140" t="str">
        <f>B11</f>
        <v>Изкупуване на капитал</v>
      </c>
      <c r="F33" s="143">
        <f>N11</f>
        <v>0</v>
      </c>
      <c r="G33" s="140"/>
      <c r="H33" s="141"/>
      <c r="I33" s="140"/>
    </row>
    <row r="34" spans="4:13">
      <c r="D34" s="142">
        <f t="shared" si="0"/>
        <v>6.1718882205801885E-2</v>
      </c>
      <c r="E34" s="140" t="str">
        <f>B12</f>
        <v>Допълнителна застраховка</v>
      </c>
      <c r="F34" s="143">
        <f>N12</f>
        <v>3416982.9319834593</v>
      </c>
      <c r="G34" s="140"/>
      <c r="H34" s="141"/>
      <c r="I34" s="140"/>
      <c r="J34" s="115"/>
      <c r="M34" s="115"/>
    </row>
    <row r="35" spans="4:13">
      <c r="D35" s="142">
        <f t="shared" si="0"/>
        <v>3.6870712337291237E-2</v>
      </c>
      <c r="E35" s="141" t="s">
        <v>647</v>
      </c>
      <c r="F35" s="143">
        <f>N13</f>
        <v>2041297.4157</v>
      </c>
      <c r="G35" s="140"/>
      <c r="H35" s="141"/>
      <c r="I35" s="140"/>
      <c r="J35" s="104"/>
      <c r="M35" s="118"/>
    </row>
    <row r="36" spans="4:13">
      <c r="D36" s="142">
        <f t="shared" ref="D36:D37" si="1">F36/$N$16</f>
        <v>0.22589806591458439</v>
      </c>
      <c r="E36" s="141" t="s">
        <v>649</v>
      </c>
      <c r="F36" s="143">
        <f>N15</f>
        <v>12506542.698299998</v>
      </c>
      <c r="G36" s="140"/>
      <c r="H36" s="141"/>
      <c r="I36" s="140"/>
      <c r="J36" s="104"/>
      <c r="M36" s="118"/>
    </row>
    <row r="37" spans="4:13">
      <c r="D37" s="140">
        <f t="shared" si="1"/>
        <v>0.99999999999999978</v>
      </c>
      <c r="E37" s="141"/>
      <c r="F37" s="144">
        <f>SUM(F30:F36)</f>
        <v>55363655.495080315</v>
      </c>
      <c r="G37" s="140"/>
      <c r="H37" s="141"/>
      <c r="I37" s="140"/>
    </row>
    <row r="38" spans="4:13">
      <c r="D38" s="140"/>
      <c r="E38" s="141"/>
      <c r="F38" s="145">
        <f>F37-N16</f>
        <v>0</v>
      </c>
      <c r="G38" s="140"/>
      <c r="H38" s="141"/>
      <c r="I38" s="140"/>
    </row>
    <row r="39" spans="4:13">
      <c r="D39" s="141"/>
      <c r="E39" s="141"/>
      <c r="F39" s="141"/>
      <c r="G39" s="140"/>
      <c r="H39" s="141"/>
      <c r="I39" s="140"/>
    </row>
    <row r="40" spans="4:13">
      <c r="D40" s="141"/>
      <c r="E40" s="141"/>
      <c r="F40" s="141"/>
      <c r="G40" s="140"/>
      <c r="H40" s="141"/>
      <c r="I40" s="140"/>
    </row>
    <row r="63" spans="5:5">
      <c r="E63" s="141"/>
    </row>
    <row r="64" spans="5:5">
      <c r="E64" s="141"/>
    </row>
    <row r="65" spans="2:5">
      <c r="E65" s="141"/>
    </row>
    <row r="66" spans="2:5">
      <c r="E66" s="141"/>
    </row>
    <row r="67" spans="2:5">
      <c r="E67" s="141"/>
    </row>
    <row r="68" spans="2:5">
      <c r="E68" s="141"/>
    </row>
    <row r="69" spans="2:5">
      <c r="E69" s="141"/>
    </row>
    <row r="70" spans="2:5">
      <c r="E70" s="141"/>
    </row>
    <row r="71" spans="2:5">
      <c r="E71" s="141"/>
    </row>
    <row r="72" spans="2:5">
      <c r="E72" s="141"/>
    </row>
    <row r="73" spans="2:5">
      <c r="E73" s="141"/>
    </row>
    <row r="74" spans="2:5">
      <c r="E74" s="141"/>
    </row>
    <row r="75" spans="2:5">
      <c r="E75" s="141"/>
    </row>
    <row r="76" spans="2:5">
      <c r="E76" s="141"/>
    </row>
    <row r="77" spans="2:5">
      <c r="E77" s="141"/>
    </row>
    <row r="78" spans="2:5">
      <c r="E78" s="141"/>
    </row>
    <row r="79" spans="2:5">
      <c r="B79" s="115"/>
      <c r="C79" s="115"/>
      <c r="E79" s="141"/>
    </row>
    <row r="80" spans="2:5">
      <c r="E80" s="141"/>
    </row>
    <row r="81" spans="5:5">
      <c r="E81" s="141"/>
    </row>
    <row r="82" spans="5:5">
      <c r="E82" s="141"/>
    </row>
  </sheetData>
  <sortState columnSort="1" ref="C3:M17">
    <sortCondition descending="1" ref="C17:M17"/>
  </sortState>
  <mergeCells count="2">
    <mergeCell ref="A16:B16"/>
    <mergeCell ref="A17:B17"/>
  </mergeCells>
  <conditionalFormatting sqref="O4:O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view="pageBreakPreview" zoomScaleNormal="70" zoomScaleSheetLayoutView="100" workbookViewId="0">
      <pane xSplit="2" ySplit="3" topLeftCell="C4" activePane="bottomRight" state="frozen"/>
      <selection activeCell="C51" sqref="C51"/>
      <selection pane="topRight" activeCell="C51" sqref="C51"/>
      <selection pane="bottomLeft" activeCell="C51" sqref="C51"/>
      <selection pane="bottomRight" sqref="A1:N1"/>
    </sheetView>
  </sheetViews>
  <sheetFormatPr defaultRowHeight="15.75"/>
  <cols>
    <col min="1" max="1" width="7.85546875" style="115" customWidth="1"/>
    <col min="2" max="2" width="36.5703125" style="106" customWidth="1"/>
    <col min="3" max="3" width="17.7109375" style="106" customWidth="1"/>
    <col min="4" max="13" width="17.7109375" style="115" customWidth="1"/>
    <col min="14" max="14" width="15.28515625" style="98" customWidth="1"/>
    <col min="15" max="15" width="12.7109375" style="115" bestFit="1" customWidth="1"/>
    <col min="16" max="16" width="12.42578125" style="115" bestFit="1" customWidth="1"/>
    <col min="17" max="16384" width="9.140625" style="115"/>
  </cols>
  <sheetData>
    <row r="1" spans="1:17" ht="15.75" customHeight="1">
      <c r="A1" s="152" t="s">
        <v>655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7">
      <c r="N2" s="120" t="s">
        <v>646</v>
      </c>
    </row>
    <row r="3" spans="1:17" s="119" customFormat="1" ht="94.5">
      <c r="A3" s="92" t="s">
        <v>645</v>
      </c>
      <c r="B3" s="92" t="s">
        <v>644</v>
      </c>
      <c r="C3" s="93" t="s">
        <v>643</v>
      </c>
      <c r="D3" s="94" t="s">
        <v>642</v>
      </c>
      <c r="E3" s="93" t="s">
        <v>640</v>
      </c>
      <c r="F3" s="93" t="s">
        <v>641</v>
      </c>
      <c r="G3" s="93" t="s">
        <v>639</v>
      </c>
      <c r="H3" s="96" t="s">
        <v>635</v>
      </c>
      <c r="I3" s="95" t="s">
        <v>638</v>
      </c>
      <c r="J3" s="93" t="s">
        <v>659</v>
      </c>
      <c r="K3" s="93" t="s">
        <v>636</v>
      </c>
      <c r="L3" s="96" t="s">
        <v>637</v>
      </c>
      <c r="M3" s="96" t="s">
        <v>634</v>
      </c>
      <c r="N3" s="93" t="s">
        <v>39</v>
      </c>
      <c r="O3" s="97"/>
    </row>
    <row r="4" spans="1:17" ht="15.75" customHeight="1">
      <c r="A4" s="99">
        <v>1</v>
      </c>
      <c r="B4" s="122" t="s">
        <v>633</v>
      </c>
      <c r="C4" s="110">
        <v>3036506.8999999994</v>
      </c>
      <c r="D4" s="110">
        <v>1624563.4000000001</v>
      </c>
      <c r="E4" s="110">
        <v>1793493.1544115264</v>
      </c>
      <c r="F4" s="110">
        <v>633146.76</v>
      </c>
      <c r="G4" s="110">
        <v>489690.76</v>
      </c>
      <c r="H4" s="110">
        <v>390841.78</v>
      </c>
      <c r="I4" s="110">
        <v>264274.14</v>
      </c>
      <c r="J4" s="110">
        <v>213678</v>
      </c>
      <c r="K4" s="110">
        <v>20798.739999999998</v>
      </c>
      <c r="L4" s="110">
        <v>0</v>
      </c>
      <c r="M4" s="110">
        <v>9105.1450356999994</v>
      </c>
      <c r="N4" s="111">
        <v>8476098.7794472277</v>
      </c>
      <c r="O4" s="100"/>
      <c r="P4" s="102"/>
      <c r="Q4" s="102"/>
    </row>
    <row r="5" spans="1:17" ht="15.75" customHeight="1">
      <c r="A5" s="99" t="s">
        <v>632</v>
      </c>
      <c r="B5" s="125" t="s">
        <v>631</v>
      </c>
      <c r="C5" s="110">
        <v>1877544.7199999993</v>
      </c>
      <c r="D5" s="110">
        <v>912741.9800000001</v>
      </c>
      <c r="E5" s="110">
        <v>1784639.4966341278</v>
      </c>
      <c r="F5" s="110">
        <v>633146.76</v>
      </c>
      <c r="G5" s="110">
        <v>489690.76</v>
      </c>
      <c r="H5" s="110">
        <v>381141.78</v>
      </c>
      <c r="I5" s="110">
        <v>264274.14</v>
      </c>
      <c r="J5" s="110">
        <v>213678</v>
      </c>
      <c r="K5" s="110">
        <v>20798.739999999998</v>
      </c>
      <c r="L5" s="110">
        <v>0</v>
      </c>
      <c r="M5" s="110">
        <v>9105.1450356999994</v>
      </c>
      <c r="N5" s="111">
        <v>6586761.5216698265</v>
      </c>
      <c r="O5" s="100"/>
      <c r="P5" s="102"/>
      <c r="Q5" s="102"/>
    </row>
    <row r="6" spans="1:17" ht="15.75" customHeight="1">
      <c r="A6" s="99" t="s">
        <v>629</v>
      </c>
      <c r="B6" s="125" t="s">
        <v>630</v>
      </c>
      <c r="C6" s="110">
        <v>1712399.9200000002</v>
      </c>
      <c r="D6" s="110">
        <v>613744.17000000004</v>
      </c>
      <c r="E6" s="110">
        <v>1522800.8288197545</v>
      </c>
      <c r="F6" s="110">
        <v>426927.47000000003</v>
      </c>
      <c r="G6" s="110">
        <v>489690.76</v>
      </c>
      <c r="H6" s="110">
        <v>367013.63</v>
      </c>
      <c r="I6" s="110">
        <v>24455.370000000003</v>
      </c>
      <c r="J6" s="110">
        <v>49812</v>
      </c>
      <c r="K6" s="110">
        <v>18838.739999999998</v>
      </c>
      <c r="L6" s="110">
        <v>0</v>
      </c>
      <c r="M6" s="110">
        <v>6399.0650356999995</v>
      </c>
      <c r="N6" s="111">
        <v>5232081.9538554549</v>
      </c>
      <c r="O6" s="100"/>
      <c r="P6" s="102"/>
      <c r="Q6" s="102"/>
    </row>
    <row r="7" spans="1:17" ht="31.5">
      <c r="A7" s="99" t="s">
        <v>629</v>
      </c>
      <c r="B7" s="125" t="s">
        <v>628</v>
      </c>
      <c r="C7" s="110">
        <v>165144.79999999912</v>
      </c>
      <c r="D7" s="110">
        <v>298997.81</v>
      </c>
      <c r="E7" s="110">
        <v>261838.6678143733</v>
      </c>
      <c r="F7" s="110">
        <v>206219.28999999998</v>
      </c>
      <c r="G7" s="110">
        <v>0</v>
      </c>
      <c r="H7" s="110">
        <v>14128.15</v>
      </c>
      <c r="I7" s="110">
        <v>239818.77000000002</v>
      </c>
      <c r="J7" s="110">
        <v>163866</v>
      </c>
      <c r="K7" s="110">
        <v>1960</v>
      </c>
      <c r="L7" s="110">
        <v>0</v>
      </c>
      <c r="M7" s="110">
        <v>2706.08</v>
      </c>
      <c r="N7" s="111">
        <v>1354679.5678143725</v>
      </c>
      <c r="O7" s="100"/>
      <c r="P7" s="102"/>
      <c r="Q7" s="102"/>
    </row>
    <row r="8" spans="1:17" ht="16.5" customHeight="1">
      <c r="A8" s="99" t="s">
        <v>627</v>
      </c>
      <c r="B8" s="125" t="s">
        <v>626</v>
      </c>
      <c r="C8" s="110">
        <v>1158962.18</v>
      </c>
      <c r="D8" s="110">
        <v>711821.42</v>
      </c>
      <c r="E8" s="110">
        <v>8853.6577773984354</v>
      </c>
      <c r="F8" s="110">
        <v>0</v>
      </c>
      <c r="G8" s="110">
        <v>0</v>
      </c>
      <c r="H8" s="110">
        <v>9700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1">
        <v>1889337.2577773985</v>
      </c>
      <c r="O8" s="100"/>
      <c r="P8" s="102"/>
      <c r="Q8" s="102"/>
    </row>
    <row r="9" spans="1:17" ht="16.5" customHeight="1">
      <c r="A9" s="99">
        <v>2</v>
      </c>
      <c r="B9" s="122" t="s">
        <v>625</v>
      </c>
      <c r="C9" s="110">
        <v>221857.82</v>
      </c>
      <c r="D9" s="110">
        <v>26196.33</v>
      </c>
      <c r="E9" s="110">
        <v>81160.932622728855</v>
      </c>
      <c r="F9" s="110">
        <v>65531.96</v>
      </c>
      <c r="G9" s="110">
        <v>0</v>
      </c>
      <c r="H9" s="110">
        <v>6138.83</v>
      </c>
      <c r="I9" s="110">
        <v>16944.8</v>
      </c>
      <c r="J9" s="110">
        <v>0</v>
      </c>
      <c r="K9" s="110">
        <v>0</v>
      </c>
      <c r="L9" s="110">
        <v>0</v>
      </c>
      <c r="M9" s="110">
        <v>0</v>
      </c>
      <c r="N9" s="111">
        <v>417830.67262272892</v>
      </c>
      <c r="O9" s="100"/>
      <c r="P9" s="102"/>
      <c r="Q9" s="102"/>
    </row>
    <row r="10" spans="1:17" ht="28.5" customHeight="1">
      <c r="A10" s="99">
        <v>3</v>
      </c>
      <c r="B10" s="122" t="s">
        <v>624</v>
      </c>
      <c r="C10" s="110">
        <v>426107.39</v>
      </c>
      <c r="D10" s="110">
        <v>0</v>
      </c>
      <c r="E10" s="110">
        <v>118231.17079354243</v>
      </c>
      <c r="F10" s="110">
        <v>16701.259999999998</v>
      </c>
      <c r="G10" s="110">
        <v>14180.36</v>
      </c>
      <c r="H10" s="110">
        <v>88864.41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1">
        <v>664084.59079354245</v>
      </c>
      <c r="O10" s="100"/>
      <c r="P10" s="102"/>
      <c r="Q10" s="102"/>
    </row>
    <row r="11" spans="1:17" ht="15.75" customHeight="1">
      <c r="A11" s="99">
        <v>4</v>
      </c>
      <c r="B11" s="122" t="s">
        <v>623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1">
        <v>0</v>
      </c>
      <c r="O11" s="100"/>
      <c r="P11" s="102"/>
      <c r="Q11" s="102"/>
    </row>
    <row r="12" spans="1:17" s="138" customFormat="1" ht="15.75" customHeight="1">
      <c r="A12" s="133">
        <v>5</v>
      </c>
      <c r="B12" s="134" t="s">
        <v>622</v>
      </c>
      <c r="C12" s="135">
        <v>0</v>
      </c>
      <c r="D12" s="135">
        <v>282259.38</v>
      </c>
      <c r="E12" s="135">
        <v>127452.65999999993</v>
      </c>
      <c r="F12" s="135">
        <v>0</v>
      </c>
      <c r="G12" s="135">
        <v>176.6</v>
      </c>
      <c r="H12" s="135">
        <v>1388.01</v>
      </c>
      <c r="I12" s="135">
        <v>0</v>
      </c>
      <c r="J12" s="135">
        <v>0</v>
      </c>
      <c r="K12" s="135">
        <v>0</v>
      </c>
      <c r="L12" s="135">
        <v>7208.04</v>
      </c>
      <c r="M12" s="135">
        <v>13771.7898</v>
      </c>
      <c r="N12" s="136">
        <v>432256.47979999991</v>
      </c>
      <c r="O12" s="137"/>
      <c r="P12" s="102"/>
      <c r="Q12" s="102"/>
    </row>
    <row r="13" spans="1:17" ht="15.75" customHeight="1">
      <c r="A13" s="99">
        <v>6</v>
      </c>
      <c r="B13" s="128" t="s">
        <v>647</v>
      </c>
      <c r="C13" s="123">
        <v>11895.83</v>
      </c>
      <c r="D13" s="123">
        <v>13970.82</v>
      </c>
      <c r="E13" s="123">
        <v>149947</v>
      </c>
      <c r="F13" s="123">
        <v>21908.03</v>
      </c>
      <c r="G13" s="123">
        <v>0</v>
      </c>
      <c r="H13" s="123">
        <v>2855.83</v>
      </c>
      <c r="I13" s="123">
        <v>0</v>
      </c>
      <c r="J13" s="123">
        <v>6411.81</v>
      </c>
      <c r="K13" s="123">
        <v>6251</v>
      </c>
      <c r="L13" s="123">
        <v>0</v>
      </c>
      <c r="M13" s="123" t="s">
        <v>629</v>
      </c>
      <c r="N13" s="124">
        <v>213240.31999999998</v>
      </c>
      <c r="O13" s="100"/>
      <c r="P13" s="101"/>
      <c r="Q13" s="102"/>
    </row>
    <row r="14" spans="1:17" ht="47.25">
      <c r="A14" s="99" t="s">
        <v>629</v>
      </c>
      <c r="B14" s="129" t="s">
        <v>648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 t="s">
        <v>629</v>
      </c>
      <c r="N14" s="124">
        <v>0</v>
      </c>
      <c r="O14" s="103"/>
      <c r="P14" s="101"/>
      <c r="Q14" s="102"/>
    </row>
    <row r="15" spans="1:17" ht="15.75" customHeight="1">
      <c r="A15" s="99">
        <v>7</v>
      </c>
      <c r="B15" s="128" t="s">
        <v>649</v>
      </c>
      <c r="C15" s="123">
        <v>0</v>
      </c>
      <c r="D15" s="123">
        <v>970191</v>
      </c>
      <c r="E15" s="123">
        <v>447464.59239052143</v>
      </c>
      <c r="F15" s="123">
        <v>399269.09999999992</v>
      </c>
      <c r="G15" s="123">
        <v>3931.21</v>
      </c>
      <c r="H15" s="123">
        <v>0</v>
      </c>
      <c r="I15" s="123">
        <v>0</v>
      </c>
      <c r="J15" s="123">
        <v>0</v>
      </c>
      <c r="K15" s="123">
        <v>64938</v>
      </c>
      <c r="L15" s="123">
        <v>17621.55</v>
      </c>
      <c r="M15" s="123" t="s">
        <v>629</v>
      </c>
      <c r="N15" s="124">
        <v>1903415.4523905213</v>
      </c>
      <c r="O15" s="100"/>
      <c r="P15" s="101"/>
      <c r="Q15" s="102"/>
    </row>
    <row r="16" spans="1:17" s="98" customFormat="1" ht="15.75" customHeight="1">
      <c r="A16" s="150" t="s">
        <v>39</v>
      </c>
      <c r="B16" s="150"/>
      <c r="C16" s="126">
        <v>3696367.9399999995</v>
      </c>
      <c r="D16" s="126">
        <v>2917180.9300000006</v>
      </c>
      <c r="E16" s="126">
        <v>2717749.510218319</v>
      </c>
      <c r="F16" s="126">
        <v>1136557.1099999999</v>
      </c>
      <c r="G16" s="126">
        <v>507978.93</v>
      </c>
      <c r="H16" s="126">
        <v>490088.86000000004</v>
      </c>
      <c r="I16" s="126">
        <v>281218.94</v>
      </c>
      <c r="J16" s="126">
        <v>220089.81</v>
      </c>
      <c r="K16" s="126">
        <v>91987.739999999991</v>
      </c>
      <c r="L16" s="126">
        <v>24829.59</v>
      </c>
      <c r="M16" s="126">
        <v>22876.934835699998</v>
      </c>
      <c r="N16" s="111">
        <v>12106926.295054018</v>
      </c>
      <c r="O16" s="100"/>
      <c r="P16" s="104"/>
    </row>
    <row r="17" spans="1:18" ht="30" customHeight="1">
      <c r="A17" s="151" t="s">
        <v>653</v>
      </c>
      <c r="B17" s="151"/>
      <c r="C17" s="127">
        <v>0.3053101877319645</v>
      </c>
      <c r="D17" s="127">
        <v>0.24095140739328214</v>
      </c>
      <c r="E17" s="127">
        <v>0.22447890108396773</v>
      </c>
      <c r="F17" s="127">
        <v>9.3876602723212396E-2</v>
      </c>
      <c r="G17" s="127">
        <v>4.1957712273140879E-2</v>
      </c>
      <c r="H17" s="127">
        <v>4.0480039942112606E-2</v>
      </c>
      <c r="I17" s="127">
        <v>2.3227938549100192E-2</v>
      </c>
      <c r="J17" s="127">
        <v>1.8178834547783792E-2</v>
      </c>
      <c r="K17" s="127">
        <v>7.5979433390603261E-3</v>
      </c>
      <c r="L17" s="127">
        <v>2.0508582768975396E-3</v>
      </c>
      <c r="M17" s="127">
        <v>1.8895741394779778E-3</v>
      </c>
      <c r="N17" s="127">
        <v>1</v>
      </c>
      <c r="R17" s="102"/>
    </row>
    <row r="18" spans="1:18" ht="18" customHeight="1">
      <c r="A18" s="105"/>
      <c r="B18" s="115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</row>
    <row r="19" spans="1:18">
      <c r="A19" s="108" t="s">
        <v>650</v>
      </c>
      <c r="B19" s="115"/>
      <c r="C19" s="115"/>
      <c r="D19" s="102"/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18" ht="16.5">
      <c r="A20" s="108" t="s">
        <v>620</v>
      </c>
      <c r="B20" s="115"/>
      <c r="C20" s="115"/>
    </row>
    <row r="21" spans="1:18">
      <c r="C21" s="141"/>
      <c r="D21" s="140"/>
      <c r="E21" s="140"/>
      <c r="F21" s="140"/>
    </row>
    <row r="22" spans="1:18">
      <c r="C22" s="141"/>
      <c r="D22" s="140"/>
      <c r="E22" s="140"/>
      <c r="F22" s="140"/>
    </row>
    <row r="23" spans="1:18">
      <c r="C23" s="142">
        <f t="shared" ref="C23:C30" si="0">E23/$N$16</f>
        <v>0.70010327748587398</v>
      </c>
      <c r="D23" s="140" t="str">
        <f>B4</f>
        <v>Застраховка "Живот" и рента</v>
      </c>
      <c r="E23" s="143">
        <f>N4</f>
        <v>8476098.7794472277</v>
      </c>
      <c r="F23" s="140"/>
    </row>
    <row r="24" spans="1:18">
      <c r="C24" s="142">
        <f t="shared" si="0"/>
        <v>3.4511705319741078E-2</v>
      </c>
      <c r="D24" s="140" t="str">
        <f>B9</f>
        <v>Женитбена и детска застраховка</v>
      </c>
      <c r="E24" s="143">
        <f>N9</f>
        <v>417830.67262272892</v>
      </c>
      <c r="F24" s="140"/>
    </row>
    <row r="25" spans="1:18">
      <c r="C25" s="142">
        <f t="shared" si="0"/>
        <v>5.4851625805704095E-2</v>
      </c>
      <c r="D25" s="140" t="str">
        <f>B10</f>
        <v>Застраховка "Живот", свързана с инвестиционен фонд</v>
      </c>
      <c r="E25" s="143">
        <f>N10</f>
        <v>664084.59079354245</v>
      </c>
      <c r="F25" s="140"/>
    </row>
    <row r="26" spans="1:18">
      <c r="C26" s="142">
        <f t="shared" si="0"/>
        <v>0</v>
      </c>
      <c r="D26" s="140" t="str">
        <f>B11</f>
        <v>Изкупуване на капитал</v>
      </c>
      <c r="E26" s="143">
        <f>N11</f>
        <v>0</v>
      </c>
      <c r="F26" s="140"/>
    </row>
    <row r="27" spans="1:18">
      <c r="C27" s="142">
        <f t="shared" si="0"/>
        <v>3.5703238730096794E-2</v>
      </c>
      <c r="D27" s="140" t="str">
        <f>B12</f>
        <v>Допълнителна застраховка</v>
      </c>
      <c r="E27" s="143">
        <f>N12</f>
        <v>432256.47979999991</v>
      </c>
      <c r="F27" s="140"/>
    </row>
    <row r="28" spans="1:18">
      <c r="C28" s="142">
        <f t="shared" si="0"/>
        <v>1.7613084841122225E-2</v>
      </c>
      <c r="D28" s="141" t="s">
        <v>647</v>
      </c>
      <c r="E28" s="143">
        <f>N13</f>
        <v>213240.31999999998</v>
      </c>
      <c r="F28" s="140"/>
    </row>
    <row r="29" spans="1:18">
      <c r="C29" s="142">
        <f t="shared" si="0"/>
        <v>0.15721706781746198</v>
      </c>
      <c r="D29" s="141" t="s">
        <v>649</v>
      </c>
      <c r="E29" s="143">
        <f>N15</f>
        <v>1903415.4523905213</v>
      </c>
      <c r="F29" s="140"/>
    </row>
    <row r="30" spans="1:18">
      <c r="C30" s="140">
        <f t="shared" si="0"/>
        <v>1.0000000000000002</v>
      </c>
      <c r="D30" s="141"/>
      <c r="E30" s="145">
        <f>SUM(E23:E29)</f>
        <v>12106926.295054022</v>
      </c>
      <c r="F30" s="140"/>
    </row>
    <row r="31" spans="1:18">
      <c r="C31" s="140"/>
      <c r="D31" s="141"/>
      <c r="E31" s="145">
        <f>E30-N16</f>
        <v>0</v>
      </c>
      <c r="F31" s="140"/>
    </row>
    <row r="50" spans="3:5">
      <c r="C50" s="115"/>
      <c r="D50" s="106"/>
      <c r="E50" s="106"/>
    </row>
    <row r="51" spans="3:5">
      <c r="C51" s="115"/>
      <c r="D51" s="106"/>
      <c r="E51" s="106"/>
    </row>
  </sheetData>
  <sortState columnSort="1" ref="C3:M17">
    <sortCondition descending="1" ref="C17:M17"/>
  </sortState>
  <mergeCells count="3">
    <mergeCell ref="A16:B16"/>
    <mergeCell ref="A17:B17"/>
    <mergeCell ref="A1:N1"/>
  </mergeCells>
  <conditionalFormatting sqref="O16 O4:O12">
    <cfRule type="cellIs" dxfId="72" priority="6" operator="notEqual">
      <formula>0</formula>
    </cfRule>
  </conditionalFormatting>
  <conditionalFormatting sqref="O13:O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5"/>
  <sheetViews>
    <sheetView view="pageBreakPreview" zoomScaleNormal="70" zoomScaleSheetLayoutView="100" workbookViewId="0">
      <pane xSplit="1" ySplit="5" topLeftCell="B6" activePane="bottomRight" state="frozen"/>
      <selection activeCell="C51" sqref="C51"/>
      <selection pane="topRight" activeCell="C51" sqref="C51"/>
      <selection pane="bottomLeft" activeCell="C51" sqref="C51"/>
      <selection pane="bottomRight" activeCell="C22" sqref="C2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54" t="s">
        <v>656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55" t="s">
        <v>284</v>
      </c>
      <c r="B3" s="155" t="s">
        <v>467</v>
      </c>
      <c r="C3" s="155" t="s">
        <v>68</v>
      </c>
      <c r="D3" s="155"/>
      <c r="E3" s="155"/>
      <c r="F3" s="155"/>
      <c r="G3" s="155"/>
      <c r="H3" s="155" t="s">
        <v>468</v>
      </c>
      <c r="I3" s="159" t="s">
        <v>69</v>
      </c>
      <c r="J3" s="159"/>
      <c r="K3" s="159"/>
      <c r="L3" s="159"/>
      <c r="M3" s="159"/>
      <c r="N3" s="159"/>
      <c r="O3" s="159"/>
      <c r="P3" s="159"/>
      <c r="Q3" s="159"/>
      <c r="R3" s="155" t="s">
        <v>70</v>
      </c>
      <c r="S3" s="155"/>
      <c r="T3" s="155"/>
      <c r="U3" s="155"/>
      <c r="V3" s="155"/>
      <c r="W3" s="155"/>
      <c r="X3" s="155"/>
    </row>
    <row r="4" spans="1:42">
      <c r="A4" s="155"/>
      <c r="B4" s="155"/>
      <c r="C4" s="155" t="s">
        <v>73</v>
      </c>
      <c r="D4" s="155" t="s">
        <v>74</v>
      </c>
      <c r="E4" s="155" t="s">
        <v>651</v>
      </c>
      <c r="F4" s="155" t="s">
        <v>60</v>
      </c>
      <c r="G4" s="156"/>
      <c r="H4" s="155"/>
      <c r="I4" s="157" t="s">
        <v>56</v>
      </c>
      <c r="J4" s="157" t="s">
        <v>57</v>
      </c>
      <c r="K4" s="157" t="s">
        <v>469</v>
      </c>
      <c r="L4" s="157" t="s">
        <v>470</v>
      </c>
      <c r="M4" s="157" t="s">
        <v>0</v>
      </c>
      <c r="N4" s="157"/>
      <c r="O4" s="157"/>
      <c r="P4" s="158" t="s">
        <v>59</v>
      </c>
      <c r="Q4" s="158"/>
      <c r="R4" s="155" t="s">
        <v>40</v>
      </c>
      <c r="S4" s="155" t="s">
        <v>15</v>
      </c>
      <c r="T4" s="155"/>
      <c r="U4" s="155"/>
      <c r="V4" s="155" t="s">
        <v>472</v>
      </c>
      <c r="W4" s="155" t="s">
        <v>16</v>
      </c>
      <c r="X4" s="155" t="s">
        <v>41</v>
      </c>
    </row>
    <row r="5" spans="1:42" s="44" customFormat="1" ht="108" customHeight="1">
      <c r="A5" s="155"/>
      <c r="B5" s="155"/>
      <c r="C5" s="155"/>
      <c r="D5" s="155"/>
      <c r="E5" s="155"/>
      <c r="F5" s="89" t="s">
        <v>58</v>
      </c>
      <c r="G5" s="89" t="s">
        <v>55</v>
      </c>
      <c r="H5" s="155"/>
      <c r="I5" s="157"/>
      <c r="J5" s="157"/>
      <c r="K5" s="157"/>
      <c r="L5" s="157"/>
      <c r="M5" s="90" t="s">
        <v>53</v>
      </c>
      <c r="N5" s="90" t="s">
        <v>54</v>
      </c>
      <c r="O5" s="90" t="s">
        <v>652</v>
      </c>
      <c r="P5" s="90" t="s">
        <v>53</v>
      </c>
      <c r="Q5" s="90" t="s">
        <v>54</v>
      </c>
      <c r="R5" s="155"/>
      <c r="S5" s="89" t="s">
        <v>0</v>
      </c>
      <c r="T5" s="89" t="s">
        <v>61</v>
      </c>
      <c r="U5" s="89" t="s">
        <v>471</v>
      </c>
      <c r="V5" s="155"/>
      <c r="W5" s="155"/>
      <c r="X5" s="155"/>
    </row>
    <row r="6" spans="1:42" s="48" customFormat="1">
      <c r="A6" s="45" t="s">
        <v>48</v>
      </c>
      <c r="B6" s="46">
        <v>1373958.2841530056</v>
      </c>
      <c r="C6" s="46">
        <v>27397305.233496856</v>
      </c>
      <c r="D6" s="46">
        <v>27397305.233496856</v>
      </c>
      <c r="E6" s="46">
        <v>738359.67</v>
      </c>
      <c r="F6" s="46">
        <v>4135329.5163000007</v>
      </c>
      <c r="G6" s="46">
        <v>4041839.2271999991</v>
      </c>
      <c r="H6" s="46">
        <v>17676785.467940409</v>
      </c>
      <c r="I6" s="46">
        <v>4555224.3100000005</v>
      </c>
      <c r="J6" s="46">
        <v>2164880.3850356997</v>
      </c>
      <c r="K6" s="46">
        <v>1268659.2699999993</v>
      </c>
      <c r="L6" s="46">
        <v>469102.95000000007</v>
      </c>
      <c r="M6" s="46">
        <v>2964</v>
      </c>
      <c r="N6" s="46">
        <v>8457866.9150357004</v>
      </c>
      <c r="O6" s="46">
        <v>0</v>
      </c>
      <c r="P6" s="46">
        <v>1422</v>
      </c>
      <c r="Q6" s="46">
        <v>2206918.98</v>
      </c>
      <c r="R6" s="46">
        <v>18231.864411526349</v>
      </c>
      <c r="S6" s="46">
        <v>3672335.7324675079</v>
      </c>
      <c r="T6" s="46">
        <v>636102.17609675159</v>
      </c>
      <c r="U6" s="46">
        <v>15048928.559293339</v>
      </c>
      <c r="V6" s="46">
        <v>1965161.3965363658</v>
      </c>
      <c r="W6" s="46">
        <v>707111.96283613413</v>
      </c>
      <c r="X6" s="46">
        <v>6362840.9562515328</v>
      </c>
      <c r="Y6" s="47"/>
    </row>
    <row r="7" spans="1:42" s="48" customFormat="1">
      <c r="A7" s="49" t="s">
        <v>49</v>
      </c>
      <c r="B7" s="50">
        <v>1332485.2841530056</v>
      </c>
      <c r="C7" s="50">
        <v>20290026.363496855</v>
      </c>
      <c r="D7" s="50">
        <v>20290026.363496855</v>
      </c>
      <c r="E7" s="50">
        <v>738359.67</v>
      </c>
      <c r="F7" s="50">
        <v>4082137.9763000007</v>
      </c>
      <c r="G7" s="50">
        <v>3628069.7671999987</v>
      </c>
      <c r="H7" s="50">
        <v>15747436.357940406</v>
      </c>
      <c r="I7" s="50">
        <v>2916803.3600000003</v>
      </c>
      <c r="J7" s="50">
        <v>1945352.0450356998</v>
      </c>
      <c r="K7" s="50">
        <v>1244680.8399999992</v>
      </c>
      <c r="L7" s="50">
        <v>463463.96000000008</v>
      </c>
      <c r="M7" s="50">
        <v>2861</v>
      </c>
      <c r="N7" s="50">
        <v>6570300.2050356986</v>
      </c>
      <c r="O7" s="50">
        <v>0</v>
      </c>
      <c r="P7" s="50">
        <v>343</v>
      </c>
      <c r="Q7" s="50">
        <v>1558498.5999999999</v>
      </c>
      <c r="R7" s="50">
        <v>16461.316634127914</v>
      </c>
      <c r="S7" s="50">
        <v>3590806.1614656672</v>
      </c>
      <c r="T7" s="50">
        <v>580726.17609675159</v>
      </c>
      <c r="U7" s="50">
        <v>15048911.35937544</v>
      </c>
      <c r="V7" s="50">
        <v>1784341.1935411312</v>
      </c>
      <c r="W7" s="50">
        <v>707111.96283613413</v>
      </c>
      <c r="X7" s="50">
        <v>6098720.6344770603</v>
      </c>
      <c r="Y7" s="47"/>
    </row>
    <row r="8" spans="1:42" s="48" customFormat="1">
      <c r="A8" s="49" t="s">
        <v>71</v>
      </c>
      <c r="B8" s="50">
        <v>163768</v>
      </c>
      <c r="C8" s="50">
        <v>12204690.002000006</v>
      </c>
      <c r="D8" s="50">
        <v>12204690.002000006</v>
      </c>
      <c r="E8" s="50">
        <v>515973.09</v>
      </c>
      <c r="F8" s="50">
        <v>68032.290000000008</v>
      </c>
      <c r="G8" s="50">
        <v>1935291.5795999998</v>
      </c>
      <c r="H8" s="50">
        <v>8738898.3940404095</v>
      </c>
      <c r="I8" s="50">
        <v>2916803.3600000003</v>
      </c>
      <c r="J8" s="50">
        <v>1945352.0450356998</v>
      </c>
      <c r="K8" s="50">
        <v>120894.38999999998</v>
      </c>
      <c r="L8" s="50">
        <v>239662.69000000003</v>
      </c>
      <c r="M8" s="50">
        <v>2476</v>
      </c>
      <c r="N8" s="50">
        <v>5222712.4850356998</v>
      </c>
      <c r="O8" s="50">
        <v>0</v>
      </c>
      <c r="P8" s="50">
        <v>207</v>
      </c>
      <c r="Q8" s="50">
        <v>712613.5</v>
      </c>
      <c r="R8" s="50">
        <v>9369.4688197546202</v>
      </c>
      <c r="S8" s="50">
        <v>665760.80703334347</v>
      </c>
      <c r="T8" s="50">
        <v>278409.5448671272</v>
      </c>
      <c r="U8" s="50">
        <v>7861890.3407561909</v>
      </c>
      <c r="V8" s="50">
        <v>1024606.635586217</v>
      </c>
      <c r="W8" s="50">
        <v>59801.521182098018</v>
      </c>
      <c r="X8" s="50">
        <v>1759538.4326214131</v>
      </c>
      <c r="Y8" s="47"/>
    </row>
    <row r="9" spans="1:42" s="48" customFormat="1" ht="31.5">
      <c r="A9" s="49" t="s">
        <v>72</v>
      </c>
      <c r="B9" s="50">
        <v>1168717.2841530056</v>
      </c>
      <c r="C9" s="50">
        <v>8085336.3614968546</v>
      </c>
      <c r="D9" s="50">
        <v>8085336.3614968546</v>
      </c>
      <c r="E9" s="50">
        <v>222386.58</v>
      </c>
      <c r="F9" s="50">
        <v>4014105.6863000006</v>
      </c>
      <c r="G9" s="50">
        <v>1692778.1875999994</v>
      </c>
      <c r="H9" s="50">
        <v>7008537.9638999989</v>
      </c>
      <c r="I9" s="50">
        <v>0</v>
      </c>
      <c r="J9" s="50">
        <v>0</v>
      </c>
      <c r="K9" s="50">
        <v>1123786.4499999993</v>
      </c>
      <c r="L9" s="50">
        <v>223801.27</v>
      </c>
      <c r="M9" s="50">
        <v>385</v>
      </c>
      <c r="N9" s="50">
        <v>1347587.719999999</v>
      </c>
      <c r="O9" s="50">
        <v>0</v>
      </c>
      <c r="P9" s="50">
        <v>136</v>
      </c>
      <c r="Q9" s="50">
        <v>845885.1</v>
      </c>
      <c r="R9" s="50">
        <v>7091.8478143732946</v>
      </c>
      <c r="S9" s="50">
        <v>2925045.3544323244</v>
      </c>
      <c r="T9" s="50">
        <v>302316.6312296245</v>
      </c>
      <c r="U9" s="50">
        <v>7187021.0186192486</v>
      </c>
      <c r="V9" s="50">
        <v>759734.55795491417</v>
      </c>
      <c r="W9" s="50">
        <v>647310.44165403617</v>
      </c>
      <c r="X9" s="50">
        <v>4339182.2018556474</v>
      </c>
      <c r="Y9" s="47"/>
    </row>
    <row r="10" spans="1:42" s="48" customFormat="1">
      <c r="A10" s="49" t="s">
        <v>50</v>
      </c>
      <c r="B10" s="50">
        <v>41473</v>
      </c>
      <c r="C10" s="50">
        <v>7107278.8699999992</v>
      </c>
      <c r="D10" s="50">
        <v>7107278.8699999992</v>
      </c>
      <c r="E10" s="50">
        <v>0</v>
      </c>
      <c r="F10" s="50">
        <v>53191.54</v>
      </c>
      <c r="G10" s="50">
        <v>413769.45999999996</v>
      </c>
      <c r="H10" s="50">
        <v>1929349.11</v>
      </c>
      <c r="I10" s="50">
        <v>1638420.95</v>
      </c>
      <c r="J10" s="50">
        <v>219528.34000000003</v>
      </c>
      <c r="K10" s="50">
        <v>23978.43</v>
      </c>
      <c r="L10" s="50">
        <v>5638.99</v>
      </c>
      <c r="M10" s="50">
        <v>103</v>
      </c>
      <c r="N10" s="50">
        <v>1887566.7100000002</v>
      </c>
      <c r="O10" s="50">
        <v>0</v>
      </c>
      <c r="P10" s="50">
        <v>1079</v>
      </c>
      <c r="Q10" s="50">
        <v>648420.37999999989</v>
      </c>
      <c r="R10" s="50">
        <v>1770.547777398436</v>
      </c>
      <c r="S10" s="50">
        <v>81529.571001840697</v>
      </c>
      <c r="T10" s="50">
        <v>55376</v>
      </c>
      <c r="U10" s="50">
        <v>17.199917900000003</v>
      </c>
      <c r="V10" s="50">
        <v>180820.20299523446</v>
      </c>
      <c r="W10" s="50">
        <v>0</v>
      </c>
      <c r="X10" s="50">
        <v>264120.32177447353</v>
      </c>
      <c r="Y10" s="47"/>
    </row>
    <row r="11" spans="1:42" s="48" customFormat="1">
      <c r="A11" s="45" t="s">
        <v>51</v>
      </c>
      <c r="B11" s="46">
        <v>26593</v>
      </c>
      <c r="C11" s="46">
        <v>745279.57129999995</v>
      </c>
      <c r="D11" s="46">
        <v>745279.57129999995</v>
      </c>
      <c r="E11" s="46">
        <v>0</v>
      </c>
      <c r="F11" s="46">
        <v>0</v>
      </c>
      <c r="G11" s="46">
        <v>188523.37430000002</v>
      </c>
      <c r="H11" s="46">
        <v>742829.01149999979</v>
      </c>
      <c r="I11" s="46">
        <v>308618.35000000003</v>
      </c>
      <c r="J11" s="46">
        <v>96999.560000000012</v>
      </c>
      <c r="K11" s="46">
        <v>0</v>
      </c>
      <c r="L11" s="46">
        <v>11747.580000000002</v>
      </c>
      <c r="M11" s="46">
        <v>137</v>
      </c>
      <c r="N11" s="46">
        <v>417365.49</v>
      </c>
      <c r="O11" s="46">
        <v>0</v>
      </c>
      <c r="P11" s="46">
        <v>18</v>
      </c>
      <c r="Q11" s="46">
        <v>85810.69</v>
      </c>
      <c r="R11" s="46">
        <v>465.18262272884743</v>
      </c>
      <c r="S11" s="46">
        <v>35596.189529185416</v>
      </c>
      <c r="T11" s="46">
        <v>31922.886290929309</v>
      </c>
      <c r="U11" s="46">
        <v>294898.03242656472</v>
      </c>
      <c r="V11" s="46">
        <v>133564.93797282674</v>
      </c>
      <c r="W11" s="46">
        <v>27160.809135637435</v>
      </c>
      <c r="X11" s="46">
        <v>196787.11926037844</v>
      </c>
      <c r="Y11" s="47"/>
    </row>
    <row r="12" spans="1:42" s="48" customFormat="1" ht="31.5">
      <c r="A12" s="45" t="s">
        <v>52</v>
      </c>
      <c r="B12" s="46">
        <v>21285</v>
      </c>
      <c r="C12" s="46">
        <v>9256247.6442999989</v>
      </c>
      <c r="D12" s="46">
        <v>1118762.8350000002</v>
      </c>
      <c r="E12" s="46">
        <v>0</v>
      </c>
      <c r="F12" s="46">
        <v>4021866.0924999998</v>
      </c>
      <c r="G12" s="46">
        <v>332195.44209999999</v>
      </c>
      <c r="H12" s="46">
        <v>5563999.1884858888</v>
      </c>
      <c r="I12" s="46">
        <v>239690.02000000002</v>
      </c>
      <c r="J12" s="46">
        <v>324522.44999999995</v>
      </c>
      <c r="K12" s="46">
        <v>99364.65</v>
      </c>
      <c r="L12" s="46">
        <v>0</v>
      </c>
      <c r="M12" s="46">
        <v>125</v>
      </c>
      <c r="N12" s="46">
        <v>663577.12</v>
      </c>
      <c r="O12" s="46">
        <v>0</v>
      </c>
      <c r="P12" s="46">
        <v>14</v>
      </c>
      <c r="Q12" s="46">
        <v>140290.04</v>
      </c>
      <c r="R12" s="46">
        <v>507.47079354241032</v>
      </c>
      <c r="S12" s="46">
        <v>354962.59702260711</v>
      </c>
      <c r="T12" s="46">
        <v>29869.648039161919</v>
      </c>
      <c r="U12" s="46">
        <v>1330465.3639045653</v>
      </c>
      <c r="V12" s="46">
        <v>172682.4744072188</v>
      </c>
      <c r="W12" s="46">
        <v>1058.2055255416349</v>
      </c>
      <c r="X12" s="46">
        <v>529210.74774890998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466811</v>
      </c>
      <c r="C14" s="46">
        <v>3416982.9319834597</v>
      </c>
      <c r="D14" s="46">
        <v>3416985.9319834597</v>
      </c>
      <c r="E14" s="46">
        <v>490202</v>
      </c>
      <c r="F14" s="46">
        <v>31228.797399999967</v>
      </c>
      <c r="G14" s="46">
        <v>449139.78330000007</v>
      </c>
      <c r="H14" s="46">
        <v>1950715.7015516029</v>
      </c>
      <c r="I14" s="46">
        <v>0</v>
      </c>
      <c r="J14" s="46">
        <v>0</v>
      </c>
      <c r="K14" s="46">
        <v>75896.97</v>
      </c>
      <c r="L14" s="46">
        <v>351923.82979999995</v>
      </c>
      <c r="M14" s="46">
        <v>424</v>
      </c>
      <c r="N14" s="46">
        <v>427820.79979999992</v>
      </c>
      <c r="O14" s="46">
        <v>0</v>
      </c>
      <c r="P14" s="46">
        <v>216</v>
      </c>
      <c r="Q14" s="46">
        <v>113615.26</v>
      </c>
      <c r="R14" s="46">
        <v>4435.68</v>
      </c>
      <c r="S14" s="46">
        <v>977211.82104037935</v>
      </c>
      <c r="T14" s="46">
        <v>203876.53351057816</v>
      </c>
      <c r="U14" s="46">
        <v>3565328.1471412084</v>
      </c>
      <c r="V14" s="46">
        <v>206582.60713204238</v>
      </c>
      <c r="W14" s="46">
        <v>120.99177999999998</v>
      </c>
      <c r="X14" s="46">
        <v>1188351.0999524218</v>
      </c>
      <c r="Y14" s="47"/>
    </row>
    <row r="15" spans="1:42" s="48" customFormat="1">
      <c r="A15" s="51" t="s">
        <v>39</v>
      </c>
      <c r="B15" s="46">
        <v>1888647.2841530056</v>
      </c>
      <c r="C15" s="46">
        <v>40815815.381080315</v>
      </c>
      <c r="D15" s="46">
        <v>32678333.571780317</v>
      </c>
      <c r="E15" s="46">
        <v>1228561.67</v>
      </c>
      <c r="F15" s="46">
        <v>8188424.4062000019</v>
      </c>
      <c r="G15" s="46">
        <v>5011697.8268999998</v>
      </c>
      <c r="H15" s="46">
        <v>25934329.369477898</v>
      </c>
      <c r="I15" s="46">
        <v>5103532.6800000006</v>
      </c>
      <c r="J15" s="46">
        <v>2586402.3950356995</v>
      </c>
      <c r="K15" s="46">
        <v>1443920.8899999992</v>
      </c>
      <c r="L15" s="46">
        <v>832774.35979999974</v>
      </c>
      <c r="M15" s="46">
        <v>3650</v>
      </c>
      <c r="N15" s="46">
        <v>9966630.3248356972</v>
      </c>
      <c r="O15" s="46">
        <v>0</v>
      </c>
      <c r="P15" s="46">
        <v>1670</v>
      </c>
      <c r="Q15" s="46">
        <v>2546634.9699999997</v>
      </c>
      <c r="R15" s="46">
        <v>23640.197827797609</v>
      </c>
      <c r="S15" s="46">
        <v>5040106.3400596799</v>
      </c>
      <c r="T15" s="46">
        <v>901771.24393742112</v>
      </c>
      <c r="U15" s="46">
        <v>20239620.102765679</v>
      </c>
      <c r="V15" s="46">
        <v>2477991.4160484537</v>
      </c>
      <c r="W15" s="46">
        <v>735451.96927731321</v>
      </c>
      <c r="X15" s="46">
        <v>8277189.9232132444</v>
      </c>
      <c r="Y15" s="47"/>
    </row>
    <row r="16" spans="1:42" ht="11.25" customHeight="1"/>
    <row r="17" spans="1:1" ht="15.75" customHeight="1">
      <c r="A17" s="91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activeCell="C22" sqref="C22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48" customHeight="1">
      <c r="A1" s="163" t="s">
        <v>657</v>
      </c>
      <c r="B1" s="163"/>
      <c r="C1" s="163"/>
    </row>
    <row r="2" spans="1:6">
      <c r="A2" s="53"/>
      <c r="B2" s="54"/>
      <c r="C2" s="54"/>
    </row>
    <row r="3" spans="1:6" ht="21" customHeight="1">
      <c r="A3" s="164" t="s">
        <v>287</v>
      </c>
      <c r="B3" s="164"/>
      <c r="C3" s="56" t="s">
        <v>288</v>
      </c>
      <c r="D3" s="131"/>
      <c r="E3" s="131"/>
      <c r="F3" s="161"/>
    </row>
    <row r="4" spans="1:6">
      <c r="A4" s="164"/>
      <c r="B4" s="164"/>
      <c r="C4" s="56" t="s">
        <v>289</v>
      </c>
      <c r="D4" s="131"/>
      <c r="E4" s="131"/>
      <c r="F4" s="161"/>
    </row>
    <row r="5" spans="1:6">
      <c r="A5" s="164"/>
      <c r="B5" s="164"/>
      <c r="C5" s="56" t="s">
        <v>290</v>
      </c>
    </row>
    <row r="6" spans="1:6">
      <c r="A6" s="165">
        <v>1</v>
      </c>
      <c r="B6" s="165"/>
      <c r="C6" s="57">
        <v>2</v>
      </c>
    </row>
    <row r="7" spans="1:6">
      <c r="A7" s="58" t="s">
        <v>63</v>
      </c>
      <c r="B7" s="59" t="s">
        <v>291</v>
      </c>
      <c r="C7" s="50">
        <v>25650.801660000001</v>
      </c>
      <c r="D7" s="47"/>
      <c r="E7" s="47"/>
    </row>
    <row r="8" spans="1:6">
      <c r="A8" s="58" t="s">
        <v>13</v>
      </c>
      <c r="B8" s="60" t="s">
        <v>292</v>
      </c>
      <c r="C8" s="50">
        <v>2627.6980800000001</v>
      </c>
    </row>
    <row r="9" spans="1:6">
      <c r="A9" s="58" t="s">
        <v>13</v>
      </c>
      <c r="B9" s="60" t="s">
        <v>293</v>
      </c>
      <c r="C9" s="50">
        <v>2023.02583</v>
      </c>
    </row>
    <row r="10" spans="1:6">
      <c r="A10" s="58" t="s">
        <v>13</v>
      </c>
      <c r="B10" s="60" t="s">
        <v>17</v>
      </c>
      <c r="C10" s="50">
        <v>21000.07775</v>
      </c>
    </row>
    <row r="11" spans="1:6">
      <c r="A11" s="58" t="s">
        <v>67</v>
      </c>
      <c r="B11" s="59" t="s">
        <v>294</v>
      </c>
      <c r="C11" s="50">
        <v>0</v>
      </c>
    </row>
    <row r="12" spans="1:6">
      <c r="A12" s="58" t="s">
        <v>1</v>
      </c>
      <c r="B12" s="60" t="s">
        <v>18</v>
      </c>
      <c r="C12" s="50">
        <v>46984.095490000007</v>
      </c>
    </row>
    <row r="13" spans="1:6">
      <c r="A13" s="58">
        <v>1</v>
      </c>
      <c r="B13" s="60" t="s">
        <v>295</v>
      </c>
      <c r="C13" s="50">
        <v>9657.7824900000014</v>
      </c>
    </row>
    <row r="14" spans="1:6" ht="31.5">
      <c r="A14" s="58" t="s">
        <v>9</v>
      </c>
      <c r="B14" s="60" t="s">
        <v>296</v>
      </c>
      <c r="C14" s="50">
        <v>123784.16101</v>
      </c>
      <c r="D14" s="47"/>
      <c r="E14" s="47"/>
    </row>
    <row r="15" spans="1:6">
      <c r="A15" s="58" t="s">
        <v>2</v>
      </c>
      <c r="B15" s="60" t="s">
        <v>19</v>
      </c>
      <c r="C15" s="50">
        <v>123596.16101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1067924.4476999999</v>
      </c>
      <c r="D19" s="47"/>
      <c r="E19" s="47"/>
    </row>
    <row r="20" spans="1:5" ht="31.5">
      <c r="A20" s="58" t="s">
        <v>2</v>
      </c>
      <c r="B20" s="60" t="s">
        <v>23</v>
      </c>
      <c r="C20" s="50">
        <v>144645.99154000002</v>
      </c>
    </row>
    <row r="21" spans="1:5">
      <c r="A21" s="58" t="s">
        <v>3</v>
      </c>
      <c r="B21" s="60" t="s">
        <v>24</v>
      </c>
      <c r="C21" s="50">
        <v>892428.82296000014</v>
      </c>
    </row>
    <row r="22" spans="1:5">
      <c r="A22" s="58"/>
      <c r="B22" s="60" t="s">
        <v>25</v>
      </c>
      <c r="C22" s="50">
        <v>734044.81274000008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5513.5685400000002</v>
      </c>
    </row>
    <row r="26" spans="1:5">
      <c r="A26" s="58" t="s">
        <v>7</v>
      </c>
      <c r="B26" s="60" t="s">
        <v>297</v>
      </c>
      <c r="C26" s="50">
        <v>24936.06466</v>
      </c>
    </row>
    <row r="27" spans="1:5">
      <c r="A27" s="58" t="s">
        <v>8</v>
      </c>
      <c r="B27" s="60" t="s">
        <v>17</v>
      </c>
      <c r="C27" s="50">
        <v>400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1238692.7042</v>
      </c>
      <c r="D29" s="47"/>
      <c r="E29" s="47"/>
    </row>
    <row r="30" spans="1:5" ht="31.5">
      <c r="A30" s="58" t="s">
        <v>299</v>
      </c>
      <c r="B30" s="59" t="s">
        <v>45</v>
      </c>
      <c r="C30" s="50">
        <v>239144.62917</v>
      </c>
    </row>
    <row r="31" spans="1:5" s="61" customFormat="1">
      <c r="A31" s="58" t="s">
        <v>300</v>
      </c>
      <c r="B31" s="59" t="s">
        <v>28</v>
      </c>
      <c r="C31" s="50">
        <v>64176.346539999999</v>
      </c>
      <c r="D31" s="47"/>
      <c r="E31" s="47"/>
    </row>
    <row r="32" spans="1:5" s="61" customFormat="1">
      <c r="A32" s="58" t="s">
        <v>1</v>
      </c>
      <c r="B32" s="60" t="s">
        <v>46</v>
      </c>
      <c r="C32" s="50">
        <v>0</v>
      </c>
    </row>
    <row r="33" spans="1:5" s="61" customFormat="1">
      <c r="A33" s="58" t="s">
        <v>2</v>
      </c>
      <c r="B33" s="60" t="s">
        <v>301</v>
      </c>
      <c r="C33" s="50">
        <v>50066.032289999996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0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212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50278.032289999996</v>
      </c>
      <c r="D39" s="47"/>
      <c r="E39" s="47"/>
    </row>
    <row r="40" spans="1:5">
      <c r="A40" s="58" t="s">
        <v>9</v>
      </c>
      <c r="B40" s="60" t="s">
        <v>307</v>
      </c>
      <c r="C40" s="50">
        <v>2606</v>
      </c>
    </row>
    <row r="41" spans="1:5">
      <c r="A41" s="58" t="s">
        <v>13</v>
      </c>
      <c r="B41" s="60" t="s">
        <v>302</v>
      </c>
      <c r="C41" s="50">
        <v>0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11292.314249999999</v>
      </c>
    </row>
    <row r="44" spans="1:5">
      <c r="A44" s="58" t="s">
        <v>13</v>
      </c>
      <c r="B44" s="60" t="s">
        <v>302</v>
      </c>
      <c r="C44" s="50">
        <v>77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>
        <v>0</v>
      </c>
    </row>
    <row r="47" spans="1:5">
      <c r="A47" s="58" t="s">
        <v>2</v>
      </c>
      <c r="B47" s="60" t="s">
        <v>311</v>
      </c>
      <c r="C47" s="50">
        <v>11379.45277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257.25553000000002</v>
      </c>
    </row>
    <row r="50" spans="1:5">
      <c r="A50" s="58" t="s">
        <v>5</v>
      </c>
      <c r="B50" s="60" t="s">
        <v>313</v>
      </c>
      <c r="C50" s="50">
        <v>4170.2667899999997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15806.97509</v>
      </c>
      <c r="D55" s="47"/>
      <c r="E55" s="47"/>
    </row>
    <row r="56" spans="1:5">
      <c r="A56" s="58" t="s">
        <v>318</v>
      </c>
      <c r="B56" s="59" t="s">
        <v>29</v>
      </c>
      <c r="C56" s="50">
        <v>0</v>
      </c>
    </row>
    <row r="57" spans="1:5">
      <c r="A57" s="58" t="s">
        <v>1</v>
      </c>
      <c r="B57" s="60" t="s">
        <v>30</v>
      </c>
      <c r="C57" s="50">
        <v>4697.3608599999998</v>
      </c>
      <c r="D57" s="47"/>
      <c r="E57" s="47"/>
    </row>
    <row r="58" spans="1:5">
      <c r="A58" s="58" t="s">
        <v>2</v>
      </c>
      <c r="B58" s="60" t="s">
        <v>319</v>
      </c>
      <c r="C58" s="50">
        <v>2659.75659</v>
      </c>
    </row>
    <row r="59" spans="1:5">
      <c r="A59" s="58" t="s">
        <v>3</v>
      </c>
      <c r="B59" s="60" t="s">
        <v>17</v>
      </c>
      <c r="C59" s="50">
        <v>2037.6042699999998</v>
      </c>
    </row>
    <row r="60" spans="1:5">
      <c r="A60" s="58" t="s">
        <v>9</v>
      </c>
      <c r="B60" s="60" t="s">
        <v>31</v>
      </c>
      <c r="C60" s="50">
        <v>0</v>
      </c>
    </row>
    <row r="61" spans="1:5">
      <c r="A61" s="58" t="s">
        <v>2</v>
      </c>
      <c r="B61" s="60" t="s">
        <v>32</v>
      </c>
      <c r="C61" s="50">
        <v>61032.296770000001</v>
      </c>
    </row>
    <row r="62" spans="1:5">
      <c r="A62" s="58" t="s">
        <v>3</v>
      </c>
      <c r="B62" s="60" t="s">
        <v>33</v>
      </c>
      <c r="C62" s="50">
        <v>418.19549999999998</v>
      </c>
    </row>
    <row r="63" spans="1:5">
      <c r="A63" s="58" t="s">
        <v>4</v>
      </c>
      <c r="B63" s="60" t="s">
        <v>11</v>
      </c>
      <c r="C63" s="50">
        <v>3</v>
      </c>
    </row>
    <row r="64" spans="1:5">
      <c r="A64" s="58"/>
      <c r="B64" s="59" t="s">
        <v>320</v>
      </c>
      <c r="C64" s="50">
        <v>61453.492269999995</v>
      </c>
      <c r="D64" s="47"/>
      <c r="E64" s="47"/>
    </row>
    <row r="65" spans="1:6">
      <c r="A65" s="58" t="s">
        <v>321</v>
      </c>
      <c r="B65" s="60" t="s">
        <v>17</v>
      </c>
      <c r="C65" s="50">
        <v>389.93394000000001</v>
      </c>
    </row>
    <row r="66" spans="1:6">
      <c r="A66" s="58"/>
      <c r="B66" s="59" t="s">
        <v>322</v>
      </c>
      <c r="C66" s="50">
        <v>66540.787069999991</v>
      </c>
      <c r="D66" s="47"/>
      <c r="E66" s="47"/>
    </row>
    <row r="67" spans="1:6">
      <c r="A67" s="58" t="s">
        <v>323</v>
      </c>
      <c r="B67" s="59" t="s">
        <v>34</v>
      </c>
      <c r="C67" s="50">
        <v>0</v>
      </c>
    </row>
    <row r="68" spans="1:6">
      <c r="A68" s="58" t="s">
        <v>1</v>
      </c>
      <c r="B68" s="60" t="s">
        <v>324</v>
      </c>
      <c r="C68" s="50">
        <v>0</v>
      </c>
    </row>
    <row r="69" spans="1:6">
      <c r="A69" s="58" t="s">
        <v>9</v>
      </c>
      <c r="B69" s="60" t="s">
        <v>325</v>
      </c>
      <c r="C69" s="50">
        <v>43718.38551</v>
      </c>
    </row>
    <row r="70" spans="1:6">
      <c r="A70" s="58" t="s">
        <v>10</v>
      </c>
      <c r="B70" s="60" t="s">
        <v>326</v>
      </c>
      <c r="C70" s="50">
        <v>1610.6102599999999</v>
      </c>
    </row>
    <row r="71" spans="1:6">
      <c r="A71" s="58"/>
      <c r="B71" s="59" t="s">
        <v>327</v>
      </c>
      <c r="C71" s="50">
        <v>45328.995769999994</v>
      </c>
      <c r="D71" s="47"/>
      <c r="E71" s="47"/>
      <c r="F71" s="61"/>
    </row>
    <row r="72" spans="1:6">
      <c r="A72" s="58"/>
      <c r="B72" s="59" t="s">
        <v>328</v>
      </c>
      <c r="C72" s="50">
        <v>1695341.2395000001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662.94893000000002</v>
      </c>
      <c r="F73" s="61"/>
    </row>
    <row r="74" spans="1:6">
      <c r="A74" s="162" t="s">
        <v>331</v>
      </c>
      <c r="B74" s="162"/>
      <c r="C74" s="50">
        <v>0</v>
      </c>
    </row>
    <row r="75" spans="1:6">
      <c r="A75" s="63" t="s">
        <v>63</v>
      </c>
      <c r="B75" s="59" t="s">
        <v>332</v>
      </c>
      <c r="C75" s="50">
        <v>0</v>
      </c>
    </row>
    <row r="76" spans="1:6">
      <c r="A76" s="58" t="s">
        <v>1</v>
      </c>
      <c r="B76" s="60" t="s">
        <v>333</v>
      </c>
      <c r="C76" s="50">
        <v>161072.747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62459.89099</v>
      </c>
    </row>
    <row r="81" spans="1:5">
      <c r="A81" s="58" t="s">
        <v>12</v>
      </c>
      <c r="B81" s="60" t="s">
        <v>338</v>
      </c>
      <c r="C81" s="50">
        <v>62803.6054</v>
      </c>
    </row>
    <row r="82" spans="1:5">
      <c r="A82" s="58" t="s">
        <v>14</v>
      </c>
      <c r="B82" s="60" t="s">
        <v>339</v>
      </c>
      <c r="C82" s="50">
        <v>167102.59935</v>
      </c>
    </row>
    <row r="83" spans="1:5">
      <c r="A83" s="58" t="s">
        <v>35</v>
      </c>
      <c r="B83" s="60" t="s">
        <v>340</v>
      </c>
      <c r="C83" s="50">
        <v>-5319.32168</v>
      </c>
    </row>
    <row r="84" spans="1:5">
      <c r="A84" s="58" t="s">
        <v>36</v>
      </c>
      <c r="B84" s="60" t="s">
        <v>341</v>
      </c>
      <c r="C84" s="50">
        <v>8260.7233700000015</v>
      </c>
    </row>
    <row r="85" spans="1:5">
      <c r="A85" s="64"/>
      <c r="B85" s="59" t="s">
        <v>342</v>
      </c>
      <c r="C85" s="50">
        <v>457146.24443000008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>
        <v>0</v>
      </c>
    </row>
    <row r="89" spans="1:5">
      <c r="A89" s="58" t="s">
        <v>2</v>
      </c>
      <c r="B89" s="60" t="s">
        <v>345</v>
      </c>
      <c r="C89" s="50">
        <v>91177.752259999994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695823.14273892401</v>
      </c>
    </row>
    <row r="92" spans="1:5">
      <c r="A92" s="58" t="s">
        <v>5</v>
      </c>
      <c r="B92" s="60" t="s">
        <v>348</v>
      </c>
      <c r="C92" s="50">
        <v>46809.419416747951</v>
      </c>
    </row>
    <row r="93" spans="1:5">
      <c r="A93" s="58" t="s">
        <v>6</v>
      </c>
      <c r="B93" s="60" t="s">
        <v>349</v>
      </c>
      <c r="C93" s="50">
        <v>174</v>
      </c>
    </row>
    <row r="94" spans="1:5">
      <c r="A94" s="58" t="s">
        <v>7</v>
      </c>
      <c r="B94" s="60" t="s">
        <v>350</v>
      </c>
      <c r="C94" s="50">
        <v>87340.220619999993</v>
      </c>
    </row>
    <row r="95" spans="1:5">
      <c r="A95" s="58" t="s">
        <v>8</v>
      </c>
      <c r="B95" s="60" t="s">
        <v>351</v>
      </c>
      <c r="C95" s="50">
        <v>3548.3881099999999</v>
      </c>
    </row>
    <row r="96" spans="1:5">
      <c r="A96" s="58" t="s">
        <v>64</v>
      </c>
      <c r="B96" s="60" t="s">
        <v>352</v>
      </c>
      <c r="C96" s="50">
        <v>536.06617751126646</v>
      </c>
    </row>
    <row r="97" spans="1:5">
      <c r="A97" s="58" t="s">
        <v>62</v>
      </c>
      <c r="B97" s="60" t="s">
        <v>353</v>
      </c>
      <c r="C97" s="50">
        <v>8697.5234199999995</v>
      </c>
    </row>
    <row r="98" spans="1:5">
      <c r="A98" s="64"/>
      <c r="B98" s="59" t="s">
        <v>354</v>
      </c>
      <c r="C98" s="50">
        <v>934106.51274318341</v>
      </c>
      <c r="D98" s="47"/>
      <c r="E98" s="47"/>
    </row>
    <row r="99" spans="1:5" ht="31.5">
      <c r="A99" s="58" t="s">
        <v>300</v>
      </c>
      <c r="B99" s="59" t="s">
        <v>355</v>
      </c>
      <c r="C99" s="50">
        <v>238176.40021432802</v>
      </c>
    </row>
    <row r="100" spans="1:5">
      <c r="A100" s="58" t="s">
        <v>356</v>
      </c>
      <c r="B100" s="59" t="s">
        <v>357</v>
      </c>
      <c r="C100" s="50">
        <v>153</v>
      </c>
      <c r="D100" s="47"/>
      <c r="E100" s="47"/>
    </row>
    <row r="101" spans="1:5">
      <c r="A101" s="64" t="s">
        <v>2</v>
      </c>
      <c r="B101" s="60" t="s">
        <v>358</v>
      </c>
      <c r="C101" s="50">
        <v>153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1663</v>
      </c>
    </row>
    <row r="105" spans="1:5">
      <c r="A105" s="58" t="s">
        <v>323</v>
      </c>
      <c r="B105" s="59" t="s">
        <v>37</v>
      </c>
      <c r="C105" s="50">
        <v>61752.029859999995</v>
      </c>
      <c r="D105" s="47"/>
      <c r="E105" s="47"/>
    </row>
    <row r="106" spans="1:5">
      <c r="A106" s="58" t="s">
        <v>1</v>
      </c>
      <c r="B106" s="60" t="s">
        <v>361</v>
      </c>
      <c r="C106" s="50">
        <v>31208.1283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4999.5273299999999</v>
      </c>
    </row>
    <row r="110" spans="1:5">
      <c r="A110" s="58" t="s">
        <v>13</v>
      </c>
      <c r="B110" s="60" t="s">
        <v>362</v>
      </c>
      <c r="C110" s="50">
        <v>0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25544.374229999998</v>
      </c>
    </row>
    <row r="123" spans="1:3">
      <c r="A123" s="58" t="s">
        <v>13</v>
      </c>
      <c r="B123" s="60" t="s">
        <v>362</v>
      </c>
      <c r="C123" s="50">
        <v>0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3781.5868100000002</v>
      </c>
    </row>
    <row r="126" spans="1:3">
      <c r="A126" s="58" t="s">
        <v>13</v>
      </c>
      <c r="B126" s="60" t="s">
        <v>369</v>
      </c>
      <c r="C126" s="50">
        <v>2360.4588800000001</v>
      </c>
    </row>
    <row r="127" spans="1:3">
      <c r="A127" s="58" t="s">
        <v>13</v>
      </c>
      <c r="B127" s="60" t="s">
        <v>370</v>
      </c>
      <c r="C127" s="50">
        <v>252.35794000000001</v>
      </c>
    </row>
    <row r="128" spans="1:3">
      <c r="A128" s="58" t="s">
        <v>329</v>
      </c>
      <c r="B128" s="59" t="s">
        <v>371</v>
      </c>
      <c r="C128" s="50">
        <v>0</v>
      </c>
    </row>
    <row r="129" spans="1:6">
      <c r="A129" s="58" t="s">
        <v>1</v>
      </c>
      <c r="B129" s="60" t="s">
        <v>372</v>
      </c>
      <c r="C129" s="50">
        <v>394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394</v>
      </c>
      <c r="D131" s="47"/>
      <c r="E131" s="47"/>
    </row>
    <row r="132" spans="1:6">
      <c r="A132" s="64"/>
      <c r="B132" s="59" t="s">
        <v>375</v>
      </c>
      <c r="C132" s="50">
        <v>1695341.1872475115</v>
      </c>
      <c r="D132" s="47"/>
      <c r="E132" s="47"/>
    </row>
    <row r="133" spans="1:6">
      <c r="A133" s="58" t="s">
        <v>376</v>
      </c>
      <c r="B133" s="59" t="s">
        <v>377</v>
      </c>
      <c r="C133" s="50">
        <v>662.94893000000002</v>
      </c>
    </row>
    <row r="134" spans="1:6" ht="7.5" customHeight="1">
      <c r="A134" s="65"/>
      <c r="B134" s="66"/>
      <c r="C134" s="61"/>
    </row>
    <row r="135" spans="1:6" ht="37.5" customHeight="1">
      <c r="A135" s="160" t="s">
        <v>620</v>
      </c>
      <c r="B135" s="160"/>
      <c r="C135" s="160"/>
      <c r="D135" s="131"/>
      <c r="E135" s="131"/>
      <c r="F135" s="132"/>
    </row>
    <row r="136" spans="1:6">
      <c r="A136" s="121" t="s">
        <v>650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5:E135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B15" sqref="B15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7109375" style="68" customWidth="1"/>
    <col min="6" max="16384" width="82.28515625" style="68"/>
  </cols>
  <sheetData>
    <row r="1" spans="1:4" ht="35.25" customHeight="1">
      <c r="A1" s="166" t="s">
        <v>658</v>
      </c>
      <c r="B1" s="166"/>
      <c r="C1" s="166"/>
    </row>
    <row r="2" spans="1:4" ht="15.75">
      <c r="A2" s="53"/>
      <c r="B2" s="53"/>
      <c r="C2" s="53"/>
    </row>
    <row r="3" spans="1:4" ht="47.25">
      <c r="A3" s="167"/>
      <c r="B3" s="168"/>
      <c r="C3" s="69" t="s">
        <v>378</v>
      </c>
    </row>
    <row r="4" spans="1:4" ht="15.75">
      <c r="A4" s="169">
        <v>1</v>
      </c>
      <c r="B4" s="170"/>
      <c r="C4" s="70">
        <v>2</v>
      </c>
    </row>
    <row r="5" spans="1:4" ht="15.75">
      <c r="A5" s="71" t="s">
        <v>379</v>
      </c>
      <c r="B5" s="72" t="s">
        <v>380</v>
      </c>
      <c r="C5" s="73"/>
    </row>
    <row r="6" spans="1:4" ht="15.75">
      <c r="A6" s="74" t="s">
        <v>2</v>
      </c>
      <c r="B6" s="75" t="s">
        <v>381</v>
      </c>
      <c r="C6" s="76"/>
    </row>
    <row r="7" spans="1:4" ht="15.75">
      <c r="A7" s="77" t="s">
        <v>382</v>
      </c>
      <c r="B7" s="75" t="s">
        <v>383</v>
      </c>
      <c r="C7" s="50">
        <v>14546.63472</v>
      </c>
      <c r="D7" s="47"/>
    </row>
    <row r="8" spans="1:4" ht="31.5">
      <c r="A8" s="77"/>
      <c r="B8" s="75" t="s">
        <v>477</v>
      </c>
      <c r="C8" s="50">
        <v>0</v>
      </c>
    </row>
    <row r="9" spans="1:4" ht="15.75">
      <c r="A9" s="77" t="s">
        <v>384</v>
      </c>
      <c r="B9" s="75" t="s">
        <v>385</v>
      </c>
      <c r="C9" s="50">
        <v>-4951.53658</v>
      </c>
    </row>
    <row r="10" spans="1:4" ht="15.75">
      <c r="A10" s="77" t="s">
        <v>386</v>
      </c>
      <c r="B10" s="75" t="s">
        <v>387</v>
      </c>
      <c r="C10" s="50">
        <v>-2210.864780000195</v>
      </c>
    </row>
    <row r="11" spans="1:4" ht="15.75">
      <c r="A11" s="77"/>
      <c r="B11" s="75" t="s">
        <v>388</v>
      </c>
      <c r="C11" s="50">
        <v>0</v>
      </c>
    </row>
    <row r="12" spans="1:4" ht="15.75">
      <c r="A12" s="77" t="s">
        <v>389</v>
      </c>
      <c r="B12" s="75" t="s">
        <v>390</v>
      </c>
      <c r="C12" s="50">
        <v>-834.93500217614587</v>
      </c>
    </row>
    <row r="13" spans="1:4" ht="15.75">
      <c r="A13" s="78"/>
      <c r="B13" s="79" t="s">
        <v>391</v>
      </c>
      <c r="C13" s="50">
        <v>6549.298357823659</v>
      </c>
      <c r="D13" s="47"/>
    </row>
    <row r="14" spans="1:4" ht="15.75">
      <c r="A14" s="70" t="s">
        <v>3</v>
      </c>
      <c r="B14" s="80" t="s">
        <v>613</v>
      </c>
      <c r="C14" s="50">
        <v>53.179000000000002</v>
      </c>
      <c r="D14" s="47"/>
    </row>
    <row r="15" spans="1:4" ht="15.75">
      <c r="A15" s="70" t="s">
        <v>4</v>
      </c>
      <c r="B15" s="75" t="s">
        <v>392</v>
      </c>
      <c r="C15" s="50">
        <v>101</v>
      </c>
    </row>
    <row r="16" spans="1:4" ht="15.75">
      <c r="A16" s="74" t="s">
        <v>5</v>
      </c>
      <c r="B16" s="75" t="s">
        <v>393</v>
      </c>
      <c r="C16" s="81">
        <v>0</v>
      </c>
    </row>
    <row r="17" spans="1:4" ht="15.75">
      <c r="A17" s="77" t="s">
        <v>382</v>
      </c>
      <c r="B17" s="75" t="s">
        <v>394</v>
      </c>
      <c r="C17" s="81">
        <v>0</v>
      </c>
    </row>
    <row r="18" spans="1:4" ht="15.75">
      <c r="A18" s="77" t="s">
        <v>395</v>
      </c>
      <c r="B18" s="75" t="s">
        <v>396</v>
      </c>
      <c r="C18" s="50">
        <v>-2116.6359723905216</v>
      </c>
    </row>
    <row r="19" spans="1:4" ht="15.75">
      <c r="A19" s="77" t="s">
        <v>397</v>
      </c>
      <c r="B19" s="75" t="s">
        <v>398</v>
      </c>
      <c r="C19" s="50">
        <v>0</v>
      </c>
    </row>
    <row r="20" spans="1:4" ht="15.75">
      <c r="A20" s="78"/>
      <c r="B20" s="77" t="s">
        <v>399</v>
      </c>
      <c r="C20" s="50">
        <v>-2116.6359723905216</v>
      </c>
      <c r="D20" s="47"/>
    </row>
    <row r="21" spans="1:4" ht="15.75">
      <c r="A21" s="77" t="s">
        <v>384</v>
      </c>
      <c r="B21" s="75" t="s">
        <v>400</v>
      </c>
      <c r="C21" s="50">
        <v>257.13840704615922</v>
      </c>
    </row>
    <row r="22" spans="1:4" ht="15.75">
      <c r="A22" s="77" t="s">
        <v>386</v>
      </c>
      <c r="B22" s="75" t="s">
        <v>478</v>
      </c>
      <c r="C22" s="50">
        <v>132.15757543633808</v>
      </c>
    </row>
    <row r="23" spans="1:4" ht="15.75">
      <c r="A23" s="78"/>
      <c r="B23" s="79" t="s">
        <v>401</v>
      </c>
      <c r="C23" s="50">
        <v>-1727.3399899080241</v>
      </c>
      <c r="D23" s="47"/>
    </row>
    <row r="24" spans="1:4" ht="15.75" customHeight="1">
      <c r="A24" s="74" t="s">
        <v>6</v>
      </c>
      <c r="B24" s="75" t="s">
        <v>402</v>
      </c>
      <c r="C24" s="81">
        <v>0</v>
      </c>
    </row>
    <row r="25" spans="1:4" ht="15.75">
      <c r="A25" s="77" t="s">
        <v>382</v>
      </c>
      <c r="B25" s="75" t="s">
        <v>403</v>
      </c>
      <c r="C25" s="50">
        <v>0</v>
      </c>
    </row>
    <row r="26" spans="1:4" ht="15.75">
      <c r="A26" s="77" t="s">
        <v>384</v>
      </c>
      <c r="B26" s="75" t="s">
        <v>404</v>
      </c>
      <c r="C26" s="50">
        <v>0</v>
      </c>
    </row>
    <row r="27" spans="1:4" ht="15.75">
      <c r="A27" s="74"/>
      <c r="B27" s="79" t="s">
        <v>405</v>
      </c>
      <c r="C27" s="50">
        <v>0</v>
      </c>
      <c r="D27" s="47"/>
    </row>
    <row r="28" spans="1:4" ht="15.75">
      <c r="A28" s="74" t="s">
        <v>7</v>
      </c>
      <c r="B28" s="75" t="s">
        <v>406</v>
      </c>
      <c r="C28" s="50">
        <v>-79.699619999999939</v>
      </c>
    </row>
    <row r="29" spans="1:4" ht="15.75">
      <c r="A29" s="74" t="s">
        <v>8</v>
      </c>
      <c r="B29" s="75" t="s">
        <v>407</v>
      </c>
      <c r="C29" s="81">
        <v>0</v>
      </c>
    </row>
    <row r="30" spans="1:4" ht="15.75">
      <c r="A30" s="77" t="s">
        <v>382</v>
      </c>
      <c r="B30" s="75" t="s">
        <v>408</v>
      </c>
      <c r="C30" s="50">
        <v>-1570.5001782947693</v>
      </c>
    </row>
    <row r="31" spans="1:4" ht="15.75">
      <c r="A31" s="77" t="s">
        <v>384</v>
      </c>
      <c r="B31" s="75" t="s">
        <v>409</v>
      </c>
      <c r="C31" s="50">
        <v>194.02588</v>
      </c>
    </row>
    <row r="32" spans="1:4" ht="15.75">
      <c r="A32" s="77" t="s">
        <v>386</v>
      </c>
      <c r="B32" s="75" t="s">
        <v>410</v>
      </c>
      <c r="C32" s="50">
        <v>-2838.204661317086</v>
      </c>
    </row>
    <row r="33" spans="1:4" ht="15.75">
      <c r="A33" s="77" t="s">
        <v>389</v>
      </c>
      <c r="B33" s="75" t="s">
        <v>411</v>
      </c>
      <c r="C33" s="50">
        <v>215</v>
      </c>
    </row>
    <row r="34" spans="1:4" ht="15.75">
      <c r="A34" s="82"/>
      <c r="B34" s="79" t="s">
        <v>412</v>
      </c>
      <c r="C34" s="50">
        <v>-3999.6789596118551</v>
      </c>
      <c r="D34" s="47"/>
    </row>
    <row r="35" spans="1:4" ht="15.75">
      <c r="A35" s="74" t="s">
        <v>64</v>
      </c>
      <c r="B35" s="75" t="s">
        <v>413</v>
      </c>
      <c r="C35" s="50">
        <v>-364.02426982725348</v>
      </c>
    </row>
    <row r="36" spans="1:4" ht="15.75" customHeight="1">
      <c r="A36" s="74"/>
      <c r="B36" s="75" t="s">
        <v>479</v>
      </c>
      <c r="C36" s="50">
        <v>-317.15251000000001</v>
      </c>
    </row>
    <row r="37" spans="1:4" ht="15.75">
      <c r="A37" s="74" t="s">
        <v>62</v>
      </c>
      <c r="B37" s="75" t="s">
        <v>414</v>
      </c>
      <c r="C37" s="50">
        <v>0</v>
      </c>
    </row>
    <row r="38" spans="1:4" ht="15.75">
      <c r="A38" s="74" t="s">
        <v>65</v>
      </c>
      <c r="B38" s="75" t="s">
        <v>415</v>
      </c>
      <c r="C38" s="50">
        <v>532.73451847652632</v>
      </c>
      <c r="D38" s="47"/>
    </row>
    <row r="39" spans="1:4" ht="15.75">
      <c r="A39" s="83" t="s">
        <v>9</v>
      </c>
      <c r="B39" s="72" t="s">
        <v>416</v>
      </c>
      <c r="C39" s="81">
        <v>0</v>
      </c>
    </row>
    <row r="40" spans="1:4" ht="15.75">
      <c r="A40" s="74" t="s">
        <v>2</v>
      </c>
      <c r="B40" s="75" t="s">
        <v>381</v>
      </c>
      <c r="C40" s="81">
        <v>0</v>
      </c>
    </row>
    <row r="41" spans="1:4" ht="15.75">
      <c r="A41" s="77" t="s">
        <v>382</v>
      </c>
      <c r="B41" s="75" t="s">
        <v>383</v>
      </c>
      <c r="C41" s="50">
        <v>32729.652020000001</v>
      </c>
    </row>
    <row r="42" spans="1:4" ht="31.5">
      <c r="A42" s="77"/>
      <c r="B42" s="75" t="s">
        <v>477</v>
      </c>
      <c r="C42" s="50">
        <v>-51.078669999999995</v>
      </c>
    </row>
    <row r="43" spans="1:4" ht="15.75">
      <c r="A43" s="77" t="s">
        <v>384</v>
      </c>
      <c r="B43" s="75" t="s">
        <v>385</v>
      </c>
      <c r="C43" s="50">
        <v>-1357.6014</v>
      </c>
    </row>
    <row r="44" spans="1:4" ht="15.75">
      <c r="A44" s="77" t="s">
        <v>386</v>
      </c>
      <c r="B44" s="75" t="s">
        <v>387</v>
      </c>
      <c r="C44" s="50">
        <v>1233.5905974321815</v>
      </c>
    </row>
    <row r="45" spans="1:4" ht="15.75">
      <c r="A45" s="77" t="s">
        <v>389</v>
      </c>
      <c r="B45" s="75" t="s">
        <v>390</v>
      </c>
      <c r="C45" s="50">
        <v>242</v>
      </c>
    </row>
    <row r="46" spans="1:4" ht="15.75">
      <c r="A46" s="78"/>
      <c r="B46" s="79" t="s">
        <v>417</v>
      </c>
      <c r="C46" s="50">
        <v>32847.641217432181</v>
      </c>
      <c r="D46" s="47"/>
    </row>
    <row r="47" spans="1:4" ht="15.75">
      <c r="A47" s="82" t="s">
        <v>3</v>
      </c>
      <c r="B47" s="75" t="s">
        <v>418</v>
      </c>
      <c r="C47" s="81">
        <v>0</v>
      </c>
    </row>
    <row r="48" spans="1:4" ht="15.75">
      <c r="A48" s="77" t="s">
        <v>382</v>
      </c>
      <c r="B48" s="75" t="s">
        <v>419</v>
      </c>
      <c r="C48" s="50">
        <v>14</v>
      </c>
    </row>
    <row r="49" spans="1:4" ht="15.75">
      <c r="A49" s="78"/>
      <c r="B49" s="75" t="s">
        <v>420</v>
      </c>
      <c r="C49" s="50">
        <v>0</v>
      </c>
    </row>
    <row r="50" spans="1:4" ht="15.75">
      <c r="A50" s="78" t="s">
        <v>384</v>
      </c>
      <c r="B50" s="75" t="s">
        <v>421</v>
      </c>
      <c r="C50" s="81">
        <v>0</v>
      </c>
    </row>
    <row r="51" spans="1:4" ht="15.75">
      <c r="A51" s="78"/>
      <c r="B51" s="75" t="s">
        <v>420</v>
      </c>
      <c r="C51" s="50">
        <v>0</v>
      </c>
    </row>
    <row r="52" spans="1:4" ht="15.75">
      <c r="A52" s="84" t="s">
        <v>422</v>
      </c>
      <c r="B52" s="75" t="s">
        <v>423</v>
      </c>
      <c r="C52" s="50">
        <v>97</v>
      </c>
    </row>
    <row r="53" spans="1:4" ht="15.75">
      <c r="A53" s="84" t="s">
        <v>424</v>
      </c>
      <c r="B53" s="75" t="s">
        <v>425</v>
      </c>
      <c r="C53" s="50">
        <v>2128</v>
      </c>
    </row>
    <row r="54" spans="1:4" ht="15.75">
      <c r="A54" s="85"/>
      <c r="B54" s="77" t="s">
        <v>426</v>
      </c>
      <c r="C54" s="50">
        <v>2225</v>
      </c>
      <c r="D54" s="47"/>
    </row>
    <row r="55" spans="1:4" ht="15.75">
      <c r="A55" s="78" t="s">
        <v>386</v>
      </c>
      <c r="B55" s="75" t="s">
        <v>427</v>
      </c>
      <c r="C55" s="50">
        <v>4563</v>
      </c>
    </row>
    <row r="56" spans="1:4" ht="15.75">
      <c r="A56" s="78" t="s">
        <v>389</v>
      </c>
      <c r="B56" s="75" t="s">
        <v>428</v>
      </c>
      <c r="C56" s="50">
        <v>1588</v>
      </c>
    </row>
    <row r="57" spans="1:4" ht="15.75">
      <c r="A57" s="71"/>
      <c r="B57" s="79" t="s">
        <v>429</v>
      </c>
      <c r="C57" s="50">
        <v>8390</v>
      </c>
      <c r="D57" s="47"/>
    </row>
    <row r="58" spans="1:4" ht="15.75">
      <c r="A58" s="82" t="s">
        <v>4</v>
      </c>
      <c r="B58" s="85" t="s">
        <v>392</v>
      </c>
      <c r="C58" s="50">
        <v>374.88709638739863</v>
      </c>
    </row>
    <row r="59" spans="1:4" ht="15.75">
      <c r="A59" s="74" t="s">
        <v>5</v>
      </c>
      <c r="B59" s="75" t="s">
        <v>430</v>
      </c>
      <c r="C59" s="81">
        <v>0</v>
      </c>
    </row>
    <row r="60" spans="1:4" ht="15.75">
      <c r="A60" s="77" t="s">
        <v>382</v>
      </c>
      <c r="B60" s="75" t="s">
        <v>431</v>
      </c>
      <c r="C60" s="81">
        <v>0</v>
      </c>
    </row>
    <row r="61" spans="1:4" ht="15.75">
      <c r="A61" s="77" t="s">
        <v>395</v>
      </c>
      <c r="B61" s="75" t="s">
        <v>396</v>
      </c>
      <c r="C61" s="50">
        <v>-9547.556857827798</v>
      </c>
    </row>
    <row r="62" spans="1:4" ht="15.75">
      <c r="A62" s="77" t="s">
        <v>397</v>
      </c>
      <c r="B62" s="75" t="s">
        <v>398</v>
      </c>
      <c r="C62" s="50">
        <v>0</v>
      </c>
    </row>
    <row r="63" spans="1:4" ht="15.75">
      <c r="A63" s="78"/>
      <c r="B63" s="77" t="s">
        <v>432</v>
      </c>
      <c r="C63" s="50">
        <v>-9547.556857827798</v>
      </c>
      <c r="D63" s="47"/>
    </row>
    <row r="64" spans="1:4" ht="15.75">
      <c r="A64" s="78" t="s">
        <v>384</v>
      </c>
      <c r="B64" s="75" t="s">
        <v>433</v>
      </c>
      <c r="C64" s="81">
        <v>0</v>
      </c>
    </row>
    <row r="65" spans="1:4" ht="15.75">
      <c r="A65" s="84" t="s">
        <v>422</v>
      </c>
      <c r="B65" s="75" t="s">
        <v>396</v>
      </c>
      <c r="C65" s="50">
        <v>-844.28461159255357</v>
      </c>
    </row>
    <row r="66" spans="1:4" ht="15.75">
      <c r="A66" s="84" t="s">
        <v>424</v>
      </c>
      <c r="B66" s="75" t="s">
        <v>398</v>
      </c>
      <c r="C66" s="50">
        <v>1.5567822609683688</v>
      </c>
    </row>
    <row r="67" spans="1:4" ht="15.75">
      <c r="A67" s="78"/>
      <c r="B67" s="77" t="s">
        <v>426</v>
      </c>
      <c r="C67" s="50">
        <v>-842.72782933158521</v>
      </c>
      <c r="D67" s="47"/>
    </row>
    <row r="68" spans="1:4" ht="15.75">
      <c r="A68" s="82"/>
      <c r="B68" s="86" t="s">
        <v>401</v>
      </c>
      <c r="C68" s="50">
        <v>-10390.284687159381</v>
      </c>
      <c r="D68" s="47"/>
    </row>
    <row r="69" spans="1:4" ht="15.75">
      <c r="A69" s="74" t="s">
        <v>6</v>
      </c>
      <c r="B69" s="75" t="s">
        <v>434</v>
      </c>
      <c r="C69" s="81">
        <v>0</v>
      </c>
    </row>
    <row r="70" spans="1:4" ht="15.75">
      <c r="A70" s="77" t="s">
        <v>382</v>
      </c>
      <c r="B70" s="87" t="s">
        <v>435</v>
      </c>
      <c r="C70" s="82">
        <v>0</v>
      </c>
    </row>
    <row r="71" spans="1:4" ht="15.75">
      <c r="A71" s="77" t="s">
        <v>395</v>
      </c>
      <c r="B71" s="75" t="s">
        <v>396</v>
      </c>
      <c r="C71" s="50">
        <v>-12811.509786387393</v>
      </c>
    </row>
    <row r="72" spans="1:4" ht="15.75">
      <c r="A72" s="77" t="s">
        <v>397</v>
      </c>
      <c r="B72" s="75" t="s">
        <v>398</v>
      </c>
      <c r="C72" s="50">
        <v>-1.9072499999999981</v>
      </c>
    </row>
    <row r="73" spans="1:4" ht="15.75">
      <c r="A73" s="78"/>
      <c r="B73" s="77" t="s">
        <v>432</v>
      </c>
      <c r="C73" s="50">
        <v>-12813.417036387391</v>
      </c>
      <c r="D73" s="47"/>
    </row>
    <row r="74" spans="1:4" ht="15.75">
      <c r="A74" s="78" t="s">
        <v>384</v>
      </c>
      <c r="B74" s="75" t="s">
        <v>436</v>
      </c>
      <c r="C74" s="50">
        <v>-603.96402302362048</v>
      </c>
    </row>
    <row r="75" spans="1:4" ht="15.75">
      <c r="A75" s="78"/>
      <c r="B75" s="79" t="s">
        <v>437</v>
      </c>
      <c r="C75" s="50">
        <v>-13417.381059411013</v>
      </c>
      <c r="D75" s="47"/>
    </row>
    <row r="76" spans="1:4" ht="15.75">
      <c r="A76" s="74" t="s">
        <v>7</v>
      </c>
      <c r="B76" s="75" t="s">
        <v>406</v>
      </c>
      <c r="C76" s="50">
        <v>-1254.3389099999999</v>
      </c>
    </row>
    <row r="77" spans="1:4" ht="15.75">
      <c r="A77" s="74" t="s">
        <v>8</v>
      </c>
      <c r="B77" s="75" t="s">
        <v>438</v>
      </c>
      <c r="C77" s="82">
        <v>0</v>
      </c>
    </row>
    <row r="78" spans="1:4" ht="15.75">
      <c r="A78" s="77" t="s">
        <v>382</v>
      </c>
      <c r="B78" s="75" t="s">
        <v>408</v>
      </c>
      <c r="C78" s="50">
        <v>-5051.0169535198902</v>
      </c>
    </row>
    <row r="79" spans="1:4" ht="15.75">
      <c r="A79" s="77" t="s">
        <v>384</v>
      </c>
      <c r="B79" s="75" t="s">
        <v>409</v>
      </c>
      <c r="C79" s="50">
        <v>109.83999498695088</v>
      </c>
    </row>
    <row r="80" spans="1:4" ht="15.75">
      <c r="A80" s="77" t="s">
        <v>386</v>
      </c>
      <c r="B80" s="75" t="s">
        <v>410</v>
      </c>
      <c r="C80" s="50">
        <v>-348.34405664993506</v>
      </c>
    </row>
    <row r="81" spans="1:4" ht="15.75">
      <c r="A81" s="77" t="s">
        <v>389</v>
      </c>
      <c r="B81" s="75" t="s">
        <v>439</v>
      </c>
      <c r="C81" s="50">
        <v>10</v>
      </c>
    </row>
    <row r="82" spans="1:4" ht="15.75">
      <c r="A82" s="82"/>
      <c r="B82" s="79" t="s">
        <v>412</v>
      </c>
      <c r="C82" s="50">
        <v>-5279.5210151828742</v>
      </c>
      <c r="D82" s="47"/>
    </row>
    <row r="83" spans="1:4" ht="15.75">
      <c r="A83" s="74" t="s">
        <v>64</v>
      </c>
      <c r="B83" s="75" t="s">
        <v>440</v>
      </c>
      <c r="C83" s="82">
        <v>0</v>
      </c>
    </row>
    <row r="84" spans="1:4" ht="15.75">
      <c r="A84" s="77" t="s">
        <v>382</v>
      </c>
      <c r="B84" s="75" t="s">
        <v>441</v>
      </c>
      <c r="C84" s="50">
        <v>-109</v>
      </c>
    </row>
    <row r="85" spans="1:4" ht="15.75">
      <c r="A85" s="77" t="s">
        <v>384</v>
      </c>
      <c r="B85" s="75" t="s">
        <v>442</v>
      </c>
      <c r="C85" s="50">
        <v>-2417.0896899999998</v>
      </c>
    </row>
    <row r="86" spans="1:4" ht="15.75">
      <c r="A86" s="77" t="s">
        <v>386</v>
      </c>
      <c r="B86" s="75" t="s">
        <v>443</v>
      </c>
      <c r="C86" s="50">
        <v>-1558.0335099999998</v>
      </c>
    </row>
    <row r="87" spans="1:4" ht="15.75">
      <c r="A87" s="77"/>
      <c r="B87" s="79" t="s">
        <v>444</v>
      </c>
      <c r="C87" s="50">
        <v>-4084.1232</v>
      </c>
      <c r="D87" s="47"/>
    </row>
    <row r="88" spans="1:4" ht="15.75">
      <c r="A88" s="74" t="s">
        <v>62</v>
      </c>
      <c r="B88" s="75" t="s">
        <v>413</v>
      </c>
      <c r="C88" s="50">
        <v>-1561.7089701727466</v>
      </c>
    </row>
    <row r="89" spans="1:4" ht="15.75" customHeight="1">
      <c r="A89" s="74"/>
      <c r="B89" s="75" t="s">
        <v>479</v>
      </c>
      <c r="C89" s="50">
        <v>-1282.69255</v>
      </c>
    </row>
    <row r="90" spans="1:4" ht="15.75">
      <c r="A90" s="74" t="s">
        <v>65</v>
      </c>
      <c r="B90" s="75" t="s">
        <v>614</v>
      </c>
      <c r="C90" s="50">
        <v>-13.179</v>
      </c>
    </row>
    <row r="91" spans="1:4" ht="15.75">
      <c r="A91" s="74" t="s">
        <v>480</v>
      </c>
      <c r="B91" s="75" t="s">
        <v>465</v>
      </c>
      <c r="C91" s="50">
        <v>0</v>
      </c>
    </row>
    <row r="92" spans="1:4" ht="15.75">
      <c r="A92" s="74" t="s">
        <v>66</v>
      </c>
      <c r="B92" s="75" t="s">
        <v>445</v>
      </c>
      <c r="C92" s="50">
        <v>5611.9914718935661</v>
      </c>
      <c r="D92" s="88"/>
    </row>
    <row r="93" spans="1:4" ht="15.75">
      <c r="A93" s="71" t="s">
        <v>446</v>
      </c>
      <c r="B93" s="72" t="s">
        <v>447</v>
      </c>
      <c r="C93" s="82">
        <v>0</v>
      </c>
    </row>
    <row r="94" spans="1:4" ht="15.75">
      <c r="A94" s="74" t="s">
        <v>2</v>
      </c>
      <c r="B94" s="75" t="s">
        <v>615</v>
      </c>
      <c r="C94" s="50">
        <v>532.73451847652632</v>
      </c>
      <c r="D94" s="47"/>
    </row>
    <row r="95" spans="1:4" ht="15.75">
      <c r="A95" s="74" t="s">
        <v>3</v>
      </c>
      <c r="B95" s="75" t="s">
        <v>616</v>
      </c>
      <c r="C95" s="50">
        <v>5611.9914718935661</v>
      </c>
      <c r="D95" s="47"/>
    </row>
    <row r="96" spans="1:4" ht="15.75">
      <c r="A96" s="82" t="s">
        <v>4</v>
      </c>
      <c r="B96" s="75" t="s">
        <v>448</v>
      </c>
      <c r="C96" s="50">
        <v>0</v>
      </c>
    </row>
    <row r="97" spans="1:4" ht="15.75">
      <c r="A97" s="77" t="s">
        <v>382</v>
      </c>
      <c r="B97" s="75" t="s">
        <v>419</v>
      </c>
      <c r="C97" s="50">
        <v>59</v>
      </c>
    </row>
    <row r="98" spans="1:4" ht="15.75">
      <c r="A98" s="78"/>
      <c r="B98" s="75" t="s">
        <v>420</v>
      </c>
      <c r="C98" s="50">
        <v>0</v>
      </c>
    </row>
    <row r="99" spans="1:4" ht="15.75">
      <c r="A99" s="78" t="s">
        <v>384</v>
      </c>
      <c r="B99" s="75" t="s">
        <v>421</v>
      </c>
      <c r="C99" s="50">
        <v>59</v>
      </c>
    </row>
    <row r="100" spans="1:4" ht="15.75">
      <c r="A100" s="78"/>
      <c r="B100" s="75" t="s">
        <v>420</v>
      </c>
      <c r="C100" s="50">
        <v>0</v>
      </c>
    </row>
    <row r="101" spans="1:4" ht="15.75">
      <c r="A101" s="84" t="s">
        <v>422</v>
      </c>
      <c r="B101" s="75" t="s">
        <v>423</v>
      </c>
      <c r="C101" s="50">
        <v>0</v>
      </c>
    </row>
    <row r="102" spans="1:4" ht="15.75">
      <c r="A102" s="84" t="s">
        <v>424</v>
      </c>
      <c r="B102" s="75" t="s">
        <v>425</v>
      </c>
      <c r="C102" s="50">
        <v>2450.6964600000001</v>
      </c>
    </row>
    <row r="103" spans="1:4" ht="15.75">
      <c r="A103" s="85"/>
      <c r="B103" s="77" t="s">
        <v>426</v>
      </c>
      <c r="C103" s="50">
        <v>2450.6964600000001</v>
      </c>
    </row>
    <row r="104" spans="1:4" ht="15.75">
      <c r="A104" s="78" t="s">
        <v>386</v>
      </c>
      <c r="B104" s="75" t="s">
        <v>427</v>
      </c>
      <c r="C104" s="50">
        <v>13</v>
      </c>
    </row>
    <row r="105" spans="1:4" ht="15.75">
      <c r="A105" s="78" t="s">
        <v>389</v>
      </c>
      <c r="B105" s="75" t="s">
        <v>428</v>
      </c>
      <c r="C105" s="50">
        <v>133</v>
      </c>
    </row>
    <row r="106" spans="1:4" ht="15.75">
      <c r="A106" s="71"/>
      <c r="B106" s="79" t="s">
        <v>449</v>
      </c>
      <c r="C106" s="50">
        <v>2655.6964600000001</v>
      </c>
    </row>
    <row r="107" spans="1:4" ht="15.75" customHeight="1">
      <c r="A107" s="82" t="s">
        <v>5</v>
      </c>
      <c r="B107" s="75" t="s">
        <v>617</v>
      </c>
      <c r="C107" s="50">
        <v>-20.820999999999998</v>
      </c>
      <c r="D107" s="47"/>
    </row>
    <row r="108" spans="1:4" ht="15.75">
      <c r="A108" s="74" t="s">
        <v>6</v>
      </c>
      <c r="B108" s="75" t="s">
        <v>440</v>
      </c>
      <c r="C108" s="81">
        <v>0</v>
      </c>
    </row>
    <row r="109" spans="1:4" ht="15.75">
      <c r="A109" s="77" t="s">
        <v>382</v>
      </c>
      <c r="B109" s="75" t="s">
        <v>450</v>
      </c>
      <c r="C109" s="50">
        <v>-150.71323000000001</v>
      </c>
    </row>
    <row r="110" spans="1:4" ht="15.75">
      <c r="A110" s="77" t="s">
        <v>384</v>
      </c>
      <c r="B110" s="75" t="s">
        <v>442</v>
      </c>
      <c r="C110" s="50">
        <v>-0.77343000000000006</v>
      </c>
    </row>
    <row r="111" spans="1:4" ht="15.75">
      <c r="A111" s="77" t="s">
        <v>386</v>
      </c>
      <c r="B111" s="75" t="s">
        <v>451</v>
      </c>
      <c r="C111" s="50">
        <v>-1</v>
      </c>
    </row>
    <row r="112" spans="1:4" ht="15.75">
      <c r="A112" s="77"/>
      <c r="B112" s="79" t="s">
        <v>437</v>
      </c>
      <c r="C112" s="50">
        <v>-152.48666</v>
      </c>
      <c r="D112" s="47"/>
    </row>
    <row r="113" spans="1:5" ht="15.75">
      <c r="A113" s="82" t="s">
        <v>7</v>
      </c>
      <c r="B113" s="75" t="s">
        <v>618</v>
      </c>
      <c r="C113" s="50">
        <v>-13.179</v>
      </c>
      <c r="D113" s="47"/>
    </row>
    <row r="114" spans="1:5" ht="15.75">
      <c r="A114" s="82" t="s">
        <v>8</v>
      </c>
      <c r="B114" s="75" t="s">
        <v>452</v>
      </c>
      <c r="C114" s="50">
        <v>12.490440000000001</v>
      </c>
    </row>
    <row r="115" spans="1:5" ht="15.75">
      <c r="A115" s="82" t="s">
        <v>64</v>
      </c>
      <c r="B115" s="75" t="s">
        <v>453</v>
      </c>
      <c r="C115" s="50">
        <v>-35.001010000000001</v>
      </c>
    </row>
    <row r="116" spans="1:5" ht="15.75">
      <c r="A116" s="82" t="s">
        <v>62</v>
      </c>
      <c r="B116" s="75" t="s">
        <v>454</v>
      </c>
      <c r="C116" s="50">
        <v>8591.4252203700926</v>
      </c>
      <c r="D116" s="47"/>
    </row>
    <row r="117" spans="1:5" ht="15.75">
      <c r="A117" s="82" t="s">
        <v>65</v>
      </c>
      <c r="B117" s="75" t="s">
        <v>455</v>
      </c>
      <c r="C117" s="50">
        <v>0.21799000000000002</v>
      </c>
    </row>
    <row r="118" spans="1:5" ht="15.75">
      <c r="A118" s="82" t="s">
        <v>66</v>
      </c>
      <c r="B118" s="75" t="s">
        <v>456</v>
      </c>
      <c r="C118" s="50">
        <v>-0.22355</v>
      </c>
    </row>
    <row r="119" spans="1:5" ht="15.75">
      <c r="A119" s="82" t="s">
        <v>457</v>
      </c>
      <c r="B119" s="75" t="s">
        <v>458</v>
      </c>
      <c r="C119" s="50">
        <v>-5.5599999999999816E-3</v>
      </c>
      <c r="D119" s="47"/>
    </row>
    <row r="120" spans="1:5" ht="15.75">
      <c r="A120" s="82" t="s">
        <v>459</v>
      </c>
      <c r="B120" s="75" t="s">
        <v>460</v>
      </c>
      <c r="C120" s="50">
        <v>-330</v>
      </c>
    </row>
    <row r="121" spans="1:5" ht="15.75">
      <c r="A121" s="82" t="s">
        <v>461</v>
      </c>
      <c r="B121" s="75" t="s">
        <v>462</v>
      </c>
      <c r="C121" s="50">
        <v>0</v>
      </c>
    </row>
    <row r="122" spans="1:5" ht="15.75">
      <c r="A122" s="82" t="s">
        <v>463</v>
      </c>
      <c r="B122" s="75" t="s">
        <v>464</v>
      </c>
      <c r="C122" s="50">
        <v>8261.419660370093</v>
      </c>
      <c r="D122" s="47"/>
    </row>
    <row r="124" spans="1:5" ht="28.5" customHeight="1">
      <c r="A124" s="160" t="s">
        <v>620</v>
      </c>
      <c r="B124" s="160"/>
      <c r="C124" s="160"/>
      <c r="D124" s="131"/>
      <c r="E124" s="132"/>
    </row>
    <row r="125" spans="1:5">
      <c r="A125" s="121" t="s">
        <v>650</v>
      </c>
    </row>
  </sheetData>
  <mergeCells count="4">
    <mergeCell ref="A1:C1"/>
    <mergeCell ref="A3:B3"/>
    <mergeCell ref="A4:B4"/>
    <mergeCell ref="A124:C12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Mircho Stoyanov</cp:lastModifiedBy>
  <cp:lastPrinted>2019-03-18T07:30:23Z</cp:lastPrinted>
  <dcterms:created xsi:type="dcterms:W3CDTF">2004-10-05T13:09:46Z</dcterms:created>
  <dcterms:modified xsi:type="dcterms:W3CDTF">2019-03-27T14:36:18Z</dcterms:modified>
</cp:coreProperties>
</file>