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8_Q4\"/>
    </mc:Choice>
  </mc:AlternateContent>
  <bookViews>
    <workbookView xWindow="0" yWindow="0" windowWidth="21600" windowHeight="9030" tabRatio="858"/>
  </bookViews>
  <sheets>
    <sheet name="ДПФ - ІV-то тримесечие 2018 г." sheetId="7" r:id="rId1"/>
    <sheet name="ДПФ - 2018 г." sheetId="11" r:id="rId2"/>
  </sheets>
  <definedNames>
    <definedName name="_xlnm.Print_Area" localSheetId="1">'ДПФ - 2018 г.'!$A$1:$Y$40</definedName>
    <definedName name="_xlnm.Print_Area" localSheetId="0">'ДПФ - ІV-то тримесечие 2018 г.'!$A$1:$Y$39</definedName>
    <definedName name="_xlnm.Print_Titles" localSheetId="1">'ДПФ - 2018 г.'!$A:$B</definedName>
    <definedName name="_xlnm.Print_Titles" localSheetId="0">'ДПФ - ІV-то тримесечие 2018 г.'!$A:$B</definedName>
  </definedNames>
  <calcPr calcId="162913"/>
</workbook>
</file>

<file path=xl/calcChain.xml><?xml version="1.0" encoding="utf-8"?>
<calcChain xmlns="http://schemas.openxmlformats.org/spreadsheetml/2006/main">
  <c r="V15" i="11" l="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U8" i="11"/>
  <c r="V7" i="11"/>
  <c r="U7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C16" i="11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V16" i="7" l="1"/>
  <c r="V16" i="11"/>
  <c r="W7" i="11"/>
  <c r="W8" i="11"/>
  <c r="W9" i="11"/>
  <c r="W10" i="11"/>
  <c r="W11" i="11"/>
  <c r="W12" i="11"/>
  <c r="W13" i="11"/>
  <c r="W14" i="11"/>
  <c r="W15" i="11"/>
  <c r="X7" i="11"/>
  <c r="X8" i="11"/>
  <c r="X9" i="11"/>
  <c r="X10" i="11"/>
  <c r="X11" i="11"/>
  <c r="X12" i="11"/>
  <c r="X13" i="11"/>
  <c r="X14" i="11"/>
  <c r="X15" i="11"/>
  <c r="U16" i="11"/>
  <c r="W7" i="7"/>
  <c r="W8" i="7"/>
  <c r="W9" i="7"/>
  <c r="W10" i="7"/>
  <c r="W11" i="7"/>
  <c r="W12" i="7"/>
  <c r="W13" i="7"/>
  <c r="W14" i="7"/>
  <c r="W15" i="7"/>
  <c r="X7" i="7"/>
  <c r="X8" i="7"/>
  <c r="X9" i="7"/>
  <c r="X10" i="7"/>
  <c r="X11" i="7"/>
  <c r="X12" i="7"/>
  <c r="X13" i="7"/>
  <c r="X14" i="7"/>
  <c r="X15" i="7"/>
  <c r="U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<sst xmlns="http://schemas.openxmlformats.org/spreadsheetml/2006/main" count="96" uniqueCount="23">
  <si>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</si>
  <si>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</si>
  <si>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</si>
  <si>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</si>
  <si>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</si>
  <si>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</si>
  <si>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</si>
  <si>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</si>
  <si>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</si>
  <si>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</si>
  <si>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</si>
  <si>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</si>
  <si>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</si>
  <si>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</si>
  <si>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</si>
  <si>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</si>
  <si>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</si>
  <si>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</si>
  <si>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 Ен ДПФ" </t>
  </si>
  <si>
    <t>"Ен Eн ДПФ"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</si>
  <si>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01.10.2018 г. - 31.12.2018 г.</t>
    </r>
  </si>
  <si>
    <t>и за размера на прехвърлените средства от 15.11.2018 г. до 15.02.2019 г.</t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</si>
  <si>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01.01.2018 г. - 31.12.2018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</si>
</sst>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ІV-то тримесечие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г.'!$W$7</c:f>
              <c:numCache>
                <c:formatCode>#,##0</c:formatCode>
                <c:ptCount val="1"/>
                <c:pt idx="0">
                  <c:v>-44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ІV-то тримесечие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г.'!$W$8</c:f>
              <c:numCache>
                <c:formatCode>#,##0</c:formatCode>
                <c:ptCount val="1"/>
                <c:pt idx="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ІV-то тримесечие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г.'!$W$9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ІV-то тримесечие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г.'!$W$10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ІV-то тримесечие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г.'!$W$11</c:f>
              <c:numCache>
                <c:formatCode>#,##0</c:formatCode>
                <c:ptCount val="1"/>
                <c:pt idx="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ІV-то тримесечие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г.'!$W$12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ІV-то тримесечие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г.'!$W$13</c:f>
              <c:numCache>
                <c:formatCode>#,##0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ІV-то тримесечие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г.'!$W$14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ІV-то тримесечие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г.'!$W$15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ІV-то тримесечие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г.'!$X$7</c:f>
              <c:numCache>
                <c:formatCode>#,##0</c:formatCode>
                <c:ptCount val="1"/>
                <c:pt idx="0">
                  <c:v>-114758.13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ІV-то тримесечие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г.'!$X$8</c:f>
              <c:numCache>
                <c:formatCode>#,##0</c:formatCode>
                <c:ptCount val="1"/>
                <c:pt idx="0">
                  <c:v>141616.4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ІV-то тримесечие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г.'!$X$9</c:f>
              <c:numCache>
                <c:formatCode>#,##0</c:formatCode>
                <c:ptCount val="1"/>
                <c:pt idx="0">
                  <c:v>19815.820000000007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ІV-то тримесечие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г.'!$X$10</c:f>
              <c:numCache>
                <c:formatCode>#,##0</c:formatCode>
                <c:ptCount val="1"/>
                <c:pt idx="0">
                  <c:v>-86716.140000000014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ІV-то тримесечие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г.'!$X$11</c:f>
              <c:numCache>
                <c:formatCode>#,##0</c:formatCode>
                <c:ptCount val="1"/>
                <c:pt idx="0">
                  <c:v>117437.53000000003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ІV-то тримесечие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г.'!$X$12</c:f>
              <c:numCache>
                <c:formatCode>#,##0</c:formatCode>
                <c:ptCount val="1"/>
                <c:pt idx="0">
                  <c:v>-43706.39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ІV-то тримесечие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г.'!$X$13</c:f>
              <c:numCache>
                <c:formatCode>#,##0</c:formatCode>
                <c:ptCount val="1"/>
                <c:pt idx="0">
                  <c:v>33785.61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ІV-то тримесечие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2018 г.'!$X$14</c:f>
              <c:numCache>
                <c:formatCode>#,##0</c:formatCode>
                <c:ptCount val="1"/>
                <c:pt idx="0">
                  <c:v>-16423.189999999995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ІV-то тримесечие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2018 г.'!$X$15</c:f>
              <c:numCache>
                <c:formatCode>#,##0</c:formatCode>
                <c:ptCount val="1"/>
                <c:pt idx="0">
                  <c:v>-51051.51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г.'!$W$7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г.'!$W$8</c:f>
              <c:numCache>
                <c:formatCode>#,##0</c:formatCode>
                <c:ptCount val="1"/>
                <c:pt idx="0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г.'!$W$9</c:f>
              <c:numCache>
                <c:formatCode>#,##0</c:formatCode>
                <c:ptCount val="1"/>
                <c:pt idx="0">
                  <c:v>-83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- 2018 г.'!$W$10</c:f>
              <c:numCache>
                <c:formatCode>#,##0</c:formatCode>
                <c:ptCount val="1"/>
                <c:pt idx="0">
                  <c:v>-264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г.'!$W$11</c:f>
              <c:numCache>
                <c:formatCode>#,##0</c:formatCode>
                <c:ptCount val="1"/>
                <c:pt idx="0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- 2018 г.'!$W$12</c:f>
              <c:numCache>
                <c:formatCode>#,##0</c:formatCode>
                <c:ptCount val="1"/>
                <c:pt idx="0">
                  <c:v>-57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- 2018 г.'!$W$13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г.'!$W$14</c:f>
              <c:numCache>
                <c:formatCode>#,##0</c:formatCode>
                <c:ptCount val="1"/>
                <c:pt idx="0">
                  <c:v>-32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- 2018 г.'!$W$15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- 2018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г.'!$X$7</c:f>
              <c:numCache>
                <c:formatCode>#,##0</c:formatCode>
                <c:ptCount val="1"/>
                <c:pt idx="0">
                  <c:v>-96501.315999999992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- 2018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г.'!$X$8</c:f>
              <c:numCache>
                <c:formatCode>#,##0</c:formatCode>
                <c:ptCount val="1"/>
                <c:pt idx="0">
                  <c:v>1001793.4100000001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- 2018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- 2018 г.'!$X$9</c:f>
              <c:numCache>
                <c:formatCode>#,##0</c:formatCode>
                <c:ptCount val="1"/>
                <c:pt idx="0">
                  <c:v>-120744.46000000008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- 2018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г.'!$X$10</c:f>
              <c:numCache>
                <c:formatCode>#,##0</c:formatCode>
                <c:ptCount val="1"/>
                <c:pt idx="0">
                  <c:v>-1156412.4099999997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- 2018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г.'!$X$11</c:f>
              <c:numCache>
                <c:formatCode>#,##0</c:formatCode>
                <c:ptCount val="1"/>
                <c:pt idx="0">
                  <c:v>601168.04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- 2018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- 2018 г.'!$X$12</c:f>
              <c:numCache>
                <c:formatCode>#,##0</c:formatCode>
                <c:ptCount val="1"/>
                <c:pt idx="0">
                  <c:v>-124457.43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- 2018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- 2018 г.'!$X$13</c:f>
              <c:numCache>
                <c:formatCode>#,##0</c:formatCode>
                <c:ptCount val="1"/>
                <c:pt idx="0">
                  <c:v>52788.539999999994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- 2018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г.'!$X$14</c:f>
              <c:numCache>
                <c:formatCode>#,##0</c:formatCode>
                <c:ptCount val="1"/>
                <c:pt idx="0">
                  <c:v>-97246.394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- 2018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- 2018 г.'!$X$15</c:f>
              <c:numCache>
                <c:formatCode>#,##0</c:formatCode>
                <c:ptCount val="1"/>
                <c:pt idx="0">
                  <c:v>-60387.98000000001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ht="9.75" customHeight="1" x14ac:dyDescent="0.25">
      <c r="A3" s="17"/>
      <c r="B3" s="32"/>
      <c r="C3" s="31"/>
    </row>
    <row r="4" spans="1:88" ht="22.5" customHeight="1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19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4"/>
      <c r="D7" s="34"/>
      <c r="E7" s="1">
        <v>58</v>
      </c>
      <c r="F7" s="1">
        <v>102794.45000000001</v>
      </c>
      <c r="G7" s="1">
        <v>8</v>
      </c>
      <c r="H7" s="1">
        <v>16589.400000000001</v>
      </c>
      <c r="I7" s="1">
        <v>17</v>
      </c>
      <c r="J7" s="1">
        <v>37626.11</v>
      </c>
      <c r="K7" s="1">
        <v>22</v>
      </c>
      <c r="L7" s="1">
        <v>79788.049999999988</v>
      </c>
      <c r="M7" s="1">
        <v>7</v>
      </c>
      <c r="N7" s="1">
        <v>8120.4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38">
        <f>C7+E7+G7+I7+K7+M7+O7+Q7+S7</f>
        <v>112</v>
      </c>
      <c r="V7" s="38">
        <f>D7+F7+H7+J7+L7+N7+P7+R7+T7</f>
        <v>244918.41</v>
      </c>
      <c r="W7" s="38">
        <f>C16-U7</f>
        <v>-44</v>
      </c>
      <c r="X7" s="38">
        <f>D16-V7</f>
        <v>-114758.13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1">
        <v>5</v>
      </c>
      <c r="D8" s="1">
        <v>8128.87</v>
      </c>
      <c r="E8" s="34"/>
      <c r="F8" s="34"/>
      <c r="G8" s="1">
        <v>0</v>
      </c>
      <c r="H8" s="1">
        <v>0</v>
      </c>
      <c r="I8" s="1">
        <v>30</v>
      </c>
      <c r="J8" s="1">
        <v>64365.200000000004</v>
      </c>
      <c r="K8" s="1">
        <v>3</v>
      </c>
      <c r="L8" s="1">
        <v>8070.96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2</v>
      </c>
      <c r="T8" s="1">
        <v>5465.29</v>
      </c>
      <c r="U8" s="38">
        <f t="shared" ref="U8:V15" si="0">C8+E8+G8+I8+K8+M8+O8+Q8+S8</f>
        <v>40</v>
      </c>
      <c r="V8" s="38">
        <f t="shared" si="0"/>
        <v>86030.32</v>
      </c>
      <c r="W8" s="38">
        <f>E16-U8</f>
        <v>63</v>
      </c>
      <c r="X8" s="38">
        <f>F16-V8</f>
        <v>141616.4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1">
        <v>5</v>
      </c>
      <c r="D9" s="1">
        <v>6919.47</v>
      </c>
      <c r="E9" s="1">
        <v>6</v>
      </c>
      <c r="F9" s="1">
        <v>15655.92</v>
      </c>
      <c r="G9" s="34"/>
      <c r="H9" s="34"/>
      <c r="I9" s="1">
        <v>6</v>
      </c>
      <c r="J9" s="1">
        <v>6215.67</v>
      </c>
      <c r="K9" s="1">
        <v>9</v>
      </c>
      <c r="L9" s="1">
        <v>9902.17</v>
      </c>
      <c r="M9" s="1">
        <v>1</v>
      </c>
      <c r="N9" s="1">
        <v>563.70000000000005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27</v>
      </c>
      <c r="V9" s="38">
        <f t="shared" si="0"/>
        <v>39256.929999999993</v>
      </c>
      <c r="W9" s="38">
        <f>G16-U9</f>
        <v>-12</v>
      </c>
      <c r="X9" s="38">
        <f>H16-V9</f>
        <v>19815.820000000007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1">
        <v>27</v>
      </c>
      <c r="D10" s="1">
        <v>68672.14</v>
      </c>
      <c r="E10" s="1">
        <v>33</v>
      </c>
      <c r="F10" s="1">
        <v>99337.13</v>
      </c>
      <c r="G10" s="1">
        <v>1</v>
      </c>
      <c r="H10" s="1">
        <v>19305.939999999999</v>
      </c>
      <c r="I10" s="34"/>
      <c r="J10" s="34"/>
      <c r="K10" s="1">
        <v>5</v>
      </c>
      <c r="L10" s="1">
        <v>16735.419999999998</v>
      </c>
      <c r="M10" s="1">
        <v>4</v>
      </c>
      <c r="N10" s="1">
        <v>10905.7</v>
      </c>
      <c r="O10" s="1">
        <v>1</v>
      </c>
      <c r="P10" s="1">
        <v>2024.63</v>
      </c>
      <c r="Q10" s="1">
        <v>1</v>
      </c>
      <c r="R10" s="1">
        <v>346.01</v>
      </c>
      <c r="S10" s="1">
        <v>1</v>
      </c>
      <c r="T10" s="1">
        <v>3233.27</v>
      </c>
      <c r="U10" s="38">
        <f t="shared" si="0"/>
        <v>73</v>
      </c>
      <c r="V10" s="38">
        <f t="shared" si="0"/>
        <v>220560.24000000002</v>
      </c>
      <c r="W10" s="38">
        <f>I16-U10</f>
        <v>-6</v>
      </c>
      <c r="X10" s="38">
        <f>J16-V10</f>
        <v>-86716.140000000014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18</v>
      </c>
      <c r="C11" s="1">
        <v>13</v>
      </c>
      <c r="D11" s="1">
        <v>11552.9</v>
      </c>
      <c r="E11" s="1">
        <v>1</v>
      </c>
      <c r="F11" s="1">
        <v>2870.26</v>
      </c>
      <c r="G11" s="1">
        <v>1</v>
      </c>
      <c r="H11" s="1">
        <v>2392.21</v>
      </c>
      <c r="I11" s="1">
        <v>4</v>
      </c>
      <c r="J11" s="1">
        <v>7312.15</v>
      </c>
      <c r="K11" s="34"/>
      <c r="L11" s="34"/>
      <c r="M11" s="1">
        <v>1</v>
      </c>
      <c r="N11" s="1">
        <v>21.23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38">
        <f t="shared" si="0"/>
        <v>20</v>
      </c>
      <c r="V11" s="38">
        <f t="shared" si="0"/>
        <v>24148.749999999996</v>
      </c>
      <c r="W11" s="38">
        <f>K16-U11</f>
        <v>31</v>
      </c>
      <c r="X11" s="38">
        <f>L16-V11</f>
        <v>117437.53000000003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1">
        <v>7</v>
      </c>
      <c r="D12" s="1">
        <v>6227.83</v>
      </c>
      <c r="E12" s="1">
        <v>4</v>
      </c>
      <c r="F12" s="1">
        <v>6837.83</v>
      </c>
      <c r="G12" s="1">
        <v>4</v>
      </c>
      <c r="H12" s="1">
        <v>20784.640000000003</v>
      </c>
      <c r="I12" s="1">
        <v>3</v>
      </c>
      <c r="J12" s="1">
        <v>3177.57</v>
      </c>
      <c r="K12" s="1">
        <v>8</v>
      </c>
      <c r="L12" s="1">
        <v>24726.489999999998</v>
      </c>
      <c r="M12" s="34"/>
      <c r="N12" s="34"/>
      <c r="O12" s="1">
        <v>1</v>
      </c>
      <c r="P12" s="1">
        <v>1563.06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27</v>
      </c>
      <c r="V12" s="38">
        <f t="shared" si="0"/>
        <v>63317.42</v>
      </c>
      <c r="W12" s="38">
        <f>M16-U12</f>
        <v>-14</v>
      </c>
      <c r="X12" s="38">
        <f>N16-V12</f>
        <v>-43706.39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1">
        <v>2</v>
      </c>
      <c r="D13" s="1">
        <v>719.08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1</v>
      </c>
      <c r="L13" s="1">
        <v>287.39</v>
      </c>
      <c r="M13" s="1">
        <v>0</v>
      </c>
      <c r="N13" s="1">
        <v>0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3</v>
      </c>
      <c r="V13" s="38">
        <f t="shared" si="0"/>
        <v>1006.47</v>
      </c>
      <c r="W13" s="38">
        <f>O16-U13</f>
        <v>6</v>
      </c>
      <c r="X13" s="38">
        <f>P16-V13</f>
        <v>33785.61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1">
        <v>6</v>
      </c>
      <c r="D14" s="1">
        <v>9217.5299999999988</v>
      </c>
      <c r="E14" s="1">
        <v>1</v>
      </c>
      <c r="F14" s="1">
        <v>151.13</v>
      </c>
      <c r="G14" s="1">
        <v>0</v>
      </c>
      <c r="H14" s="1">
        <v>0</v>
      </c>
      <c r="I14" s="1">
        <v>5</v>
      </c>
      <c r="J14" s="1">
        <v>12435.89</v>
      </c>
      <c r="K14" s="1">
        <v>2</v>
      </c>
      <c r="L14" s="1">
        <v>2013.39</v>
      </c>
      <c r="M14" s="1">
        <v>0</v>
      </c>
      <c r="N14" s="1">
        <v>0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14</v>
      </c>
      <c r="V14" s="38">
        <f t="shared" si="0"/>
        <v>23817.939999999995</v>
      </c>
      <c r="W14" s="38">
        <f>Q16-U14</f>
        <v>-10</v>
      </c>
      <c r="X14" s="38">
        <f>R16-V14</f>
        <v>-16423.189999999995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2">
        <v>3</v>
      </c>
      <c r="D15" s="2">
        <v>18722.46</v>
      </c>
      <c r="E15" s="2">
        <v>0</v>
      </c>
      <c r="F15" s="2">
        <v>0</v>
      </c>
      <c r="G15" s="2">
        <v>1</v>
      </c>
      <c r="H15" s="2">
        <v>0.56000000000000005</v>
      </c>
      <c r="I15" s="2">
        <v>2</v>
      </c>
      <c r="J15" s="2">
        <v>2711.51</v>
      </c>
      <c r="K15" s="2">
        <v>1</v>
      </c>
      <c r="L15" s="2">
        <v>62.41</v>
      </c>
      <c r="M15" s="2">
        <v>0</v>
      </c>
      <c r="N15" s="2">
        <v>0</v>
      </c>
      <c r="O15" s="2">
        <v>7</v>
      </c>
      <c r="P15" s="2">
        <v>31204.39</v>
      </c>
      <c r="Q15" s="33">
        <v>3</v>
      </c>
      <c r="R15" s="2">
        <v>7048.74</v>
      </c>
      <c r="S15" s="35"/>
      <c r="T15" s="35"/>
      <c r="U15" s="40">
        <f t="shared" si="0"/>
        <v>17</v>
      </c>
      <c r="V15" s="40">
        <f t="shared" si="0"/>
        <v>59750.07</v>
      </c>
      <c r="W15" s="39">
        <f>S16-U15</f>
        <v>-14</v>
      </c>
      <c r="X15" s="39">
        <f>T16-V15</f>
        <v>-51051.51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68</v>
      </c>
      <c r="D16" s="18">
        <f t="shared" ref="D16:T16" si="1">SUM(D7:D15)</f>
        <v>130160.28</v>
      </c>
      <c r="E16" s="18">
        <f t="shared" si="1"/>
        <v>103</v>
      </c>
      <c r="F16" s="18">
        <f t="shared" si="1"/>
        <v>227646.72</v>
      </c>
      <c r="G16" s="18">
        <f t="shared" si="1"/>
        <v>15</v>
      </c>
      <c r="H16" s="18">
        <f t="shared" si="1"/>
        <v>59072.75</v>
      </c>
      <c r="I16" s="18">
        <f t="shared" si="1"/>
        <v>67</v>
      </c>
      <c r="J16" s="18">
        <f t="shared" si="1"/>
        <v>133844.1</v>
      </c>
      <c r="K16" s="18">
        <f t="shared" si="1"/>
        <v>51</v>
      </c>
      <c r="L16" s="18">
        <f t="shared" si="1"/>
        <v>141586.28000000003</v>
      </c>
      <c r="M16" s="18">
        <f t="shared" si="1"/>
        <v>13</v>
      </c>
      <c r="N16" s="18">
        <f t="shared" si="1"/>
        <v>19611.030000000002</v>
      </c>
      <c r="O16" s="18">
        <f t="shared" si="1"/>
        <v>9</v>
      </c>
      <c r="P16" s="18">
        <f t="shared" si="1"/>
        <v>34792.080000000002</v>
      </c>
      <c r="Q16" s="18">
        <f t="shared" si="1"/>
        <v>4</v>
      </c>
      <c r="R16" s="18">
        <f t="shared" si="1"/>
        <v>7394.75</v>
      </c>
      <c r="S16" s="18">
        <f t="shared" si="1"/>
        <v>3</v>
      </c>
      <c r="T16" s="18">
        <f t="shared" si="1"/>
        <v>8698.56</v>
      </c>
      <c r="U16" s="18">
        <f t="shared" ref="U16" si="2">SUM(U7:U15)</f>
        <v>333</v>
      </c>
      <c r="V16" s="18">
        <f t="shared" ref="V16" si="3">SUM(V7:V15)</f>
        <v>762806.54999999993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</sheetData>
  <mergeCells count="17"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  <mergeCell ref="E5:F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activeCell="A2" sqref="A2:X2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43" t="s">
        <v>22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x14ac:dyDescent="0.25">
      <c r="A3" s="17"/>
      <c r="B3" s="32"/>
      <c r="C3" s="31"/>
    </row>
    <row r="4" spans="1:88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19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6"/>
      <c r="D7" s="37"/>
      <c r="E7" s="28">
        <v>133</v>
      </c>
      <c r="F7" s="28">
        <v>335349.40000000002</v>
      </c>
      <c r="G7" s="28">
        <v>19</v>
      </c>
      <c r="H7" s="28">
        <v>62074.960000000006</v>
      </c>
      <c r="I7" s="28">
        <v>80</v>
      </c>
      <c r="J7" s="28">
        <v>161271.39000000001</v>
      </c>
      <c r="K7" s="28">
        <v>55</v>
      </c>
      <c r="L7" s="28">
        <v>170271.4</v>
      </c>
      <c r="M7" s="28">
        <v>24</v>
      </c>
      <c r="N7" s="28">
        <v>34461.969999999994</v>
      </c>
      <c r="O7" s="28">
        <v>1</v>
      </c>
      <c r="P7" s="28">
        <v>2184.19</v>
      </c>
      <c r="Q7" s="28">
        <v>4</v>
      </c>
      <c r="R7" s="28">
        <v>13129.830000000002</v>
      </c>
      <c r="S7" s="28">
        <v>4</v>
      </c>
      <c r="T7" s="28">
        <v>9857.9500000000007</v>
      </c>
      <c r="U7" s="38">
        <f>C7+E7+G7+I7+K7+M7+O7+Q7+S7</f>
        <v>320</v>
      </c>
      <c r="V7" s="38">
        <f>D7+F7+H7+J7+L7+N7+P7+R7+T7</f>
        <v>788601.08999999985</v>
      </c>
      <c r="W7" s="38">
        <f>C16-U7</f>
        <v>2</v>
      </c>
      <c r="X7" s="38">
        <f>D16-V7</f>
        <v>-96501.315999999992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28">
        <v>26</v>
      </c>
      <c r="D8" s="28">
        <v>55663.98</v>
      </c>
      <c r="E8" s="36"/>
      <c r="F8" s="37"/>
      <c r="G8" s="28">
        <v>0</v>
      </c>
      <c r="H8" s="28">
        <v>0</v>
      </c>
      <c r="I8" s="28">
        <v>70</v>
      </c>
      <c r="J8" s="28">
        <v>244951.62</v>
      </c>
      <c r="K8" s="28">
        <v>14</v>
      </c>
      <c r="L8" s="28">
        <v>79393.490000000005</v>
      </c>
      <c r="M8" s="28">
        <v>1</v>
      </c>
      <c r="N8" s="28">
        <v>10000</v>
      </c>
      <c r="O8" s="28">
        <v>0</v>
      </c>
      <c r="P8" s="28">
        <v>0</v>
      </c>
      <c r="Q8" s="28">
        <v>1</v>
      </c>
      <c r="R8" s="28">
        <v>4881.5200000000004</v>
      </c>
      <c r="S8" s="28">
        <v>3</v>
      </c>
      <c r="T8" s="28">
        <v>9008.15</v>
      </c>
      <c r="U8" s="38">
        <f t="shared" ref="U8:V15" si="0">C8+E8+G8+I8+K8+M8+O8+Q8+S8</f>
        <v>115</v>
      </c>
      <c r="V8" s="38">
        <f t="shared" si="0"/>
        <v>403898.76</v>
      </c>
      <c r="W8" s="38">
        <f>E16-U8</f>
        <v>356</v>
      </c>
      <c r="X8" s="38">
        <f>F16-V8</f>
        <v>1001793.4100000001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28">
        <v>35</v>
      </c>
      <c r="D9" s="28">
        <v>44922.62</v>
      </c>
      <c r="E9" s="28">
        <v>41</v>
      </c>
      <c r="F9" s="28">
        <v>130944.01999999999</v>
      </c>
      <c r="G9" s="36"/>
      <c r="H9" s="37"/>
      <c r="I9" s="28">
        <v>21</v>
      </c>
      <c r="J9" s="28">
        <v>39038.089999999997</v>
      </c>
      <c r="K9" s="28">
        <v>38</v>
      </c>
      <c r="L9" s="28">
        <v>291052.94</v>
      </c>
      <c r="M9" s="28">
        <v>12</v>
      </c>
      <c r="N9" s="28">
        <v>20548.130000000005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38">
        <f t="shared" si="0"/>
        <v>147</v>
      </c>
      <c r="V9" s="38">
        <f t="shared" si="0"/>
        <v>526505.80000000005</v>
      </c>
      <c r="W9" s="38">
        <f>G16-U9</f>
        <v>-83</v>
      </c>
      <c r="X9" s="38">
        <f>H16-V9</f>
        <v>-120744.46000000008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28">
        <v>135</v>
      </c>
      <c r="D10" s="28">
        <v>400411.05</v>
      </c>
      <c r="E10" s="28">
        <v>256</v>
      </c>
      <c r="F10" s="28">
        <v>788262.33</v>
      </c>
      <c r="G10" s="28">
        <v>14</v>
      </c>
      <c r="H10" s="28">
        <v>181206.49000000002</v>
      </c>
      <c r="I10" s="36"/>
      <c r="J10" s="37"/>
      <c r="K10" s="28">
        <v>47</v>
      </c>
      <c r="L10" s="28">
        <v>255768.74</v>
      </c>
      <c r="M10" s="28">
        <v>16</v>
      </c>
      <c r="N10" s="28">
        <v>54530.740000000005</v>
      </c>
      <c r="O10" s="28">
        <v>1</v>
      </c>
      <c r="P10" s="28">
        <v>2024.63</v>
      </c>
      <c r="Q10" s="28">
        <v>8</v>
      </c>
      <c r="R10" s="28">
        <v>14489.109999999999</v>
      </c>
      <c r="S10" s="28">
        <v>11</v>
      </c>
      <c r="T10" s="28">
        <v>35579.149999999994</v>
      </c>
      <c r="U10" s="38">
        <f t="shared" si="0"/>
        <v>488</v>
      </c>
      <c r="V10" s="38">
        <f t="shared" si="0"/>
        <v>1732272.2399999998</v>
      </c>
      <c r="W10" s="38">
        <f>I16-U10</f>
        <v>-264</v>
      </c>
      <c r="X10" s="38">
        <f>J16-V10</f>
        <v>-1156412.4099999997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18</v>
      </c>
      <c r="C11" s="28">
        <v>46</v>
      </c>
      <c r="D11" s="28">
        <v>61216.32</v>
      </c>
      <c r="E11" s="28">
        <v>14</v>
      </c>
      <c r="F11" s="28">
        <v>81233.3</v>
      </c>
      <c r="G11" s="28">
        <v>13</v>
      </c>
      <c r="H11" s="28">
        <v>32913.370000000003</v>
      </c>
      <c r="I11" s="28">
        <v>16</v>
      </c>
      <c r="J11" s="28">
        <v>54120.060000000005</v>
      </c>
      <c r="K11" s="36"/>
      <c r="L11" s="37"/>
      <c r="M11" s="28">
        <v>7</v>
      </c>
      <c r="N11" s="28">
        <v>10303.790000000001</v>
      </c>
      <c r="O11" s="28">
        <v>1</v>
      </c>
      <c r="P11" s="28">
        <v>2155.83</v>
      </c>
      <c r="Q11" s="28">
        <v>1</v>
      </c>
      <c r="R11" s="28">
        <v>251.54</v>
      </c>
      <c r="S11" s="28">
        <v>1</v>
      </c>
      <c r="T11" s="28">
        <v>2087.39</v>
      </c>
      <c r="U11" s="38">
        <f t="shared" si="0"/>
        <v>99</v>
      </c>
      <c r="V11" s="38">
        <f t="shared" si="0"/>
        <v>244281.60000000001</v>
      </c>
      <c r="W11" s="38">
        <f>K16-U11</f>
        <v>87</v>
      </c>
      <c r="X11" s="38">
        <f>L16-V11</f>
        <v>601168.04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28">
        <v>44</v>
      </c>
      <c r="D12" s="28">
        <v>69766.33</v>
      </c>
      <c r="E12" s="28">
        <v>23</v>
      </c>
      <c r="F12" s="28">
        <v>50630.58</v>
      </c>
      <c r="G12" s="28">
        <v>14</v>
      </c>
      <c r="H12" s="28">
        <v>53271.86</v>
      </c>
      <c r="I12" s="28">
        <v>13</v>
      </c>
      <c r="J12" s="28">
        <v>26169.21</v>
      </c>
      <c r="K12" s="28">
        <v>19</v>
      </c>
      <c r="L12" s="28">
        <v>35550.080000000002</v>
      </c>
      <c r="M12" s="36"/>
      <c r="N12" s="37"/>
      <c r="O12" s="28">
        <v>1</v>
      </c>
      <c r="P12" s="28">
        <v>1563.06</v>
      </c>
      <c r="Q12" s="28">
        <v>4</v>
      </c>
      <c r="R12" s="28">
        <v>17408.830000000002</v>
      </c>
      <c r="S12" s="28">
        <v>1</v>
      </c>
      <c r="T12" s="28">
        <v>872.86</v>
      </c>
      <c r="U12" s="38">
        <f>C12+E12+G12+I12+K12+M12+O12+Q12+S12</f>
        <v>119</v>
      </c>
      <c r="V12" s="38">
        <f t="shared" si="0"/>
        <v>255232.81</v>
      </c>
      <c r="W12" s="38">
        <f>M16-U12</f>
        <v>-57</v>
      </c>
      <c r="X12" s="38">
        <f>N16-V12</f>
        <v>-124457.43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28">
        <v>11</v>
      </c>
      <c r="D13" s="28">
        <v>10635.74</v>
      </c>
      <c r="E13" s="28">
        <v>2</v>
      </c>
      <c r="F13" s="28">
        <v>16823.29</v>
      </c>
      <c r="G13" s="28">
        <v>1</v>
      </c>
      <c r="H13" s="28">
        <v>804.05</v>
      </c>
      <c r="I13" s="28">
        <v>2</v>
      </c>
      <c r="J13" s="28">
        <v>724.87</v>
      </c>
      <c r="K13" s="28">
        <v>4</v>
      </c>
      <c r="L13" s="28">
        <v>3165.69</v>
      </c>
      <c r="M13" s="28">
        <v>1</v>
      </c>
      <c r="N13" s="28">
        <v>597.79999999999995</v>
      </c>
      <c r="O13" s="36"/>
      <c r="P13" s="37"/>
      <c r="Q13" s="28">
        <v>1</v>
      </c>
      <c r="R13" s="28">
        <v>1284.07</v>
      </c>
      <c r="S13" s="28">
        <v>0</v>
      </c>
      <c r="T13" s="28">
        <v>0</v>
      </c>
      <c r="U13" s="38">
        <f t="shared" si="0"/>
        <v>22</v>
      </c>
      <c r="V13" s="38">
        <f t="shared" si="0"/>
        <v>34035.509999999995</v>
      </c>
      <c r="W13" s="38">
        <f>O16-U13</f>
        <v>-1</v>
      </c>
      <c r="X13" s="38">
        <f>P16-V13</f>
        <v>52788.539999999994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29">
        <v>22</v>
      </c>
      <c r="D14" s="29">
        <v>30761.273999999998</v>
      </c>
      <c r="E14" s="29">
        <v>2</v>
      </c>
      <c r="F14" s="29">
        <v>2449.25</v>
      </c>
      <c r="G14" s="29">
        <v>2</v>
      </c>
      <c r="H14" s="29">
        <v>75490.05</v>
      </c>
      <c r="I14" s="29">
        <v>18</v>
      </c>
      <c r="J14" s="29">
        <v>38716.639999999999</v>
      </c>
      <c r="K14" s="29">
        <v>8</v>
      </c>
      <c r="L14" s="29">
        <v>10184.89</v>
      </c>
      <c r="M14" s="29">
        <v>1</v>
      </c>
      <c r="N14" s="29">
        <v>332.95</v>
      </c>
      <c r="O14" s="29">
        <v>0</v>
      </c>
      <c r="P14" s="29">
        <v>0</v>
      </c>
      <c r="Q14" s="36"/>
      <c r="R14" s="37"/>
      <c r="S14" s="29">
        <v>2</v>
      </c>
      <c r="T14" s="29">
        <v>3572.8199999999997</v>
      </c>
      <c r="U14" s="38">
        <f t="shared" si="0"/>
        <v>55</v>
      </c>
      <c r="V14" s="38">
        <f t="shared" si="0"/>
        <v>161507.87400000001</v>
      </c>
      <c r="W14" s="38">
        <f>Q16-U14</f>
        <v>-32</v>
      </c>
      <c r="X14" s="38">
        <f>R16-V14</f>
        <v>-97246.394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30">
        <v>3</v>
      </c>
      <c r="D15" s="30">
        <v>18722.46</v>
      </c>
      <c r="E15" s="30">
        <v>0</v>
      </c>
      <c r="F15" s="30">
        <v>0</v>
      </c>
      <c r="G15" s="30">
        <v>1</v>
      </c>
      <c r="H15" s="30">
        <v>0.56000000000000005</v>
      </c>
      <c r="I15" s="30">
        <v>4</v>
      </c>
      <c r="J15" s="30">
        <v>10867.95</v>
      </c>
      <c r="K15" s="30">
        <v>1</v>
      </c>
      <c r="L15" s="30">
        <v>62.41</v>
      </c>
      <c r="M15" s="30">
        <v>0</v>
      </c>
      <c r="N15" s="30">
        <v>0</v>
      </c>
      <c r="O15" s="30">
        <v>17</v>
      </c>
      <c r="P15" s="30">
        <v>78896.34</v>
      </c>
      <c r="Q15" s="30">
        <v>4</v>
      </c>
      <c r="R15" s="30">
        <v>12816.58</v>
      </c>
      <c r="S15" s="41"/>
      <c r="T15" s="42"/>
      <c r="U15" s="40">
        <f t="shared" si="0"/>
        <v>30</v>
      </c>
      <c r="V15" s="40">
        <f t="shared" si="0"/>
        <v>121366.3</v>
      </c>
      <c r="W15" s="39">
        <f>S16-U15</f>
        <v>-8</v>
      </c>
      <c r="X15" s="39">
        <f>T16-V15</f>
        <v>-60387.98000000001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322</v>
      </c>
      <c r="D16" s="18">
        <f t="shared" ref="D16:T16" si="1">SUM(D7:D15)</f>
        <v>692099.77399999986</v>
      </c>
      <c r="E16" s="18">
        <f t="shared" si="1"/>
        <v>471</v>
      </c>
      <c r="F16" s="18">
        <f t="shared" si="1"/>
        <v>1405692.1700000002</v>
      </c>
      <c r="G16" s="18">
        <f t="shared" si="1"/>
        <v>64</v>
      </c>
      <c r="H16" s="18">
        <f t="shared" si="1"/>
        <v>405761.33999999997</v>
      </c>
      <c r="I16" s="18">
        <f t="shared" si="1"/>
        <v>224</v>
      </c>
      <c r="J16" s="18">
        <f t="shared" si="1"/>
        <v>575859.82999999996</v>
      </c>
      <c r="K16" s="18">
        <f t="shared" si="1"/>
        <v>186</v>
      </c>
      <c r="L16" s="18">
        <f t="shared" si="1"/>
        <v>845449.64</v>
      </c>
      <c r="M16" s="18">
        <f t="shared" si="1"/>
        <v>62</v>
      </c>
      <c r="N16" s="18">
        <f t="shared" si="1"/>
        <v>130775.38</v>
      </c>
      <c r="O16" s="18">
        <f t="shared" si="1"/>
        <v>21</v>
      </c>
      <c r="P16" s="18">
        <f t="shared" si="1"/>
        <v>86824.049999999988</v>
      </c>
      <c r="Q16" s="18">
        <f t="shared" si="1"/>
        <v>23</v>
      </c>
      <c r="R16" s="18">
        <f t="shared" si="1"/>
        <v>64261.48</v>
      </c>
      <c r="S16" s="18">
        <f t="shared" si="1"/>
        <v>22</v>
      </c>
      <c r="T16" s="18">
        <f t="shared" si="1"/>
        <v>60978.319999999992</v>
      </c>
      <c r="U16" s="18">
        <f t="shared" ref="U16" si="2">SUM(U7:U15)</f>
        <v>1395</v>
      </c>
      <c r="V16" s="18">
        <f t="shared" ref="V16" si="3">SUM(V7:V15)</f>
        <v>4267701.9839999992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ІV-то тримесечие 2018 г.</vt:lpstr>
      <vt:lpstr>ДПФ - 2018 г.</vt:lpstr>
      <vt:lpstr>'ДПФ - 2018 г.'!Print_Area</vt:lpstr>
      <vt:lpstr>'ДПФ - ІV-то тримесечие 2018 г.'!Print_Area</vt:lpstr>
      <vt:lpstr>'ДПФ - 2018 г.'!Print_Titles</vt:lpstr>
      <vt:lpstr>'ДПФ - ІV-то тримесечие 2018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2019-03-11T14:00:53Z</cp:lastPrinted>
  <dcterms:created xsi:type="dcterms:W3CDTF">2004-05-22T18:25:26Z</dcterms:created>
  <dcterms:modified xsi:type="dcterms:W3CDTF">2019-03-11T14:01:09Z</dcterms:modified>
</cp:coreProperties>
</file>