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4_2018_Life\New folder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BS!$A$1:$O$134</definedName>
    <definedName name="_xlnm.Print_Area" localSheetId="4">Costs!$A$1:$J$15</definedName>
    <definedName name="_xlnm.Print_Area" localSheetId="8">'EEA-L'!$A$1:$E$15</definedName>
    <definedName name="_xlnm.Print_Area" localSheetId="6">InwardRe!$A$1:$N$15</definedName>
    <definedName name="_xlnm.Print_Area" localSheetId="10">IS!$A$1:$O$122</definedName>
    <definedName name="_xlnm.Print_Area" localSheetId="7">OutwardRe!$A$1:$P$14</definedName>
    <definedName name="_xlnm.Print_Area" localSheetId="1">Payments!$A$1:$Z$20</definedName>
    <definedName name="_xlnm.Print_Area" localSheetId="0">Premiums!$A$1:$AB$20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B76" i="7052" l="1"/>
  <c r="B75" i="7052"/>
  <c r="B74" i="7052"/>
  <c r="B73" i="7052"/>
  <c r="B72" i="7052"/>
  <c r="B71" i="7052"/>
  <c r="B70" i="7052"/>
  <c r="C76" i="7052"/>
  <c r="C76" i="7051" l="1"/>
  <c r="C75" i="7051"/>
  <c r="C74" i="7051"/>
  <c r="C73" i="7051"/>
  <c r="C72" i="7051"/>
  <c r="C70" i="7051"/>
  <c r="C71" i="7051" l="1"/>
  <c r="C77" i="7051" s="1"/>
  <c r="A70" i="7051" s="1"/>
  <c r="C75" i="7052"/>
  <c r="C74" i="7052"/>
  <c r="C73" i="7052"/>
  <c r="C72" i="7052"/>
  <c r="C71" i="7052"/>
  <c r="C70" i="7052"/>
  <c r="G106" i="7051"/>
  <c r="A106" i="7051" s="1"/>
  <c r="B106" i="7051"/>
  <c r="G105" i="7051"/>
  <c r="B105" i="7051"/>
  <c r="A105" i="7051"/>
  <c r="B104" i="7051"/>
  <c r="B103" i="7051"/>
  <c r="B102" i="7051"/>
  <c r="B101" i="7051"/>
  <c r="B100" i="7051"/>
  <c r="B99" i="7051"/>
  <c r="B92" i="7052"/>
  <c r="B91" i="7052"/>
  <c r="E92" i="7052"/>
  <c r="A92" i="7052" s="1"/>
  <c r="G103" i="7051"/>
  <c r="A103" i="7051" s="1"/>
  <c r="G100" i="7051"/>
  <c r="A100" i="7051" s="1"/>
  <c r="G101" i="7051"/>
  <c r="A101" i="7051" s="1"/>
  <c r="G102" i="7051"/>
  <c r="A102" i="7051" s="1"/>
  <c r="G99" i="7051"/>
  <c r="A99" i="7051" s="1"/>
  <c r="E91" i="7052"/>
  <c r="A91" i="7052" s="1"/>
  <c r="A71" i="7051" l="1"/>
  <c r="G104" i="7051"/>
  <c r="A104" i="7051" s="1"/>
  <c r="A73" i="7051"/>
  <c r="C77" i="7052"/>
  <c r="A70" i="7052" s="1"/>
  <c r="A75" i="7051"/>
  <c r="A72" i="7051"/>
  <c r="A76" i="7051"/>
  <c r="A74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<sst xmlns="http://schemas.openxmlformats.org/spreadsheetml/2006/main" count="1434" uniqueCount="827">
  <si>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</si>
  <si>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</si>
  <si>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</si>
  <si>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</si>
  <si>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</si>
  <si>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</si>
  <si>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</si>
  <si>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</si>
  <si>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</si>
  <si>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</si>
  <si>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</si>
  <si>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</si>
  <si>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</si>
  <si>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</si>
  <si>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</si>
  <si>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</si>
  <si>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</si>
  <si>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</si>
  <si>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</si>
  <si>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</si>
  <si>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</si>
  <si>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</si>
  <si>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</si>
  <si>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</si>
  <si>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</si>
  <si>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</si>
  <si>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</si>
  <si>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</si>
  <si>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</si>
  <si>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</si>
  <si>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</si>
  <si>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</si>
  <si>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</si>
  <si>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</si>
  <si>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</si>
  <si>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</si>
  <si>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</si>
  <si>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</si>
  <si>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</si>
  <si>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</si>
  <si>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</si>
  <si>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</si>
  <si>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</si>
  <si>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</si>
  <si>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</si>
  <si>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</si>
  <si>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</si>
  <si>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</si>
  <si>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</si>
  <si>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</si>
  <si>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</si>
  <si>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</si>
  <si>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</si>
  <si>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</si>
  <si>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</si>
  <si>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</si>
  <si>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</si>
  <si>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</si>
  <si>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</si>
  <si>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</si>
  <si>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</si>
  <si>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</si>
  <si>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</si>
  <si>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</si>
  <si>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</si>
  <si>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</si>
  <si>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</si>
  <si>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</si>
  <si>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</si>
  <si>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</si>
  <si>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</si>
  <si>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</si>
  <si>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</si>
  <si>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</si>
  <si>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</si>
  <si>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</si>
  <si>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</si>
  <si>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</si>
  <si>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</si>
  <si>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</si>
  <si>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</si>
  <si>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</si>
  <si>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</si>
  <si>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</si>
  <si>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</si>
  <si>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</si>
  <si>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</si>
  <si>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</si>
  <si>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</si>
  <si>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</si>
  <si>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</si>
  <si>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</si>
  <si>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</si>
  <si>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</si>
  <si>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</si>
  <si>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</si>
  <si>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</si>
  <si>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</si>
  <si>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</si>
  <si>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</si>
  <si>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</si>
  <si>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</si>
  <si>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</si>
  <si>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</si>
  <si>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</si>
  <si>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</si>
  <si>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</si>
  <si>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</si>
  <si>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</si>
  <si>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</si>
  <si>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</si>
  <si>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</si>
  <si>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</si>
  <si>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</si>
  <si>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</si>
  <si>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</si>
  <si>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</si>
  <si>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</si>
  <si>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</si>
  <si>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</si>
  <si>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</si>
  <si>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</si>
  <si>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</si>
  <si>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</si>
  <si>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</si>
  <si>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</si>
  <si>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</si>
  <si>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</si>
  <si>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</si>
  <si>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</si>
  <si>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</si>
  <si>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</si>
  <si>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</si>
  <si>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</si>
  <si>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</si>
  <si>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</si>
  <si>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</si>
  <si>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</si>
  <si>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</si>
  <si>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</si>
  <si>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</si>
  <si>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</si>
  <si>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</si>
  <si>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</si>
  <si>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</si>
  <si>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</si>
  <si>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</si>
  <si>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</si>
  <si>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</si>
  <si>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</si>
  <si>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</si>
  <si>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</si>
  <si>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</si>
  <si>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</si>
  <si>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</si>
  <si>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</si>
  <si>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</si>
  <si>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</si>
  <si>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</si>
  <si>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</si>
  <si>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</si>
  <si>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</si>
  <si>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</si>
  <si>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</si>
  <si>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</si>
  <si>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</si>
  <si>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</si>
  <si>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</si>
  <si>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</si>
  <si>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</si>
  <si>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</si>
  <si>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</si>
  <si>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</si>
  <si>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</si>
  <si>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</si>
  <si>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</si>
  <si>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</si>
  <si>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</si>
  <si>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</si>
  <si>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</si>
  <si>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</si>
  <si>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</si>
  <si>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</si>
  <si>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</si>
  <si>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</si>
  <si>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</si>
  <si>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</si>
  <si>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</si>
  <si>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</si>
  <si>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</si>
  <si>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</si>
  <si>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</si>
  <si>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</si>
  <si>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</si>
  <si>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</si>
  <si>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</si>
  <si>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</si>
  <si>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</si>
  <si>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</si>
  <si>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</si>
  <si>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</si>
  <si>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</si>
  <si>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</si>
  <si>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</si>
  <si>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</si>
  <si>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</si>
  <si>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</si>
  <si>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</si>
  <si>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</si>
  <si>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</si>
  <si>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</si>
  <si>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</si>
  <si>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</si>
  <si>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</si>
  <si>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</si>
  <si>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</si>
  <si>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</si>
  <si>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</si>
  <si>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</si>
  <si>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</si>
  <si>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</si>
  <si>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</si>
  <si>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</si>
  <si>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</si>
  <si>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</si>
  <si>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</si>
  <si>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</si>
  <si>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</si>
  <si>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</si>
  <si>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</si>
  <si>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</si>
  <si>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</si>
  <si>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</si>
  <si>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</si>
  <si>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</si>
  <si>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</si>
  <si>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</si>
  <si>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</si>
  <si>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</si>
  <si>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</si>
  <si>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</si>
  <si>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</si>
  <si>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</si>
  <si>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</si>
  <si>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</si>
  <si>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</si>
  <si>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</si>
  <si>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</si>
  <si>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</si>
  <si>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</si>
  <si>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</si>
  <si>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</si>
  <si>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</si>
  <si>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</si>
  <si>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</si>
  <si>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</si>
  <si>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</si>
  <si>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</si>
  <si>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</si>
  <si>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</si>
  <si>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</si>
  <si>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</si>
  <si>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</si>
  <si>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</si>
  <si>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</si>
  <si>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</si>
  <si>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</si>
  <si>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</si>
  <si>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</si>
  <si>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</si>
  <si>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</si>
  <si>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</si>
  <si>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</si>
  <si>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</si>
  <si>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</si>
  <si>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</si>
  <si>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</si>
  <si>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</si>
  <si>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</si>
  <si>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</si>
  <si>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</si>
  <si>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</si>
  <si>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</si>
  <si>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</si>
  <si>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</si>
  <si>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</si>
  <si>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</si>
  <si>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</si>
  <si>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</si>
  <si>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</si>
  <si>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</si>
  <si>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</si>
  <si>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</si>
  <si>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</si>
  <si>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</si>
  <si>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</si>
  <si>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</si>
  <si>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</si>
  <si>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</si>
  <si>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</si>
  <si>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</si>
  <si>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</si>
  <si>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</si>
  <si>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</si>
  <si>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</si>
  <si>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</si>
  <si>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</si>
  <si>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</si>
  <si>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</si>
  <si>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</si>
  <si>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</si>
  <si>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</si>
  <si>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</si>
  <si>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</si>
  <si>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</si>
  <si>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</si>
  <si>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</si>
  <si>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</si>
  <si>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</si>
  <si>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</si>
  <si>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</si>
  <si>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</si>
  <si>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</si>
  <si>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</si>
  <si>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</si>
  <si>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</si>
  <si>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</si>
  <si>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</si>
  <si>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</si>
  <si>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</si>
  <si>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</si>
  <si>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</si>
  <si>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</si>
  <si>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</si>
  <si>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</si>
  <si>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</si>
  <si>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</si>
  <si>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</si>
  <si>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</si>
  <si>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</si>
  <si>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</si>
  <si>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</si>
  <si>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</si>
  <si>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</si>
  <si>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</si>
  <si>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</si>
  <si>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</si>
  <si>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</si>
  <si>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</si>
  <si>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</si>
  <si>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</si>
  <si>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</si>
  <si>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</si>
  <si>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</si>
  <si>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</si>
  <si>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</si>
  <si>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</si>
  <si>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</si>
  <si>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</si>
  <si>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</si>
  <si>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</si>
  <si>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</si>
  <si>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</si>
  <si>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</si>
  <si>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</si>
  <si>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</si>
  <si>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</si>
  <si>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</si>
  <si>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</si>
  <si>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</si>
  <si>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</si>
  <si>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</si>
  <si>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</si>
  <si>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</si>
  <si>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</si>
  <si>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</si>
  <si>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</si>
  <si>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</si>
  <si>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</si>
  <si>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</si>
  <si>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</si>
  <si>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</si>
  <si>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</si>
  <si>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</si>
  <si>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</si>
  <si>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</si>
  <si>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</si>
  <si>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</si>
  <si>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</si>
  <si>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</si>
  <si>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</si>
  <si>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</si>
  <si>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</si>
  <si>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</si>
  <si>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</si>
  <si>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</si>
  <si>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</si>
  <si>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</si>
  <si>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</si>
  <si>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</si>
  <si>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</si>
  <si>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</si>
  <si>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</si>
  <si>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</si>
  <si>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</si>
  <si>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</si>
  <si>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</si>
  <si>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</si>
  <si>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</si>
  <si>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</si>
  <si>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</si>
  <si>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</si>
  <si>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</si>
  <si>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</si>
  <si>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</si>
  <si>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</si>
  <si>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</si>
  <si>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</si>
  <si>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</si>
  <si>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</si>
  <si>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</si>
  <si>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</si>
  <si>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</si>
  <si>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</si>
  <si>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</si>
  <si>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</si>
  <si>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</si>
  <si>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</si>
  <si>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</si>
  <si>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</si>
  <si>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</si>
  <si>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</si>
  <si>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</si>
  <si>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</si>
  <si>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</si>
  <si>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</si>
  <si>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</si>
  <si>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</si>
  <si>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</si>
  <si>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</si>
  <si>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</si>
  <si>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</si>
  <si>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</si>
  <si>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</si>
  <si>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</si>
  <si>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</si>
  <si>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</si>
  <si>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</si>
  <si>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</si>
  <si>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</si>
  <si>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</si>
  <si>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</si>
  <si>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</si>
  <si>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</si>
  <si>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</si>
  <si>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</si>
  <si>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</si>
  <si>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</si>
  <si>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</si>
  <si>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</si>
  <si>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</si>
  <si>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</si>
  <si>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</si>
  <si>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</si>
  <si>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</si>
  <si>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</si>
  <si>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</si>
  <si>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</si>
  <si>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</si>
  <si>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</si>
  <si>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</si>
  <si>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</si>
  <si>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</si>
  <si>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</si>
  <si>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</si>
  <si>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</si>
  <si>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</si>
  <si>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</si>
  <si>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</si>
  <si>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</si>
  <si>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</si>
  <si>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</si>
  <si>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SOGELIFE BULGARIA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</si>
  <si>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</si>
  <si>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</si>
  <si>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</si>
  <si>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</si>
  <si>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</si>
  <si>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</si>
  <si>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</si>
  <si>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</si>
  <si>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</si>
  <si>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</si>
  <si>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</si>
  <si>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</si>
  <si>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</si>
  <si>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</si>
  <si>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</si>
  <si>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</si>
  <si>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</si>
  <si>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</si>
  <si>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</si>
  <si>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</si>
  <si>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</si>
  <si>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</si>
  <si>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</si>
  <si>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</si>
  <si>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</si>
  <si>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</si>
  <si>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</si>
  <si>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</si>
  <si>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</si>
  <si>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</si>
  <si>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</si>
  <si>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</si>
  <si>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</si>
  <si>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</si>
  <si>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</si>
  <si>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</si>
  <si>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</si>
  <si>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</si>
  <si>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</si>
  <si>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</si>
  <si>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</si>
  <si>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</si>
  <si>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</si>
  <si>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</si>
  <si>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</si>
  <si>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</si>
  <si>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</si>
  <si>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</si>
  <si>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</si>
  <si>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</si>
  <si>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</si>
  <si>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</si>
  <si>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</si>
  <si>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</si>
  <si>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</si>
  <si>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</si>
  <si>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</si>
  <si>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</si>
  <si>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</si>
  <si>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</si>
  <si>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</si>
  <si>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</si>
  <si>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</si>
  <si>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</si>
  <si>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</si>
  <si>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</si>
  <si>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</si>
  <si>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</si>
  <si>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</si>
  <si>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</si>
  <si>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</si>
  <si>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</si>
  <si>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</si>
  <si>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</si>
  <si>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</si>
  <si>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</si>
  <si>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</si>
  <si>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</si>
  <si>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</si>
  <si>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</si>
  <si>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</si>
  <si>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</si>
  <si>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</si>
  <si>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</si>
  <si>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</si>
  <si>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</si>
  <si>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</si>
  <si>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</si>
  <si>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</si>
  <si>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</si>
  <si>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</si>
  <si>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</si>
  <si>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</si>
  <si>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</si>
  <si>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</si>
  <si>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</si>
  <si>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</si>
  <si>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</si>
  <si>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</si>
  <si>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</si>
  <si>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</si>
  <si>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</si>
  <si>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</si>
  <si>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</si>
  <si>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</si>
  <si>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</si>
  <si>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</si>
  <si>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</si>
  <si>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</si>
  <si>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</si>
  <si>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</si>
  <si>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</si>
  <si>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</si>
  <si>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</si>
  <si>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</si>
  <si>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</si>
  <si>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</si>
  <si>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</si>
  <si>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</si>
  <si>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</si>
  <si>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</si>
  <si>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</si>
  <si>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</si>
  <si>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</si>
  <si>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</si>
  <si>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</si>
  <si>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</si>
  <si>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</si>
  <si>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</si>
  <si>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</si>
  <si>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</si>
  <si>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</si>
  <si>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</si>
  <si>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</si>
  <si>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</si>
  <si>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</si>
  <si>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</si>
  <si>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</si>
  <si>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</si>
  <si>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</si>
  <si>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</si>
  <si>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</si>
  <si>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</si>
  <si>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</si>
  <si>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</si>
  <si>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</si>
  <si>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</si>
  <si>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</si>
  <si>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</si>
  <si>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</si>
  <si>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</si>
  <si>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</si>
  <si>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</si>
  <si>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</si>
  <si>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</si>
  <si>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</si>
  <si>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</si>
  <si>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</si>
  <si>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</si>
  <si>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</si>
  <si>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</si>
  <si>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</si>
  <si>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</si>
  <si>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</si>
  <si>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</si>
  <si>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</si>
  <si>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</si>
  <si>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</si>
  <si>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</si>
  <si>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</si>
  <si>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</si>
  <si>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</si>
  <si>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</si>
  <si>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</si>
  <si>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</si>
  <si>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</si>
  <si>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</si>
  <si>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</si>
  <si>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</si>
  <si>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</si>
  <si>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</si>
  <si>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</si>
  <si>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</si>
  <si>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</si>
  <si>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</si>
  <si>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</si>
  <si>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</si>
  <si>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</si>
  <si>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</si>
  <si>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</si>
  <si>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</si>
  <si>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</si>
  <si>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</si>
  <si>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</si>
  <si>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</si>
  <si>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</si>
  <si>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</si>
  <si>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</si>
  <si>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</si>
  <si>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</si>
  <si>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</si>
  <si>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</si>
  <si>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</si>
  <si>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</si>
  <si>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</si>
  <si>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</si>
  <si>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</si>
  <si>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</si>
  <si>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</si>
  <si>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</si>
  <si>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</si>
  <si>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</si>
  <si>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</si>
  <si>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</si>
  <si>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</si>
  <si>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</si>
  <si>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</si>
  <si>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</si>
  <si>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</si>
  <si>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</si>
  <si>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</si>
  <si>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</si>
  <si>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</si>
  <si>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</si>
  <si>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</si>
  <si>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</si>
  <si>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</si>
  <si>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</si>
  <si>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</si>
  <si>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</si>
  <si>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</si>
  <si>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</si>
  <si>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</si>
  <si>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</si>
  <si>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</si>
  <si>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</si>
  <si>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</si>
  <si>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</si>
  <si>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</si>
  <si>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</si>
  <si>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</si>
  <si>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</si>
  <si>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</si>
  <si>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</si>
  <si>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</si>
  <si>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</si>
  <si>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</si>
  <si>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</si>
  <si>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</si>
  <si>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</si>
  <si>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</si>
  <si>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</si>
  <si>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</si>
  <si>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</si>
  <si>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</si>
  <si>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</si>
  <si>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</si>
  <si>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</si>
  <si>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</si>
  <si>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</si>
  <si>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</si>
  <si>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</si>
  <si>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</si>
  <si>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</si>
  <si>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</si>
  <si>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</si>
  <si>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</si>
  <si>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</si>
  <si>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</si>
  <si>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</si>
  <si>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</si>
  <si>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</si>
  <si>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</si>
  <si>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</si>
  <si>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</si>
  <si>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</si>
  <si>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</si>
  <si>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</si>
  <si>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</si>
  <si>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</si>
  <si>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</si>
  <si>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</si>
  <si>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</si>
  <si>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</si>
  <si>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</si>
  <si>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</si>
  <si>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</si>
  <si>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</si>
  <si>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</si>
  <si>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</si>
  <si>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</si>
  <si>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</si>
  <si>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</si>
  <si>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</si>
  <si>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</si>
  <si>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</si>
  <si>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</si>
  <si>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</si>
  <si>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</si>
  <si>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</si>
  <si>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</si>
  <si>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</si>
  <si>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</si>
  <si>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</si>
  <si>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</si>
  <si>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</si>
  <si>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</si>
  <si>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</si>
  <si>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</si>
  <si>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</si>
  <si>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</si>
  <si>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</si>
  <si>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</si>
  <si>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</si>
  <si>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</si>
  <si>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</si>
  <si>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</si>
  <si>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</si>
  <si>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</si>
  <si>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</si>
  <si>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</si>
  <si>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</si>
  <si>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</si>
  <si>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</si>
  <si>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</si>
  <si>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</si>
  <si>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</si>
  <si>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</si>
  <si>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</si>
  <si>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</si>
  <si>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</si>
  <si>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</si>
  <si>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t>UBB-Life Insurance EAD</t>
  </si>
  <si>
    <r>
      <t xml:space="preserve">GROSS PREMIUMS WRITTEN BY LIFE INSURERS AND INSURERS WITH MIXED ACTIVITY* AS AT 31.12.2018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</si>
  <si>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>CLAIMS PAID BY LIFE INSURERS AND INSURERS WITH MIXED ACTIVITY* AS AT 31.12.2018</t>
    </r>
    <r>
      <rPr>
        <b/>
        <vertAlign val="superscript"/>
        <sz val="10"/>
        <rFont val="Times New Roman"/>
        <family val="1"/>
        <charset val="204"/>
      </rPr>
      <t xml:space="preserve">  1 </t>
    </r>
  </si>
  <si>
    <t xml:space="preserve"> TECHNICAL PROVISIONS AS AT 31.12.2018 - І part1</t>
  </si>
  <si>
    <t xml:space="preserve">TECHNICAL PROVISIONS AS AT 31.12.2018 - ІІ part 1 </t>
  </si>
  <si>
    <t xml:space="preserve"> EXPENSES RELATED TO INSURANCE OPERATIONS AS AT 31.12.20181</t>
  </si>
  <si>
    <t xml:space="preserve"> GENERAL INFORMATION ABOUT THE INSURANCE PORTFOLIO AS AT 31.12.20181</t>
  </si>
  <si>
    <r>
      <t xml:space="preserve"> INWARD REINSURANCE AS AT 31.12.2018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</si>
  <si>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OUTWARD REINSURANCE AS AT 31.12.2018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</si>
  <si>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Transactions concluded under the right of establishment or the freedom to provide services within the EEA as at 31.12.2018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</si>
  <si>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 OF FINANCIAL POSITION AS AT 31.12.2018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</si>
  <si>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STATEMENTS OF PROFIT OR LOSS AND OTHER COMPREHENSIVE INCOME AS AT 31.12.2018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</si>
</sst>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43" formatCode="_-* #,##0.00\ _л_в_._-;\-* #,##0.00\ _л_в_._-;_-* &quot;-&quot;??\ _л_в_._-;_-@_-"/>
    <numFmt numFmtId="164" formatCode="_-* #,##0.00\ _л_в_-;\-* #,##0.00\ _л_в_-;_-* &quot;-&quot;??\ _л_в_-;_-@_-"/>
    <numFmt numFmtId="165" formatCode="#,##0.0"/>
    <numFmt numFmtId="166" formatCode="#,##0.000"/>
    <numFmt numFmtId="167" formatCode="0000000"/>
    <numFmt numFmtId="168" formatCode="_-* #,##0.00&quot;лв&quot;_-;\-* #,##0.00&quot;лв&quot;_-;_-* &quot;-&quot;??&quot;лв&quot;_-;_-@_-"/>
    <numFmt numFmtId="169" formatCode="_-* #,##0.00\ [$€-1]_-;\-* #,##0.00\ [$€-1]_-;_-* &quot;-&quot;??\ [$€-1]_-"/>
    <numFmt numFmtId="170" formatCode="0.000000"/>
    <numFmt numFmtId="171" formatCode="0.0;\(0.0\)"/>
    <numFmt numFmtId="172" formatCode="_-* #,##0\ _L_e_i_-;\-* #,##0\ _L_e_i_-;_-* &quot;-&quot;\ _L_e_i_-;_-@_-"/>
    <numFmt numFmtId="173" formatCode="_-* #,##0.00\ _L_e_i_-;\-* #,##0.00\ _L_e_i_-;_-* &quot;-&quot;??\ _L_e_i_-;_-@_-"/>
    <numFmt numFmtId="174" formatCode="_-* #,##0\ &quot;Lei&quot;_-;\-* #,##0\ &quot;Lei&quot;_-;_-* &quot;-&quot;\ &quot;Lei&quot;_-;_-@_-"/>
    <numFmt numFmtId="175" formatCode="_-* #,##0.00\ &quot;Lei&quot;_-;\-* #,##0.00\ &quot;Lei&quot;_-;_-* &quot;-&quot;??\ &quot;Lei&quot;_-;_-@_-"/>
    <numFmt numFmtId="176" formatCode="#,##0;\(#,##0\)"/>
    <numFmt numFmtId="177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0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7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8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69" fontId="29" fillId="0" borderId="0" applyFont="0" applyFill="0" applyBorder="0" applyAlignment="0" applyProtection="0"/>
    <xf numFmtId="170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1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2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5" fontId="23" fillId="0" borderId="0" applyFont="0" applyFill="0" applyBorder="0" applyProtection="0">
      <alignment horizontal="center" vertical="center"/>
    </xf>
    <xf numFmtId="165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6" fontId="23" fillId="0" borderId="0" applyFill="0" applyBorder="0" applyProtection="0">
      <alignment horizontal="center" vertical="center"/>
    </xf>
    <xf numFmtId="166" fontId="23" fillId="0" borderId="0">
      <alignment horizontal="right" vertical="center"/>
    </xf>
    <xf numFmtId="170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6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43" fontId="1" fillId="0" borderId="0" applyFont="0" applyFill="0" applyBorder="0" applyAlignment="0" applyProtection="0"/>
  </cellStyleXfs>
  <cellXfs count="310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5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3" applyFont="1" applyFill="1" applyBorder="1" applyAlignment="1" applyProtection="1">
      <alignment horizontal="left" vertical="center" wrapText="1"/>
    </xf>
    <xf numFmtId="0" fontId="53" fillId="0" borderId="13" xfId="105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7" fontId="9" fillId="28" borderId="0" xfId="110" applyNumberFormat="1" applyFont="1" applyFill="1"/>
    <xf numFmtId="10" fontId="9" fillId="28" borderId="0" xfId="110" applyNumberFormat="1" applyFont="1" applyFill="1"/>
    <xf numFmtId="9" fontId="9" fillId="28" borderId="0" xfId="110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10" applyNumberFormat="1" applyFont="1" applyFill="1"/>
    <xf numFmtId="1" fontId="9" fillId="28" borderId="0" xfId="110" applyNumberFormat="1" applyFont="1" applyFill="1"/>
    <xf numFmtId="2" fontId="9" fillId="28" borderId="0" xfId="110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3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3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Protection="1">
      <alignment horizontal="center" vertical="center" wrapText="1"/>
      <protection locked="0"/>
    </xf>
    <xf numFmtId="0" fontId="5" fillId="28" borderId="0" xfId="101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1" applyFont="1" applyFill="1" applyBorder="1">
      <alignment horizontal="center" vertical="center" wrapText="1"/>
    </xf>
    <xf numFmtId="0" fontId="10" fillId="28" borderId="0" xfId="101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4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2" applyNumberFormat="1" applyFont="1" applyFill="1" applyAlignment="1" applyProtection="1">
      <alignment horizontal="center" vertical="center" wrapText="1"/>
    </xf>
    <xf numFmtId="3" fontId="14" fillId="28" borderId="0" xfId="102" applyNumberFormat="1" applyFont="1" applyFill="1" applyAlignment="1" applyProtection="1">
      <alignment horizontal="center" vertical="center" wrapText="1"/>
    </xf>
    <xf numFmtId="3" fontId="10" fillId="28" borderId="0" xfId="102" applyNumberFormat="1" applyFont="1" applyFill="1" applyAlignment="1" applyProtection="1">
      <alignment horizontal="center" vertical="center" wrapText="1"/>
    </xf>
    <xf numFmtId="3" fontId="8" fillId="28" borderId="13" xfId="102" applyNumberFormat="1" applyFont="1" applyFill="1" applyBorder="1" applyAlignment="1" applyProtection="1">
      <alignment horizontal="center" vertical="center" wrapText="1"/>
    </xf>
    <xf numFmtId="3" fontId="10" fillId="28" borderId="0" xfId="102" applyNumberFormat="1" applyFont="1" applyFill="1" applyBorder="1" applyAlignment="1" applyProtection="1">
      <alignment horizontal="center" vertical="center" wrapText="1"/>
    </xf>
    <xf numFmtId="0" fontId="10" fillId="28" borderId="0" xfId="102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97" applyNumberFormat="1" applyFont="1" applyFill="1" applyBorder="1" applyAlignment="1" applyProtection="1">
      <alignment horizontal="right" vertical="center" wrapText="1"/>
    </xf>
    <xf numFmtId="3" fontId="5" fillId="28" borderId="13" xfId="97" applyNumberFormat="1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6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2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7" applyFont="1" applyFill="1" applyBorder="1" applyAlignment="1" applyProtection="1">
      <alignment horizontal="left" vertical="center" wrapText="1"/>
    </xf>
    <xf numFmtId="0" fontId="7" fillId="27" borderId="9" xfId="147" applyFont="1" applyFill="1" applyBorder="1" applyAlignment="1" applyProtection="1">
      <alignment horizontal="left" vertical="center" wrapText="1"/>
    </xf>
    <xf numFmtId="0" fontId="9" fillId="31" borderId="13" xfId="148" applyFont="1" applyFill="1" applyBorder="1" applyAlignment="1">
      <alignment horizontal="center" vertical="center"/>
    </xf>
    <xf numFmtId="0" fontId="9" fillId="31" borderId="13" xfId="148" applyFont="1" applyFill="1" applyBorder="1" applyAlignment="1">
      <alignment horizontal="center" vertical="center" wrapText="1"/>
    </xf>
    <xf numFmtId="0" fontId="7" fillId="31" borderId="13" xfId="148" applyFont="1" applyFill="1" applyBorder="1" applyAlignment="1">
      <alignment horizontal="center" vertical="center"/>
    </xf>
    <xf numFmtId="0" fontId="7" fillId="31" borderId="13" xfId="148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3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9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3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vertical="center" wrapText="1"/>
    </xf>
    <xf numFmtId="0" fontId="11" fillId="0" borderId="13" xfId="102" applyNumberFormat="1" applyFont="1" applyFill="1" applyBorder="1" applyAlignment="1" applyProtection="1">
      <alignment horizontal="center" vertical="center" wrapText="1"/>
    </xf>
    <xf numFmtId="0" fontId="11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2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2" applyNumberFormat="1" applyFont="1" applyFill="1" applyBorder="1" applyAlignment="1" applyProtection="1">
      <alignment horizontal="center"/>
    </xf>
    <xf numFmtId="0" fontId="11" fillId="0" borderId="13" xfId="102" applyNumberFormat="1" applyFont="1" applyFill="1" applyBorder="1" applyAlignment="1" applyProtection="1">
      <alignment horizontal="left"/>
    </xf>
    <xf numFmtId="0" fontId="12" fillId="0" borderId="13" xfId="102" applyNumberFormat="1" applyFont="1" applyFill="1" applyBorder="1" applyAlignment="1" applyProtection="1">
      <alignment horizontal="left" wrapText="1"/>
    </xf>
    <xf numFmtId="0" fontId="12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2" applyNumberFormat="1" applyFont="1" applyFill="1" applyBorder="1" applyAlignment="1" applyProtection="1">
      <alignment horizontal="left" vertical="center" wrapText="1"/>
    </xf>
    <xf numFmtId="0" fontId="7" fillId="0" borderId="13" xfId="102" applyNumberFormat="1" applyFont="1" applyFill="1" applyBorder="1" applyAlignment="1" applyProtection="1">
      <alignment horizontal="center" vertical="center" wrapText="1"/>
    </xf>
    <xf numFmtId="3" fontId="12" fillId="0" borderId="13" xfId="102" applyNumberFormat="1" applyFont="1" applyFill="1" applyBorder="1" applyProtection="1">
      <alignment horizontal="center" vertical="center" wrapText="1"/>
    </xf>
    <xf numFmtId="3" fontId="11" fillId="0" borderId="13" xfId="102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center"/>
    </xf>
    <xf numFmtId="3" fontId="5" fillId="0" borderId="13" xfId="102" applyNumberFormat="1" applyFont="1" applyFill="1" applyBorder="1" applyAlignment="1" applyProtection="1">
      <alignment horizontal="left" wrapText="1"/>
    </xf>
    <xf numFmtId="3" fontId="8" fillId="0" borderId="13" xfId="102" applyNumberFormat="1" applyFont="1" applyFill="1" applyBorder="1" applyAlignment="1" applyProtection="1">
      <alignment horizontal="center" vertical="center"/>
    </xf>
    <xf numFmtId="3" fontId="8" fillId="0" borderId="13" xfId="102" applyNumberFormat="1" applyFont="1" applyFill="1" applyBorder="1" applyAlignment="1" applyProtection="1">
      <alignment horizontal="left" vertical="center" wrapText="1"/>
    </xf>
    <xf numFmtId="3" fontId="8" fillId="0" borderId="25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right" vertical="center"/>
    </xf>
    <xf numFmtId="3" fontId="5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Alignment="1" applyProtection="1">
      <alignment horizontal="center" vertical="center" wrapText="1"/>
    </xf>
    <xf numFmtId="3" fontId="8" fillId="0" borderId="13" xfId="102" applyNumberFormat="1" applyFont="1" applyFill="1" applyBorder="1" applyAlignment="1" applyProtection="1">
      <alignment horizontal="right" vertical="center" wrapText="1"/>
    </xf>
    <xf numFmtId="3" fontId="8" fillId="0" borderId="13" xfId="102" applyNumberFormat="1" applyFont="1" applyFill="1" applyBorder="1" applyProtection="1">
      <alignment horizontal="center" vertical="center" wrapText="1"/>
    </xf>
    <xf numFmtId="3" fontId="5" fillId="0" borderId="13" xfId="102" applyNumberFormat="1" applyFont="1" applyFill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left" vertical="center" wrapText="1"/>
    </xf>
    <xf numFmtId="3" fontId="8" fillId="0" borderId="13" xfId="102" applyNumberFormat="1" applyFont="1" applyFill="1" applyBorder="1" applyAlignment="1">
      <alignment horizontal="right" vertical="center" wrapText="1"/>
    </xf>
    <xf numFmtId="3" fontId="8" fillId="0" borderId="13" xfId="102" applyNumberFormat="1" applyFont="1" applyFill="1" applyBorder="1" applyAlignment="1">
      <alignment horizontal="left" vertical="center" wrapText="1"/>
    </xf>
    <xf numFmtId="3" fontId="8" fillId="0" borderId="13" xfId="102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2" applyNumberFormat="1" applyFont="1" applyFill="1" applyBorder="1" applyAlignment="1">
      <alignment horizontal="right" vertical="center"/>
    </xf>
    <xf numFmtId="3" fontId="8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 applyProtection="1">
      <alignment horizontal="left"/>
    </xf>
    <xf numFmtId="3" fontId="5" fillId="0" borderId="13" xfId="102" applyNumberFormat="1" applyFont="1" applyFill="1" applyBorder="1" applyAlignment="1" applyProtection="1">
      <alignment horizontal="right"/>
    </xf>
    <xf numFmtId="3" fontId="8" fillId="0" borderId="13" xfId="102" applyNumberFormat="1" applyFont="1" applyFill="1" applyBorder="1" applyAlignment="1">
      <alignment horizontal="left"/>
    </xf>
    <xf numFmtId="3" fontId="8" fillId="0" borderId="25" xfId="102" applyNumberFormat="1" applyFont="1" applyFill="1" applyBorder="1" applyProtection="1">
      <alignment horizontal="center" vertical="center" wrapText="1"/>
    </xf>
    <xf numFmtId="3" fontId="8" fillId="0" borderId="25" xfId="102" applyNumberFormat="1" applyFont="1" applyFill="1" applyBorder="1" applyAlignment="1" applyProtection="1">
      <alignment horizontal="right" vertical="center"/>
    </xf>
    <xf numFmtId="3" fontId="8" fillId="0" borderId="25" xfId="102" applyNumberFormat="1" applyFont="1" applyFill="1" applyBorder="1" applyAlignment="1" applyProtection="1">
      <alignment horizontal="right"/>
    </xf>
    <xf numFmtId="3" fontId="8" fillId="0" borderId="25" xfId="102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7" fontId="65" fillId="28" borderId="0" xfId="110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0" fontId="64" fillId="28" borderId="0" xfId="0" applyNumberFormat="1" applyFont="1" applyFill="1" applyAlignment="1">
      <alignment horizontal="left"/>
    </xf>
    <xf numFmtId="177" fontId="64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3" fontId="7" fillId="0" borderId="26" xfId="0" applyFont="1" applyBorder="1" applyAlignment="1">
      <alignment horizontal="center" vertical="center" wrapText="1"/>
    </xf>
    <xf numFmtId="3" fontId="7" fillId="0" borderId="33" xfId="0" applyFont="1" applyBorder="1" applyAlignment="1">
      <alignment horizontal="center" vertical="center" wrapText="1"/>
    </xf>
    <xf numFmtId="0" fontId="7" fillId="0" borderId="26" xfId="99" applyFont="1" applyFill="1" applyBorder="1" applyAlignment="1">
      <alignment horizontal="center" vertical="center" wrapText="1"/>
    </xf>
    <xf numFmtId="0" fontId="7" fillId="0" borderId="33" xfId="99" applyFont="1" applyFill="1" applyBorder="1" applyAlignment="1">
      <alignment horizontal="center" vertical="center" wrapText="1"/>
    </xf>
    <xf numFmtId="3" fontId="7" fillId="0" borderId="26" xfId="0" applyFont="1" applyFill="1" applyBorder="1" applyAlignment="1">
      <alignment horizontal="center" vertical="center" wrapText="1"/>
    </xf>
    <xf numFmtId="3" fontId="7" fillId="0" borderId="33" xfId="0" applyFont="1" applyFill="1" applyBorder="1" applyAlignment="1">
      <alignment horizontal="center" vertical="center" wrapText="1"/>
    </xf>
    <xf numFmtId="0" fontId="7" fillId="28" borderId="0" xfId="92" applyFont="1" applyFill="1" applyAlignment="1" applyProtection="1">
      <alignment horizontal="center" vertic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177" fontId="5" fillId="28" borderId="26" xfId="110" applyNumberFormat="1" applyFont="1" applyFill="1" applyBorder="1" applyAlignment="1" applyProtection="1">
      <alignment horizontal="center" vertical="center"/>
    </xf>
    <xf numFmtId="177" fontId="5" fillId="28" borderId="33" xfId="110" applyNumberFormat="1" applyFont="1" applyFill="1" applyBorder="1" applyAlignment="1" applyProtection="1">
      <alignment horizontal="center" vertical="center"/>
    </xf>
    <xf numFmtId="3" fontId="5" fillId="28" borderId="0" xfId="0" applyFont="1" applyFill="1" applyBorder="1" applyAlignment="1">
      <alignment horizontal="right" vertical="center" wrapText="1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5" fillId="0" borderId="26" xfId="100" applyFont="1" applyFill="1" applyBorder="1" applyAlignment="1">
      <alignment horizontal="center" vertical="center" wrapText="1"/>
    </xf>
    <xf numFmtId="0" fontId="5" fillId="0" borderId="33" xfId="10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3" fontId="5" fillId="0" borderId="13" xfId="0" applyFont="1" applyFill="1" applyBorder="1" applyAlignment="1">
      <alignment horizontal="center" vertic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100" applyFont="1" applyFill="1" applyBorder="1" applyAlignment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3" fontId="5" fillId="0" borderId="9" xfId="103" applyNumberFormat="1" applyFont="1" applyFill="1" applyBorder="1" applyAlignment="1" applyProtection="1">
      <alignment horizontal="center" vertical="center" wrapText="1"/>
    </xf>
    <xf numFmtId="3" fontId="5" fillId="0" borderId="34" xfId="103" applyNumberFormat="1" applyFont="1" applyFill="1" applyBorder="1" applyAlignment="1" applyProtection="1">
      <alignment horizontal="center" vertical="center" wrapText="1"/>
    </xf>
    <xf numFmtId="0" fontId="5" fillId="0" borderId="13" xfId="103" applyFont="1" applyFill="1" applyBorder="1" applyAlignment="1" applyProtection="1">
      <alignment horizontal="center" vertical="center" wrapText="1"/>
    </xf>
    <xf numFmtId="0" fontId="7" fillId="0" borderId="13" xfId="101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0" xfId="101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1" applyFont="1" applyBorder="1" applyAlignment="1" applyProtection="1">
      <alignment horizontal="center" vertical="center" wrapText="1"/>
    </xf>
    <xf numFmtId="0" fontId="5" fillId="0" borderId="37" xfId="101" applyFont="1" applyBorder="1" applyAlignment="1" applyProtection="1">
      <alignment horizontal="center" vertical="center" wrapText="1"/>
    </xf>
    <xf numFmtId="0" fontId="5" fillId="0" borderId="26" xfId="101" applyFont="1" applyBorder="1" applyAlignment="1" applyProtection="1">
      <alignment horizontal="center" vertical="center" wrapText="1"/>
    </xf>
    <xf numFmtId="0" fontId="5" fillId="0" borderId="33" xfId="101" applyFont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43" xfId="101" applyFont="1" applyBorder="1" applyAlignment="1" applyProtection="1">
      <alignment horizontal="center" vertical="center" wrapText="1"/>
    </xf>
    <xf numFmtId="0" fontId="5" fillId="0" borderId="9" xfId="101" applyFont="1" applyFill="1" applyBorder="1" applyAlignment="1" applyProtection="1">
      <alignment horizontal="center" vertical="center" wrapText="1"/>
    </xf>
    <xf numFmtId="0" fontId="5" fillId="0" borderId="34" xfId="101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9" xfId="101" applyFont="1" applyBorder="1" applyAlignment="1" applyProtection="1">
      <alignment horizontal="center" vertical="center" wrapText="1"/>
    </xf>
    <xf numFmtId="0" fontId="5" fillId="0" borderId="34" xfId="101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1" applyFont="1" applyBorder="1" applyAlignment="1" applyProtection="1">
      <alignment horizontal="center" vertical="top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2" applyFont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3" fontId="5" fillId="0" borderId="0" xfId="102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0" borderId="9" xfId="102" applyNumberFormat="1" applyFont="1" applyBorder="1" applyAlignment="1" applyProtection="1">
      <alignment horizontal="center" vertical="center" wrapText="1"/>
    </xf>
    <xf numFmtId="3" fontId="5" fillId="0" borderId="38" xfId="102" applyNumberFormat="1" applyFont="1" applyBorder="1" applyAlignment="1" applyProtection="1">
      <alignment horizontal="center" vertical="center" wrapText="1"/>
    </xf>
    <xf numFmtId="3" fontId="5" fillId="0" borderId="34" xfId="102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28" borderId="13" xfId="102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2" applyNumberFormat="1" applyFont="1" applyFill="1" applyAlignment="1" applyProtection="1">
      <alignment horizontal="center" vertical="center" wrapText="1"/>
    </xf>
  </cellXfs>
  <cellStyles count="15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9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8"/>
    <cellStyle name="Normal 2_Видове застраховки" xfId="90"/>
    <cellStyle name="Normal 3" xfId="91"/>
    <cellStyle name="Normal 3 2" xfId="147"/>
    <cellStyle name="Normal 4" xfId="92"/>
    <cellStyle name="Normal 5" xfId="93"/>
    <cellStyle name="Normal 6" xfId="94"/>
    <cellStyle name="Normal 7" xfId="95"/>
    <cellStyle name="Normal_AllianzLife_2004_4_01_L" xfId="146"/>
    <cellStyle name="Normal_Book1" xfId="96"/>
    <cellStyle name="Normal_Exchanges of statistical informacion_Life_bg" xfId="97"/>
    <cellStyle name="Normal_FORMI" xfId="98"/>
    <cellStyle name="Normal_ratio" xfId="99"/>
    <cellStyle name="Normal_Reserves" xfId="100"/>
    <cellStyle name="Normal_Spravki_New" xfId="101"/>
    <cellStyle name="Normal_Spravki_NonLIfe_New" xfId="102"/>
    <cellStyle name="Normal_Spravki_NonLIfe1999" xfId="103"/>
    <cellStyle name="Normal_Tables_draft" xfId="104"/>
    <cellStyle name="Normal_Видове застраховки" xfId="105"/>
    <cellStyle name="Note" xfId="106" builtinId="10" customBuiltin="1"/>
    <cellStyle name="number" xfId="107"/>
    <cellStyle name="number-no border" xfId="108"/>
    <cellStyle name="Output" xfId="109" builtinId="21" customBuiltin="1"/>
    <cellStyle name="Percent 2" xfId="110"/>
    <cellStyle name="Percent 4" xfId="111"/>
    <cellStyle name="Percent Right Indent" xfId="112"/>
    <cellStyle name="proc1" xfId="113"/>
    <cellStyle name="proc1 Right Indent" xfId="114"/>
    <cellStyle name="proc2" xfId="115"/>
    <cellStyle name="proc2   Right Indent" xfId="116"/>
    <cellStyle name="proc3" xfId="117"/>
    <cellStyle name="proc3  Right Indent" xfId="118"/>
    <cellStyle name="Rate" xfId="119"/>
    <cellStyle name="R-Bottom" xfId="120"/>
    <cellStyle name="RD-Border" xfId="121"/>
    <cellStyle name="R-orienation" xfId="122"/>
    <cellStyle name="RT-Border" xfId="123"/>
    <cellStyle name="shifar_header" xfId="124"/>
    <cellStyle name="spravki" xfId="125"/>
    <cellStyle name="T-B-Border" xfId="126"/>
    <cellStyle name="TBI" xfId="127"/>
    <cellStyle name="T-Border" xfId="128"/>
    <cellStyle name="TDL-Border" xfId="129"/>
    <cellStyle name="TDR-Border" xfId="130"/>
    <cellStyle name="Text" xfId="131"/>
    <cellStyle name="TextRight" xfId="132"/>
    <cellStyle name="Title" xfId="133" builtinId="15" customBuiltin="1"/>
    <cellStyle name="Total" xfId="134" builtinId="25" customBuiltin="1"/>
    <cellStyle name="UpDownLine" xfId="135"/>
    <cellStyle name="V-Across" xfId="136"/>
    <cellStyle name="V-Currency" xfId="137"/>
    <cellStyle name="V-Date" xfId="138"/>
    <cellStyle name="ver1" xfId="139"/>
    <cellStyle name="V-Normal" xfId="140"/>
    <cellStyle name="V-Number" xfId="141"/>
    <cellStyle name="Warning Text" xfId="142" builtinId="11" customBuiltin="1"/>
    <cellStyle name="Wrap" xfId="143"/>
    <cellStyle name="WrapTitle" xfId="144"/>
    <cellStyle name="zastrnadzor" xfId="14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31.12.2018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246434752.51834416</c:v>
                </c:pt>
                <c:pt idx="1">
                  <c:v>9795231.8900000006</c:v>
                </c:pt>
                <c:pt idx="2">
                  <c:v>77105265.002499983</c:v>
                </c:pt>
                <c:pt idx="3">
                  <c:v>0</c:v>
                </c:pt>
                <c:pt idx="4">
                  <c:v>22714612.052361604</c:v>
                </c:pt>
                <c:pt idx="5">
                  <c:v>19919558.940000001</c:v>
                </c:pt>
                <c:pt idx="6">
                  <c:v>68495656.539999992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31.12.2018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Payments!$C$70:$C$76</c:f>
              <c:numCache>
                <c:formatCode>#,##0</c:formatCode>
                <c:ptCount val="7"/>
                <c:pt idx="0">
                  <c:v>114638841.8064016</c:v>
                </c:pt>
                <c:pt idx="1">
                  <c:v>4968877.6525540166</c:v>
                </c:pt>
                <c:pt idx="2">
                  <c:v>13857738.662972037</c:v>
                </c:pt>
                <c:pt idx="3">
                  <c:v>0</c:v>
                </c:pt>
                <c:pt idx="4">
                  <c:v>4843937.3994399887</c:v>
                </c:pt>
                <c:pt idx="5">
                  <c:v>2484058.5499999998</c:v>
                </c:pt>
                <c:pt idx="6">
                  <c:v>21511807.205076668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20</xdr:row>
      <xdr:rowOff>28575</xdr:rowOff>
    </xdr:from>
    <xdr:to>
      <xdr:col>7</xdr:col>
      <xdr:colOff>685800</xdr:colOff>
      <xdr:row>46</xdr:row>
      <xdr:rowOff>95250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20</xdr:row>
      <xdr:rowOff>69057</xdr:rowOff>
    </xdr:from>
    <xdr:to>
      <xdr:col>8</xdr:col>
      <xdr:colOff>0</xdr:colOff>
      <xdr:row>46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tabSelected="1" view="pageBreakPreview" zoomScaleNormal="80" zoomScaleSheetLayoutView="100" workbookViewId="0">
      <pane xSplit="2" ySplit="4" topLeftCell="C5" activePane="bottomRight" state="frozen"/>
      <selection sqref="A1:U1"/>
      <selection pane="topRight" sqref="A1:U1"/>
      <selection pane="bottomLeft" sqref="A1:U1"/>
      <selection pane="bottomRight" activeCell="F19" sqref="F19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2" width="10.5703125" style="50" customWidth="1"/>
    <col min="23" max="23" width="11.140625" style="50" customWidth="1"/>
    <col min="24" max="24" width="10.5703125" style="50" customWidth="1"/>
    <col min="25" max="25" width="11.140625" style="50" customWidth="1"/>
    <col min="26" max="26" width="10.5703125" style="50" customWidth="1"/>
    <col min="27" max="27" width="13.140625" style="50" customWidth="1"/>
    <col min="28" max="28" width="14" style="50" customWidth="1"/>
    <col min="29" max="29" width="13.5703125" style="50" bestFit="1" customWidth="1"/>
    <col min="30" max="30" width="12.42578125" style="50" bestFit="1" customWidth="1"/>
    <col min="31" max="31" width="13.5703125" style="50" bestFit="1" customWidth="1"/>
    <col min="32" max="32" width="18.140625" style="50" bestFit="1" customWidth="1"/>
    <col min="33" max="33" width="12.42578125" style="50" bestFit="1" customWidth="1"/>
    <col min="34" max="34" width="9.28515625" style="50" bestFit="1" customWidth="1"/>
    <col min="35" max="16384" width="9.140625" style="50"/>
  </cols>
  <sheetData>
    <row r="1" spans="1:32" s="61" customFormat="1" ht="15.75">
      <c r="A1" s="223" t="s">
        <v>816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133"/>
      <c r="AF1" s="133"/>
    </row>
    <row r="2" spans="1:32" s="61" customFormat="1" ht="15.75">
      <c r="A2" s="212"/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29" t="s">
        <v>125</v>
      </c>
      <c r="AB2" s="229"/>
      <c r="AC2" s="212"/>
      <c r="AD2" s="212"/>
      <c r="AE2" s="133"/>
      <c r="AF2" s="133"/>
    </row>
    <row r="3" spans="1:32" s="53" customFormat="1" ht="77.25" customHeight="1">
      <c r="A3" s="230" t="s">
        <v>411</v>
      </c>
      <c r="B3" s="230" t="s">
        <v>458</v>
      </c>
      <c r="C3" s="236" t="s">
        <v>477</v>
      </c>
      <c r="D3" s="237"/>
      <c r="E3" s="215" t="s">
        <v>478</v>
      </c>
      <c r="F3" s="216"/>
      <c r="G3" s="215" t="s">
        <v>479</v>
      </c>
      <c r="H3" s="216"/>
      <c r="I3" s="215" t="s">
        <v>480</v>
      </c>
      <c r="J3" s="216"/>
      <c r="K3" s="215" t="s">
        <v>815</v>
      </c>
      <c r="L3" s="216"/>
      <c r="M3" s="219" t="s">
        <v>481</v>
      </c>
      <c r="N3" s="220"/>
      <c r="O3" s="217" t="s">
        <v>482</v>
      </c>
      <c r="P3" s="218"/>
      <c r="Q3" s="221" t="s">
        <v>483</v>
      </c>
      <c r="R3" s="222"/>
      <c r="S3" s="217" t="s">
        <v>484</v>
      </c>
      <c r="T3" s="218"/>
      <c r="U3" s="217" t="s">
        <v>487</v>
      </c>
      <c r="V3" s="218"/>
      <c r="W3" s="217" t="s">
        <v>485</v>
      </c>
      <c r="X3" s="218"/>
      <c r="Y3" s="217" t="s">
        <v>486</v>
      </c>
      <c r="Z3" s="218"/>
      <c r="AA3" s="224" t="s">
        <v>488</v>
      </c>
      <c r="AB3" s="225"/>
    </row>
    <row r="4" spans="1:32" s="53" customFormat="1" ht="60" customHeight="1">
      <c r="A4" s="231"/>
      <c r="B4" s="231"/>
      <c r="C4" s="139" t="s">
        <v>475</v>
      </c>
      <c r="D4" s="140" t="s">
        <v>476</v>
      </c>
      <c r="E4" s="139" t="s">
        <v>475</v>
      </c>
      <c r="F4" s="140" t="s">
        <v>476</v>
      </c>
      <c r="G4" s="139" t="s">
        <v>475</v>
      </c>
      <c r="H4" s="140" t="s">
        <v>476</v>
      </c>
      <c r="I4" s="139" t="s">
        <v>475</v>
      </c>
      <c r="J4" s="140" t="s">
        <v>476</v>
      </c>
      <c r="K4" s="139" t="s">
        <v>475</v>
      </c>
      <c r="L4" s="140" t="s">
        <v>476</v>
      </c>
      <c r="M4" s="139" t="s">
        <v>475</v>
      </c>
      <c r="N4" s="140" t="s">
        <v>476</v>
      </c>
      <c r="O4" s="139" t="s">
        <v>475</v>
      </c>
      <c r="P4" s="140" t="s">
        <v>476</v>
      </c>
      <c r="Q4" s="139" t="s">
        <v>475</v>
      </c>
      <c r="R4" s="140" t="s">
        <v>476</v>
      </c>
      <c r="S4" s="139" t="s">
        <v>475</v>
      </c>
      <c r="T4" s="140" t="s">
        <v>476</v>
      </c>
      <c r="U4" s="139" t="s">
        <v>475</v>
      </c>
      <c r="V4" s="140" t="s">
        <v>476</v>
      </c>
      <c r="W4" s="139" t="s">
        <v>475</v>
      </c>
      <c r="X4" s="140" t="s">
        <v>476</v>
      </c>
      <c r="Y4" s="139" t="s">
        <v>475</v>
      </c>
      <c r="Z4" s="140" t="s">
        <v>476</v>
      </c>
      <c r="AA4" s="141" t="s">
        <v>475</v>
      </c>
      <c r="AB4" s="142" t="s">
        <v>476</v>
      </c>
    </row>
    <row r="5" spans="1:32" ht="15.75">
      <c r="A5" s="64" t="s">
        <v>400</v>
      </c>
      <c r="B5" s="135" t="s">
        <v>459</v>
      </c>
      <c r="C5" s="65">
        <v>43165456.490000002</v>
      </c>
      <c r="D5" s="65">
        <v>7224155.4400000004</v>
      </c>
      <c r="E5" s="65">
        <v>43205599.00999999</v>
      </c>
      <c r="F5" s="65">
        <v>0</v>
      </c>
      <c r="G5" s="65">
        <v>55408492.199999996</v>
      </c>
      <c r="H5" s="65">
        <v>0</v>
      </c>
      <c r="I5" s="65">
        <v>24415455.975499999</v>
      </c>
      <c r="J5" s="65">
        <v>0</v>
      </c>
      <c r="K5" s="65">
        <v>22549439.660000004</v>
      </c>
      <c r="L5" s="65">
        <v>0</v>
      </c>
      <c r="M5" s="65">
        <v>30365223.199999999</v>
      </c>
      <c r="N5" s="65">
        <v>0</v>
      </c>
      <c r="O5" s="65">
        <v>11722187.800000001</v>
      </c>
      <c r="P5" s="65">
        <v>796744.65</v>
      </c>
      <c r="Q5" s="65">
        <v>9436606.8499999996</v>
      </c>
      <c r="R5" s="65">
        <v>0</v>
      </c>
      <c r="S5" s="66">
        <v>3222850.4</v>
      </c>
      <c r="T5" s="66">
        <v>0</v>
      </c>
      <c r="U5" s="65">
        <v>1108213</v>
      </c>
      <c r="V5" s="65">
        <v>0</v>
      </c>
      <c r="W5" s="65">
        <v>140624.76</v>
      </c>
      <c r="X5" s="65">
        <v>0</v>
      </c>
      <c r="Y5" s="65">
        <v>1694603.1728442097</v>
      </c>
      <c r="Z5" s="65">
        <v>0</v>
      </c>
      <c r="AA5" s="67">
        <v>246434752.51834416</v>
      </c>
      <c r="AB5" s="67">
        <v>8020900.0900000008</v>
      </c>
      <c r="AE5" s="47"/>
      <c r="AF5" s="54"/>
    </row>
    <row r="6" spans="1:32" ht="15.75">
      <c r="A6" s="64"/>
      <c r="B6" s="136" t="s">
        <v>460</v>
      </c>
      <c r="C6" s="65">
        <v>32502169.32</v>
      </c>
      <c r="D6" s="65">
        <v>7224155.4400000004</v>
      </c>
      <c r="E6" s="65">
        <v>28518557.979999993</v>
      </c>
      <c r="F6" s="65">
        <v>0</v>
      </c>
      <c r="G6" s="65">
        <v>55407398.829999998</v>
      </c>
      <c r="H6" s="65">
        <v>0</v>
      </c>
      <c r="I6" s="65">
        <v>24403500.215499997</v>
      </c>
      <c r="J6" s="65">
        <v>0</v>
      </c>
      <c r="K6" s="65">
        <v>22549439.660000004</v>
      </c>
      <c r="L6" s="65">
        <v>0</v>
      </c>
      <c r="M6" s="65">
        <v>30365223.199999999</v>
      </c>
      <c r="N6" s="65">
        <v>0</v>
      </c>
      <c r="O6" s="65">
        <v>11722187.800000001</v>
      </c>
      <c r="P6" s="65">
        <v>796744.65</v>
      </c>
      <c r="Q6" s="65">
        <v>9436606.8499999996</v>
      </c>
      <c r="R6" s="65">
        <v>0</v>
      </c>
      <c r="S6" s="66">
        <v>3222848.87</v>
      </c>
      <c r="T6" s="66">
        <v>0</v>
      </c>
      <c r="U6" s="65">
        <v>1108213</v>
      </c>
      <c r="V6" s="65">
        <v>0</v>
      </c>
      <c r="W6" s="65">
        <v>140624.76</v>
      </c>
      <c r="X6" s="65">
        <v>0</v>
      </c>
      <c r="Y6" s="65">
        <v>1581046.1528442097</v>
      </c>
      <c r="Z6" s="65">
        <v>0</v>
      </c>
      <c r="AA6" s="67">
        <v>220957816.6383442</v>
      </c>
      <c r="AB6" s="67">
        <v>8020900.0900000008</v>
      </c>
      <c r="AF6" s="54"/>
    </row>
    <row r="7" spans="1:32" ht="15.75">
      <c r="A7" s="64"/>
      <c r="B7" s="136" t="s">
        <v>461</v>
      </c>
      <c r="C7" s="65">
        <v>19738822.309999999</v>
      </c>
      <c r="D7" s="65">
        <v>0</v>
      </c>
      <c r="E7" s="65">
        <v>24289286.569999993</v>
      </c>
      <c r="F7" s="65">
        <v>0</v>
      </c>
      <c r="G7" s="65">
        <v>15543792.310000001</v>
      </c>
      <c r="H7" s="65">
        <v>0</v>
      </c>
      <c r="I7" s="65">
        <v>22807964.432499997</v>
      </c>
      <c r="J7" s="65">
        <v>0</v>
      </c>
      <c r="K7" s="65">
        <v>9118387.8300000001</v>
      </c>
      <c r="L7" s="65">
        <v>0</v>
      </c>
      <c r="M7" s="65">
        <v>30365223.199999999</v>
      </c>
      <c r="N7" s="65">
        <v>0</v>
      </c>
      <c r="O7" s="65">
        <v>865683.27</v>
      </c>
      <c r="P7" s="65">
        <v>0</v>
      </c>
      <c r="Q7" s="65">
        <v>392955.22000000003</v>
      </c>
      <c r="R7" s="65">
        <v>0</v>
      </c>
      <c r="S7" s="66">
        <v>2738479.34</v>
      </c>
      <c r="T7" s="66">
        <v>0</v>
      </c>
      <c r="U7" s="65">
        <v>910416</v>
      </c>
      <c r="V7" s="65">
        <v>0</v>
      </c>
      <c r="W7" s="65">
        <v>140624.76</v>
      </c>
      <c r="X7" s="65">
        <v>0</v>
      </c>
      <c r="Y7" s="65">
        <v>653956.51796760038</v>
      </c>
      <c r="Z7" s="65">
        <v>0</v>
      </c>
      <c r="AA7" s="67">
        <v>127565591.7604676</v>
      </c>
      <c r="AB7" s="67">
        <v>0</v>
      </c>
      <c r="AF7" s="54"/>
    </row>
    <row r="8" spans="1:32" ht="15.75">
      <c r="A8" s="64"/>
      <c r="B8" s="136" t="s">
        <v>462</v>
      </c>
      <c r="C8" s="65">
        <v>12763347.01</v>
      </c>
      <c r="D8" s="65">
        <v>7224155.4400000004</v>
      </c>
      <c r="E8" s="65">
        <v>4229271.41</v>
      </c>
      <c r="F8" s="65">
        <v>0</v>
      </c>
      <c r="G8" s="65">
        <v>39863606.519999996</v>
      </c>
      <c r="H8" s="65">
        <v>0</v>
      </c>
      <c r="I8" s="65">
        <v>1595535.7829999998</v>
      </c>
      <c r="J8" s="65">
        <v>0</v>
      </c>
      <c r="K8" s="65">
        <v>13431051.830000006</v>
      </c>
      <c r="L8" s="65">
        <v>0</v>
      </c>
      <c r="M8" s="65">
        <v>0</v>
      </c>
      <c r="N8" s="65">
        <v>0</v>
      </c>
      <c r="O8" s="65">
        <v>10856504.530000001</v>
      </c>
      <c r="P8" s="65">
        <v>796744.65</v>
      </c>
      <c r="Q8" s="65">
        <v>9043651.629999999</v>
      </c>
      <c r="R8" s="65">
        <v>0</v>
      </c>
      <c r="S8" s="66">
        <v>484369.53</v>
      </c>
      <c r="T8" s="66">
        <v>0</v>
      </c>
      <c r="U8" s="65">
        <v>197797</v>
      </c>
      <c r="V8" s="65">
        <v>0</v>
      </c>
      <c r="W8" s="65">
        <v>0</v>
      </c>
      <c r="X8" s="65">
        <v>0</v>
      </c>
      <c r="Y8" s="65">
        <v>927089.63487660943</v>
      </c>
      <c r="Z8" s="65">
        <v>0</v>
      </c>
      <c r="AA8" s="67">
        <v>93392224.87787661</v>
      </c>
      <c r="AB8" s="67">
        <v>8020900.0900000008</v>
      </c>
      <c r="AF8" s="54"/>
    </row>
    <row r="9" spans="1:32" ht="15.75">
      <c r="A9" s="64"/>
      <c r="B9" s="136" t="s">
        <v>463</v>
      </c>
      <c r="C9" s="65">
        <v>10663287.17</v>
      </c>
      <c r="D9" s="65">
        <v>0</v>
      </c>
      <c r="E9" s="65">
        <v>14687041.029999999</v>
      </c>
      <c r="F9" s="65">
        <v>0</v>
      </c>
      <c r="G9" s="65">
        <v>1093.3699999999999</v>
      </c>
      <c r="H9" s="65">
        <v>0</v>
      </c>
      <c r="I9" s="65">
        <v>11955.76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5">
        <v>0</v>
      </c>
      <c r="P9" s="65">
        <v>0</v>
      </c>
      <c r="Q9" s="65">
        <v>0</v>
      </c>
      <c r="R9" s="65">
        <v>0</v>
      </c>
      <c r="S9" s="66">
        <v>1.53</v>
      </c>
      <c r="T9" s="66">
        <v>0</v>
      </c>
      <c r="U9" s="65">
        <v>0</v>
      </c>
      <c r="V9" s="65">
        <v>0</v>
      </c>
      <c r="W9" s="65">
        <v>0</v>
      </c>
      <c r="X9" s="65">
        <v>0</v>
      </c>
      <c r="Y9" s="65">
        <v>113557.02</v>
      </c>
      <c r="Z9" s="65">
        <v>0</v>
      </c>
      <c r="AA9" s="67">
        <v>25476935.880000003</v>
      </c>
      <c r="AB9" s="67">
        <v>0</v>
      </c>
      <c r="AF9" s="54"/>
    </row>
    <row r="10" spans="1:32" ht="15.75">
      <c r="A10" s="64" t="s">
        <v>401</v>
      </c>
      <c r="B10" s="135" t="s">
        <v>464</v>
      </c>
      <c r="C10" s="65">
        <v>1828064.07</v>
      </c>
      <c r="D10" s="65">
        <v>0</v>
      </c>
      <c r="E10" s="65">
        <v>5162092.13</v>
      </c>
      <c r="F10" s="65">
        <v>0</v>
      </c>
      <c r="G10" s="65">
        <v>1749639.6600000001</v>
      </c>
      <c r="H10" s="65">
        <v>0</v>
      </c>
      <c r="I10" s="65">
        <v>346650.81999999995</v>
      </c>
      <c r="J10" s="65">
        <v>0</v>
      </c>
      <c r="K10" s="65">
        <v>0</v>
      </c>
      <c r="L10" s="65">
        <v>0</v>
      </c>
      <c r="M10" s="65">
        <v>0</v>
      </c>
      <c r="N10" s="65">
        <v>0</v>
      </c>
      <c r="O10" s="65">
        <v>0</v>
      </c>
      <c r="P10" s="65">
        <v>0</v>
      </c>
      <c r="Q10" s="65">
        <v>230967.46000000002</v>
      </c>
      <c r="R10" s="65">
        <v>0</v>
      </c>
      <c r="S10" s="66">
        <v>477817.74999999983</v>
      </c>
      <c r="T10" s="66">
        <v>0</v>
      </c>
      <c r="U10" s="65">
        <v>0</v>
      </c>
      <c r="V10" s="65">
        <v>0</v>
      </c>
      <c r="W10" s="65">
        <v>0</v>
      </c>
      <c r="X10" s="65">
        <v>0</v>
      </c>
      <c r="Y10" s="65">
        <v>0</v>
      </c>
      <c r="Z10" s="65">
        <v>0</v>
      </c>
      <c r="AA10" s="67">
        <v>9795231.8900000006</v>
      </c>
      <c r="AB10" s="67">
        <v>0</v>
      </c>
      <c r="AE10" s="47"/>
      <c r="AF10" s="54"/>
    </row>
    <row r="11" spans="1:32" ht="15.75">
      <c r="A11" s="64" t="s">
        <v>402</v>
      </c>
      <c r="B11" s="135" t="s">
        <v>465</v>
      </c>
      <c r="C11" s="65">
        <v>6338160.5899999999</v>
      </c>
      <c r="D11" s="65">
        <v>0</v>
      </c>
      <c r="E11" s="65">
        <v>32113910.82</v>
      </c>
      <c r="F11" s="65">
        <v>0</v>
      </c>
      <c r="G11" s="65">
        <v>5752039.9299999997</v>
      </c>
      <c r="H11" s="65">
        <v>0</v>
      </c>
      <c r="I11" s="65">
        <v>23213463.8825</v>
      </c>
      <c r="J11" s="65">
        <v>0</v>
      </c>
      <c r="K11" s="65">
        <v>4565319.1900000004</v>
      </c>
      <c r="L11" s="65">
        <v>0</v>
      </c>
      <c r="M11" s="65">
        <v>2762497.66</v>
      </c>
      <c r="N11" s="65">
        <v>0</v>
      </c>
      <c r="O11" s="65">
        <v>1719916.71</v>
      </c>
      <c r="P11" s="65">
        <v>0</v>
      </c>
      <c r="Q11" s="65">
        <v>0</v>
      </c>
      <c r="R11" s="65">
        <v>0</v>
      </c>
      <c r="S11" s="66">
        <v>629298.25000000012</v>
      </c>
      <c r="T11" s="66">
        <v>0</v>
      </c>
      <c r="U11" s="65">
        <v>0</v>
      </c>
      <c r="V11" s="65">
        <v>0</v>
      </c>
      <c r="W11" s="65">
        <v>0</v>
      </c>
      <c r="X11" s="65">
        <v>0</v>
      </c>
      <c r="Y11" s="65">
        <v>10657.97</v>
      </c>
      <c r="Z11" s="65">
        <v>0</v>
      </c>
      <c r="AA11" s="67">
        <v>77105265.002499983</v>
      </c>
      <c r="AB11" s="67">
        <v>0</v>
      </c>
      <c r="AE11" s="47"/>
      <c r="AF11" s="54"/>
    </row>
    <row r="12" spans="1:32" ht="15.75">
      <c r="A12" s="64" t="s">
        <v>403</v>
      </c>
      <c r="B12" s="137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5">
        <v>0</v>
      </c>
      <c r="P12" s="65">
        <v>0</v>
      </c>
      <c r="Q12" s="65">
        <v>0</v>
      </c>
      <c r="R12" s="65">
        <v>0</v>
      </c>
      <c r="S12" s="66">
        <v>0</v>
      </c>
      <c r="T12" s="66">
        <v>0</v>
      </c>
      <c r="U12" s="65">
        <v>0</v>
      </c>
      <c r="V12" s="65">
        <v>0</v>
      </c>
      <c r="W12" s="65">
        <v>0</v>
      </c>
      <c r="X12" s="65">
        <v>0</v>
      </c>
      <c r="Y12" s="65">
        <v>0</v>
      </c>
      <c r="Z12" s="65">
        <v>0</v>
      </c>
      <c r="AA12" s="67">
        <v>0</v>
      </c>
      <c r="AB12" s="67">
        <v>0</v>
      </c>
      <c r="AE12" s="47"/>
      <c r="AF12" s="54"/>
    </row>
    <row r="13" spans="1:32" ht="15.75">
      <c r="A13" s="64" t="s">
        <v>404</v>
      </c>
      <c r="B13" s="138" t="s">
        <v>467</v>
      </c>
      <c r="C13" s="65">
        <v>12856298.66</v>
      </c>
      <c r="D13" s="65">
        <v>6733940.7599999998</v>
      </c>
      <c r="E13" s="65">
        <v>0</v>
      </c>
      <c r="F13" s="65">
        <v>0</v>
      </c>
      <c r="G13" s="65">
        <v>0</v>
      </c>
      <c r="H13" s="65">
        <v>0</v>
      </c>
      <c r="I13" s="65">
        <v>5155667.7219999991</v>
      </c>
      <c r="J13" s="65">
        <v>0</v>
      </c>
      <c r="K13" s="65">
        <v>343035.57000000007</v>
      </c>
      <c r="L13" s="65">
        <v>0</v>
      </c>
      <c r="M13" s="65">
        <v>1695436.42</v>
      </c>
      <c r="N13" s="65">
        <v>0</v>
      </c>
      <c r="O13" s="65">
        <v>0</v>
      </c>
      <c r="P13" s="65">
        <v>0</v>
      </c>
      <c r="Q13" s="65">
        <v>0</v>
      </c>
      <c r="R13" s="65">
        <v>0</v>
      </c>
      <c r="S13" s="66">
        <v>206343.17000000004</v>
      </c>
      <c r="T13" s="66">
        <v>0</v>
      </c>
      <c r="U13" s="65">
        <v>0</v>
      </c>
      <c r="V13" s="65">
        <v>0</v>
      </c>
      <c r="W13" s="65">
        <v>2273506.4900000002</v>
      </c>
      <c r="X13" s="65">
        <v>0</v>
      </c>
      <c r="Y13" s="65">
        <v>184324.02036160007</v>
      </c>
      <c r="Z13" s="65">
        <v>0</v>
      </c>
      <c r="AA13" s="67">
        <v>22714612.052361604</v>
      </c>
      <c r="AB13" s="67">
        <v>6733940.7599999998</v>
      </c>
      <c r="AE13" s="47"/>
      <c r="AF13" s="54"/>
    </row>
    <row r="14" spans="1:32" s="53" customFormat="1" ht="15.75">
      <c r="A14" s="68" t="s">
        <v>405</v>
      </c>
      <c r="B14" s="138" t="s">
        <v>468</v>
      </c>
      <c r="C14" s="65">
        <v>1663976.76</v>
      </c>
      <c r="D14" s="65">
        <v>0</v>
      </c>
      <c r="E14" s="65">
        <v>1156181.1400000001</v>
      </c>
      <c r="F14" s="65">
        <v>0</v>
      </c>
      <c r="G14" s="65">
        <v>4921757.4899999993</v>
      </c>
      <c r="H14" s="65">
        <v>0</v>
      </c>
      <c r="I14" s="65">
        <v>0</v>
      </c>
      <c r="J14" s="65">
        <v>0</v>
      </c>
      <c r="K14" s="65">
        <v>8560417.7899999991</v>
      </c>
      <c r="L14" s="65">
        <v>0</v>
      </c>
      <c r="M14" s="65">
        <v>0</v>
      </c>
      <c r="N14" s="65">
        <v>0</v>
      </c>
      <c r="O14" s="65">
        <v>1544597.26</v>
      </c>
      <c r="P14" s="65">
        <v>0</v>
      </c>
      <c r="Q14" s="65">
        <v>791439.88</v>
      </c>
      <c r="R14" s="65">
        <v>0</v>
      </c>
      <c r="S14" s="65">
        <v>99939.62</v>
      </c>
      <c r="T14" s="65">
        <v>0</v>
      </c>
      <c r="U14" s="65">
        <v>1181249</v>
      </c>
      <c r="V14" s="65">
        <v>0</v>
      </c>
      <c r="W14" s="65">
        <v>0</v>
      </c>
      <c r="X14" s="65">
        <v>0</v>
      </c>
      <c r="Y14" s="65">
        <v>0</v>
      </c>
      <c r="Z14" s="65">
        <v>0</v>
      </c>
      <c r="AA14" s="67">
        <v>19919558.940000001</v>
      </c>
      <c r="AB14" s="67">
        <v>0</v>
      </c>
      <c r="AF14" s="55"/>
    </row>
    <row r="15" spans="1:32" ht="31.5">
      <c r="A15" s="68" t="s">
        <v>457</v>
      </c>
      <c r="B15" s="69" t="s">
        <v>469</v>
      </c>
      <c r="C15" s="65">
        <v>0</v>
      </c>
      <c r="D15" s="65">
        <v>0</v>
      </c>
      <c r="E15" s="66">
        <v>0</v>
      </c>
      <c r="F15" s="66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5">
        <v>0</v>
      </c>
      <c r="X15" s="65">
        <v>0</v>
      </c>
      <c r="Y15" s="65">
        <v>0</v>
      </c>
      <c r="Z15" s="65">
        <v>0</v>
      </c>
      <c r="AA15" s="67">
        <v>0</v>
      </c>
      <c r="AB15" s="67">
        <v>0</v>
      </c>
      <c r="AF15" s="54"/>
    </row>
    <row r="16" spans="1:32" ht="15.75">
      <c r="A16" s="68" t="s">
        <v>406</v>
      </c>
      <c r="B16" s="138" t="s">
        <v>470</v>
      </c>
      <c r="C16" s="65">
        <v>42093336.039999999</v>
      </c>
      <c r="D16" s="65">
        <v>0</v>
      </c>
      <c r="E16" s="66">
        <v>3883846.6399999997</v>
      </c>
      <c r="F16" s="66">
        <v>0</v>
      </c>
      <c r="G16" s="65">
        <v>10708660.969999999</v>
      </c>
      <c r="H16" s="65">
        <v>0</v>
      </c>
      <c r="I16" s="65">
        <v>7915035.5099999998</v>
      </c>
      <c r="J16" s="65">
        <v>0</v>
      </c>
      <c r="K16" s="65">
        <v>2018270.76</v>
      </c>
      <c r="L16" s="65">
        <v>0</v>
      </c>
      <c r="M16" s="65">
        <v>210481.55000000002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  <c r="S16" s="65">
        <v>0</v>
      </c>
      <c r="T16" s="65">
        <v>0</v>
      </c>
      <c r="U16" s="65">
        <v>1326751</v>
      </c>
      <c r="V16" s="65">
        <v>0</v>
      </c>
      <c r="W16" s="65">
        <v>339274.07</v>
      </c>
      <c r="X16" s="65">
        <v>0</v>
      </c>
      <c r="Y16" s="65">
        <v>0</v>
      </c>
      <c r="Z16" s="65">
        <v>0</v>
      </c>
      <c r="AA16" s="67">
        <v>68495656.539999992</v>
      </c>
      <c r="AB16" s="67">
        <v>0</v>
      </c>
      <c r="AE16" s="48"/>
    </row>
    <row r="17" spans="1:31" ht="15.75">
      <c r="A17" s="232" t="s">
        <v>471</v>
      </c>
      <c r="B17" s="233"/>
      <c r="C17" s="86">
        <v>107945292.61</v>
      </c>
      <c r="D17" s="86">
        <v>13958096.199999999</v>
      </c>
      <c r="E17" s="86">
        <v>85521629.739999995</v>
      </c>
      <c r="F17" s="86">
        <v>0</v>
      </c>
      <c r="G17" s="86">
        <v>78540590.25</v>
      </c>
      <c r="H17" s="86">
        <v>0</v>
      </c>
      <c r="I17" s="86">
        <v>61046273.910000004</v>
      </c>
      <c r="J17" s="86">
        <v>0</v>
      </c>
      <c r="K17" s="86">
        <v>38036482.970000006</v>
      </c>
      <c r="L17" s="86">
        <v>0</v>
      </c>
      <c r="M17" s="86">
        <v>35033638.829999998</v>
      </c>
      <c r="N17" s="86">
        <v>0</v>
      </c>
      <c r="O17" s="86">
        <v>14986701.770000001</v>
      </c>
      <c r="P17" s="86">
        <v>796744.65</v>
      </c>
      <c r="Q17" s="86">
        <v>10459014.190000001</v>
      </c>
      <c r="R17" s="86">
        <v>0</v>
      </c>
      <c r="S17" s="86">
        <v>4636249.1900000004</v>
      </c>
      <c r="T17" s="86">
        <v>0</v>
      </c>
      <c r="U17" s="86">
        <v>3616213</v>
      </c>
      <c r="V17" s="86">
        <v>0</v>
      </c>
      <c r="W17" s="86">
        <v>2753405.32</v>
      </c>
      <c r="X17" s="86">
        <v>0</v>
      </c>
      <c r="Y17" s="86">
        <v>1889585.1632058097</v>
      </c>
      <c r="Z17" s="86">
        <v>0</v>
      </c>
      <c r="AA17" s="67">
        <v>444465076.94320571</v>
      </c>
      <c r="AB17" s="67">
        <v>14754840.850000001</v>
      </c>
      <c r="AE17" s="59"/>
    </row>
    <row r="18" spans="1:31" ht="33.75" customHeight="1">
      <c r="A18" s="234" t="s">
        <v>472</v>
      </c>
      <c r="B18" s="235"/>
      <c r="C18" s="227">
        <v>0.2428656337915012</v>
      </c>
      <c r="D18" s="228"/>
      <c r="E18" s="227">
        <v>0.19241473442226834</v>
      </c>
      <c r="F18" s="228"/>
      <c r="G18" s="227">
        <v>0.17670812471963013</v>
      </c>
      <c r="H18" s="228"/>
      <c r="I18" s="227">
        <v>0.13734774018657167</v>
      </c>
      <c r="J18" s="228"/>
      <c r="K18" s="227">
        <v>8.5578113879260648E-2</v>
      </c>
      <c r="L18" s="228"/>
      <c r="M18" s="227">
        <v>7.8822028202851668E-2</v>
      </c>
      <c r="N18" s="228"/>
      <c r="O18" s="227">
        <v>3.3718513663819352E-2</v>
      </c>
      <c r="P18" s="228"/>
      <c r="Q18" s="227">
        <v>2.3531689513001865E-2</v>
      </c>
      <c r="R18" s="228"/>
      <c r="S18" s="227">
        <v>1.0431076434363877E-2</v>
      </c>
      <c r="T18" s="228"/>
      <c r="U18" s="227">
        <v>8.1361015467635578E-3</v>
      </c>
      <c r="V18" s="228"/>
      <c r="W18" s="227">
        <v>6.1948743845893503E-3</v>
      </c>
      <c r="X18" s="228"/>
      <c r="Y18" s="227">
        <v>4.2513692553785573E-3</v>
      </c>
      <c r="Z18" s="228"/>
      <c r="AA18" s="227">
        <v>1</v>
      </c>
      <c r="AB18" s="228"/>
    </row>
    <row r="19" spans="1:31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1" s="61" customFormat="1" ht="11.25">
      <c r="A20" s="60" t="s">
        <v>474</v>
      </c>
      <c r="R20" s="63"/>
    </row>
    <row r="22" spans="1:31">
      <c r="Q22" s="202"/>
      <c r="R22" s="202"/>
    </row>
    <row r="23" spans="1:31">
      <c r="Q23" s="226"/>
      <c r="R23" s="226"/>
    </row>
    <row r="24" spans="1:31">
      <c r="Q24" s="202"/>
      <c r="R24" s="202"/>
    </row>
    <row r="60" spans="3:6">
      <c r="C60" s="206"/>
      <c r="D60" s="206"/>
      <c r="E60" s="206"/>
      <c r="F60" s="206"/>
    </row>
    <row r="61" spans="3:6">
      <c r="C61" s="206"/>
      <c r="D61" s="206"/>
      <c r="E61" s="206"/>
      <c r="F61" s="206"/>
    </row>
    <row r="62" spans="3:6">
      <c r="E62" s="206"/>
      <c r="F62" s="206"/>
    </row>
    <row r="63" spans="3:6">
      <c r="E63" s="206"/>
      <c r="F63" s="206"/>
    </row>
    <row r="64" spans="3:6">
      <c r="E64" s="206"/>
      <c r="F64" s="206"/>
    </row>
    <row r="65" spans="1:6">
      <c r="E65" s="206"/>
      <c r="F65" s="206"/>
    </row>
    <row r="66" spans="1:6">
      <c r="A66" s="205"/>
      <c r="B66" s="206"/>
      <c r="C66" s="206"/>
      <c r="D66" s="206"/>
      <c r="E66" s="206"/>
      <c r="F66" s="206"/>
    </row>
    <row r="67" spans="1:6">
      <c r="A67" s="205"/>
      <c r="B67" s="206"/>
      <c r="C67" s="206"/>
      <c r="D67" s="206"/>
      <c r="E67" s="206"/>
      <c r="F67" s="206"/>
    </row>
    <row r="68" spans="1:6">
      <c r="A68" s="206"/>
      <c r="B68" s="206"/>
      <c r="C68" s="206"/>
      <c r="D68" s="206"/>
      <c r="E68" s="206"/>
      <c r="F68" s="206"/>
    </row>
    <row r="69" spans="1:6">
      <c r="A69" s="206"/>
      <c r="B69" s="206"/>
      <c r="C69" s="206"/>
      <c r="D69" s="206"/>
      <c r="E69" s="206"/>
      <c r="F69" s="206"/>
    </row>
    <row r="70" spans="1:6">
      <c r="A70" s="210">
        <f>C70/$C$77</f>
        <v>0.55445245375225261</v>
      </c>
      <c r="B70" s="206" t="str">
        <f>B5</f>
        <v>Life insurance and annuities</v>
      </c>
      <c r="C70" s="206">
        <f>AA5</f>
        <v>246434752.51834416</v>
      </c>
      <c r="D70" s="206"/>
      <c r="E70" s="206"/>
      <c r="F70" s="206"/>
    </row>
    <row r="71" spans="1:6">
      <c r="A71" s="210">
        <f t="shared" ref="A71:A76" si="0">C71/$C$77</f>
        <v>2.2038248668188719E-2</v>
      </c>
      <c r="B71" s="206" t="str">
        <f>B10</f>
        <v>Marriage and birth insurance</v>
      </c>
      <c r="C71" s="206">
        <f>AA10</f>
        <v>9795231.8900000006</v>
      </c>
      <c r="D71" s="206"/>
      <c r="E71" s="206"/>
      <c r="F71" s="206"/>
    </row>
    <row r="72" spans="1:6">
      <c r="A72" s="210">
        <f t="shared" si="0"/>
        <v>0.17347879282842416</v>
      </c>
      <c r="B72" s="206" t="str">
        <f>B11</f>
        <v>Unit linked life insurance</v>
      </c>
      <c r="C72" s="206">
        <f>AA11</f>
        <v>77105265.002499983</v>
      </c>
      <c r="D72" s="206"/>
      <c r="E72" s="206"/>
      <c r="F72" s="206"/>
    </row>
    <row r="73" spans="1:6">
      <c r="A73" s="210">
        <f t="shared" si="0"/>
        <v>0</v>
      </c>
      <c r="B73" s="206" t="str">
        <f>B12</f>
        <v>Capital redemption</v>
      </c>
      <c r="C73" s="206">
        <f>AA12</f>
        <v>0</v>
      </c>
      <c r="D73" s="206"/>
      <c r="E73" s="206"/>
      <c r="F73" s="206"/>
    </row>
    <row r="74" spans="1:6">
      <c r="A74" s="210">
        <f t="shared" si="0"/>
        <v>5.110550464072592E-2</v>
      </c>
      <c r="B74" s="206" t="str">
        <f>B13</f>
        <v>Supplementary insurance</v>
      </c>
      <c r="C74" s="206">
        <f>AA13</f>
        <v>22714612.052361604</v>
      </c>
      <c r="D74" s="206"/>
      <c r="E74" s="206"/>
      <c r="F74" s="206"/>
    </row>
    <row r="75" spans="1:6">
      <c r="A75" s="210">
        <f t="shared" si="0"/>
        <v>4.4816927073317275E-2</v>
      </c>
      <c r="B75" s="206" t="str">
        <f>B14</f>
        <v>Accident insurance</v>
      </c>
      <c r="C75" s="206">
        <f>AA14</f>
        <v>19919558.940000001</v>
      </c>
      <c r="D75" s="206"/>
      <c r="E75" s="206"/>
      <c r="F75" s="206"/>
    </row>
    <row r="76" spans="1:6">
      <c r="A76" s="210">
        <f t="shared" si="0"/>
        <v>0.1541080730370914</v>
      </c>
      <c r="B76" s="206" t="str">
        <f>B16</f>
        <v>Sickness insurance</v>
      </c>
      <c r="C76" s="206">
        <f>AA16</f>
        <v>68495656.539999992</v>
      </c>
      <c r="D76" s="206"/>
      <c r="E76" s="206"/>
      <c r="F76" s="206"/>
    </row>
    <row r="77" spans="1:6">
      <c r="A77" s="206"/>
      <c r="B77" s="206"/>
      <c r="C77" s="206">
        <f>SUM(C70:C76)</f>
        <v>444465076.94320571</v>
      </c>
      <c r="D77" s="206"/>
      <c r="E77" s="206"/>
      <c r="F77" s="206"/>
    </row>
    <row r="78" spans="1:6">
      <c r="A78" s="206"/>
      <c r="B78" s="206"/>
      <c r="C78" s="206"/>
      <c r="D78" s="206"/>
      <c r="E78" s="206"/>
      <c r="F78" s="206"/>
    </row>
    <row r="79" spans="1:6">
      <c r="A79" s="205"/>
      <c r="B79" s="206"/>
      <c r="C79" s="206"/>
      <c r="D79" s="206"/>
      <c r="E79" s="206"/>
      <c r="F79" s="206"/>
    </row>
    <row r="80" spans="1:6">
      <c r="A80" s="205"/>
      <c r="B80" s="206"/>
      <c r="C80" s="206"/>
      <c r="D80" s="206"/>
      <c r="E80" s="206"/>
      <c r="F80" s="206"/>
    </row>
    <row r="81" spans="1:6">
      <c r="A81" s="205"/>
      <c r="B81" s="206"/>
      <c r="C81" s="206"/>
      <c r="D81" s="206"/>
      <c r="E81" s="206"/>
      <c r="F81" s="206"/>
    </row>
    <row r="82" spans="1:6">
      <c r="A82" s="205"/>
      <c r="B82" s="206"/>
      <c r="C82" s="206"/>
      <c r="D82" s="206"/>
      <c r="E82" s="206"/>
      <c r="F82" s="206"/>
    </row>
    <row r="83" spans="1:6">
      <c r="A83" s="205"/>
      <c r="B83" s="206"/>
      <c r="C83" s="206"/>
      <c r="D83" s="206"/>
      <c r="E83" s="206"/>
      <c r="F83" s="206"/>
    </row>
    <row r="84" spans="1:6">
      <c r="A84" s="205"/>
      <c r="B84" s="206"/>
      <c r="C84" s="206"/>
      <c r="D84" s="206"/>
      <c r="E84" s="206"/>
      <c r="F84" s="206"/>
    </row>
    <row r="85" spans="1:6">
      <c r="A85" s="205"/>
      <c r="B85" s="206"/>
      <c r="C85" s="206"/>
      <c r="D85" s="206"/>
      <c r="E85" s="206"/>
      <c r="F85" s="206"/>
    </row>
    <row r="86" spans="1:6">
      <c r="A86" s="205"/>
      <c r="B86" s="206"/>
      <c r="C86" s="206"/>
      <c r="D86" s="206"/>
      <c r="E86" s="206"/>
      <c r="F86" s="206"/>
    </row>
    <row r="87" spans="1:6">
      <c r="A87" s="205"/>
      <c r="B87" s="206"/>
      <c r="C87" s="206"/>
      <c r="D87" s="206"/>
      <c r="E87" s="206"/>
      <c r="F87" s="206"/>
    </row>
    <row r="88" spans="1:6">
      <c r="A88" s="205"/>
      <c r="B88" s="206"/>
      <c r="C88" s="206"/>
      <c r="D88" s="206"/>
      <c r="E88" s="206"/>
      <c r="F88" s="206"/>
    </row>
    <row r="89" spans="1:6">
      <c r="A89" s="205"/>
      <c r="B89" s="206"/>
      <c r="C89" s="206"/>
      <c r="D89" s="206"/>
      <c r="E89" s="206"/>
      <c r="F89" s="206"/>
    </row>
    <row r="90" spans="1:6">
      <c r="A90" s="205"/>
      <c r="B90" s="206"/>
      <c r="C90" s="206"/>
      <c r="D90" s="206"/>
      <c r="E90" s="206"/>
      <c r="F90" s="206"/>
    </row>
    <row r="91" spans="1:6">
      <c r="A91" s="207">
        <f>E91/$AA$14</f>
        <v>12.371496440289363</v>
      </c>
      <c r="B91" s="205" t="str">
        <f>B5</f>
        <v>Life insurance and annuities</v>
      </c>
      <c r="C91" s="205"/>
      <c r="D91" s="205"/>
      <c r="E91" s="208">
        <f>AA5</f>
        <v>246434752.51834416</v>
      </c>
      <c r="F91" s="206"/>
    </row>
    <row r="92" spans="1:6">
      <c r="A92" s="207">
        <f>E92/$AA$14</f>
        <v>0.49173939641456738</v>
      </c>
      <c r="B92" s="205" t="str">
        <f>B10</f>
        <v>Marriage and birth insurance</v>
      </c>
      <c r="C92" s="205"/>
      <c r="D92" s="205"/>
      <c r="E92" s="208">
        <f>AA10</f>
        <v>9795231.8900000006</v>
      </c>
      <c r="F92" s="206"/>
    </row>
    <row r="93" spans="1:6">
      <c r="A93" s="205"/>
      <c r="B93" s="206"/>
      <c r="C93" s="206"/>
      <c r="D93" s="206"/>
      <c r="E93" s="206"/>
      <c r="F93" s="206"/>
    </row>
    <row r="94" spans="1:6">
      <c r="A94" s="205"/>
      <c r="B94" s="206"/>
      <c r="C94" s="206"/>
      <c r="D94" s="206"/>
      <c r="E94" s="206"/>
      <c r="F94" s="206"/>
    </row>
    <row r="95" spans="1:6">
      <c r="A95" s="205"/>
      <c r="B95" s="206"/>
      <c r="C95" s="206"/>
      <c r="D95" s="206"/>
      <c r="E95" s="206"/>
      <c r="F95" s="206"/>
    </row>
    <row r="96" spans="1:6">
      <c r="A96" s="205"/>
      <c r="B96" s="206"/>
      <c r="C96" s="206"/>
      <c r="D96" s="206"/>
      <c r="E96" s="206"/>
      <c r="F96" s="206"/>
    </row>
    <row r="97" spans="1:6">
      <c r="A97" s="205"/>
      <c r="B97" s="206"/>
      <c r="C97" s="206"/>
      <c r="D97" s="206"/>
      <c r="E97" s="206"/>
      <c r="F97" s="206"/>
    </row>
    <row r="98" spans="1:6">
      <c r="A98" s="205"/>
      <c r="B98" s="206"/>
      <c r="C98" s="206"/>
      <c r="D98" s="206"/>
      <c r="E98" s="206"/>
      <c r="F98" s="206"/>
    </row>
    <row r="99" spans="1:6">
      <c r="A99" s="205"/>
      <c r="B99" s="206"/>
      <c r="C99" s="206"/>
      <c r="D99" s="206"/>
      <c r="E99" s="206"/>
      <c r="F99" s="206"/>
    </row>
  </sheetData>
  <mergeCells count="33">
    <mergeCell ref="Y18:Z18"/>
    <mergeCell ref="M18:N18"/>
    <mergeCell ref="U18:V18"/>
    <mergeCell ref="W18:X18"/>
    <mergeCell ref="K18:L18"/>
    <mergeCell ref="O18:P18"/>
    <mergeCell ref="Q18:R18"/>
    <mergeCell ref="S18:T18"/>
    <mergeCell ref="A1:AD1"/>
    <mergeCell ref="AA3:AB3"/>
    <mergeCell ref="Q23:R23"/>
    <mergeCell ref="AA18:AB18"/>
    <mergeCell ref="AA2:AB2"/>
    <mergeCell ref="G18:H18"/>
    <mergeCell ref="A3:A4"/>
    <mergeCell ref="B3:B4"/>
    <mergeCell ref="A17:B17"/>
    <mergeCell ref="A18:B18"/>
    <mergeCell ref="E18:F18"/>
    <mergeCell ref="C18:D18"/>
    <mergeCell ref="C3:D3"/>
    <mergeCell ref="E3:F3"/>
    <mergeCell ref="G3:H3"/>
    <mergeCell ref="I18:J18"/>
    <mergeCell ref="I3:J3"/>
    <mergeCell ref="K3:L3"/>
    <mergeCell ref="Y3:Z3"/>
    <mergeCell ref="U3:V3"/>
    <mergeCell ref="M3:N3"/>
    <mergeCell ref="O3:P3"/>
    <mergeCell ref="Q3:R3"/>
    <mergeCell ref="S3:T3"/>
    <mergeCell ref="W3:X3"/>
  </mergeCells>
  <conditionalFormatting sqref="C18:L18">
    <cfRule type="cellIs" dxfId="5" priority="4" operator="greaterThan">
      <formula>A18</formula>
    </cfRule>
  </conditionalFormatting>
  <conditionalFormatting sqref="O18:P18">
    <cfRule type="cellIs" dxfId="4" priority="2" operator="greaterThan">
      <formula>K18</formula>
    </cfRule>
  </conditionalFormatting>
  <conditionalFormatting sqref="Q18:Z18">
    <cfRule type="cellIs" dxfId="3" priority="46" operator="greaterThan">
      <formula>#REF!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2" orientation="landscape" r:id="rId1"/>
  <colBreaks count="1" manualBreakCount="1">
    <brk id="16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766"/>
  <sheetViews>
    <sheetView view="pageBreakPreview" zoomScaleNormal="60" zoomScaleSheetLayoutView="100" workbookViewId="0">
      <pane xSplit="2" ySplit="4" topLeftCell="C5" activePane="bottomRight" state="frozen"/>
      <selection sqref="A1:U1"/>
      <selection pane="topRight" sqref="A1:U1"/>
      <selection pane="bottomLeft" sqref="A1:U1"/>
      <selection pane="bottomRight" sqref="A1:U1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4" width="15.7109375" style="103" customWidth="1"/>
    <col min="15" max="15" width="20.42578125" style="103" customWidth="1"/>
    <col min="16" max="16384" width="9.140625" style="103"/>
  </cols>
  <sheetData>
    <row r="1" spans="1:15" s="102" customFormat="1" ht="20.25" customHeight="1">
      <c r="A1" s="290" t="s">
        <v>825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174" t="s">
        <v>721</v>
      </c>
    </row>
    <row r="2" spans="1:15" ht="21" customHeight="1">
      <c r="A2" s="294"/>
      <c r="B2" s="295"/>
      <c r="C2" s="291" t="s">
        <v>478</v>
      </c>
      <c r="D2" s="291" t="s">
        <v>477</v>
      </c>
      <c r="E2" s="291" t="s">
        <v>479</v>
      </c>
      <c r="F2" s="291" t="s">
        <v>481</v>
      </c>
      <c r="G2" s="291" t="s">
        <v>480</v>
      </c>
      <c r="H2" s="291" t="s">
        <v>483</v>
      </c>
      <c r="I2" s="291" t="s">
        <v>487</v>
      </c>
      <c r="J2" s="291" t="s">
        <v>815</v>
      </c>
      <c r="K2" s="291" t="s">
        <v>484</v>
      </c>
      <c r="L2" s="291" t="s">
        <v>482</v>
      </c>
      <c r="M2" s="291" t="s">
        <v>485</v>
      </c>
      <c r="N2" s="291" t="s">
        <v>486</v>
      </c>
      <c r="O2" s="300" t="s">
        <v>471</v>
      </c>
    </row>
    <row r="3" spans="1:15" ht="20.25" customHeight="1">
      <c r="A3" s="296"/>
      <c r="B3" s="297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301"/>
    </row>
    <row r="4" spans="1:15" ht="39.75" customHeight="1">
      <c r="A4" s="298"/>
      <c r="B4" s="299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302"/>
    </row>
    <row r="5" spans="1:15" ht="15.75">
      <c r="A5" s="305" t="s">
        <v>720</v>
      </c>
      <c r="B5" s="306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04"/>
    </row>
    <row r="6" spans="1:15" ht="15.75">
      <c r="A6" s="152" t="s">
        <v>399</v>
      </c>
      <c r="B6" s="153" t="s">
        <v>606</v>
      </c>
      <c r="C6" s="121">
        <v>8476</v>
      </c>
      <c r="D6" s="121">
        <v>616</v>
      </c>
      <c r="E6" s="121">
        <v>111</v>
      </c>
      <c r="F6" s="121">
        <v>0</v>
      </c>
      <c r="G6" s="121">
        <v>3304.0948300000005</v>
      </c>
      <c r="H6" s="121">
        <v>40.606999999999999</v>
      </c>
      <c r="I6" s="121">
        <v>0</v>
      </c>
      <c r="J6" s="121">
        <v>0</v>
      </c>
      <c r="K6" s="121">
        <v>30</v>
      </c>
      <c r="L6" s="121">
        <v>603</v>
      </c>
      <c r="M6" s="121">
        <v>211</v>
      </c>
      <c r="N6" s="121">
        <v>174</v>
      </c>
      <c r="O6" s="119">
        <v>13565.70183</v>
      </c>
    </row>
    <row r="7" spans="1:15" ht="15.75">
      <c r="A7" s="152" t="s">
        <v>421</v>
      </c>
      <c r="B7" s="154" t="s">
        <v>607</v>
      </c>
      <c r="C7" s="121">
        <v>48</v>
      </c>
      <c r="D7" s="121">
        <v>609</v>
      </c>
      <c r="E7" s="121">
        <v>89</v>
      </c>
      <c r="F7" s="121">
        <v>0</v>
      </c>
      <c r="G7" s="121">
        <v>1020.8796700000001</v>
      </c>
      <c r="H7" s="121">
        <v>18.669499999999999</v>
      </c>
      <c r="I7" s="121">
        <v>0</v>
      </c>
      <c r="J7" s="121">
        <v>0</v>
      </c>
      <c r="K7" s="121">
        <v>30</v>
      </c>
      <c r="L7" s="121">
        <v>603</v>
      </c>
      <c r="M7" s="121">
        <v>211</v>
      </c>
      <c r="N7" s="121">
        <v>13</v>
      </c>
      <c r="O7" s="119">
        <v>2642.5491700000002</v>
      </c>
    </row>
    <row r="8" spans="1:15" ht="15.75">
      <c r="A8" s="152" t="s">
        <v>421</v>
      </c>
      <c r="B8" s="154" t="s">
        <v>608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1">
        <v>0</v>
      </c>
      <c r="N8" s="121">
        <v>0</v>
      </c>
      <c r="O8" s="119">
        <v>0</v>
      </c>
    </row>
    <row r="9" spans="1:15" ht="15.75">
      <c r="A9" s="152" t="s">
        <v>421</v>
      </c>
      <c r="B9" s="154" t="s">
        <v>609</v>
      </c>
      <c r="C9" s="121">
        <v>8428</v>
      </c>
      <c r="D9" s="121">
        <v>7</v>
      </c>
      <c r="E9" s="121">
        <v>22</v>
      </c>
      <c r="F9" s="121">
        <v>0</v>
      </c>
      <c r="G9" s="121">
        <v>2283.2151600000002</v>
      </c>
      <c r="H9" s="121">
        <v>21.9375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1">
        <v>161</v>
      </c>
      <c r="O9" s="119">
        <v>10923.15266</v>
      </c>
    </row>
    <row r="10" spans="1:15" ht="15.75">
      <c r="A10" s="155" t="s">
        <v>610</v>
      </c>
      <c r="B10" s="156" t="s">
        <v>611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19"/>
    </row>
    <row r="11" spans="1:15" ht="15.75">
      <c r="A11" s="152" t="s">
        <v>422</v>
      </c>
      <c r="B11" s="154" t="s">
        <v>612</v>
      </c>
      <c r="C11" s="121">
        <v>15070</v>
      </c>
      <c r="D11" s="121">
        <v>4155</v>
      </c>
      <c r="E11" s="121">
        <v>0</v>
      </c>
      <c r="F11" s="121">
        <v>4359</v>
      </c>
      <c r="G11" s="121">
        <v>16054.07105</v>
      </c>
      <c r="H11" s="121">
        <v>0</v>
      </c>
      <c r="I11" s="121">
        <v>0</v>
      </c>
      <c r="J11" s="121">
        <v>3343.90488</v>
      </c>
      <c r="K11" s="121">
        <v>92</v>
      </c>
      <c r="L11" s="121">
        <v>0</v>
      </c>
      <c r="M11" s="121">
        <v>359</v>
      </c>
      <c r="N11" s="121">
        <v>0</v>
      </c>
      <c r="O11" s="119">
        <v>43432.975930000001</v>
      </c>
    </row>
    <row r="12" spans="1:15" ht="15.75">
      <c r="A12" s="157">
        <v>1</v>
      </c>
      <c r="B12" s="158" t="s">
        <v>613</v>
      </c>
      <c r="C12" s="121">
        <v>0</v>
      </c>
      <c r="D12" s="121">
        <v>0</v>
      </c>
      <c r="E12" s="121">
        <v>0</v>
      </c>
      <c r="F12" s="121">
        <v>33</v>
      </c>
      <c r="G12" s="121">
        <v>8699.2580500000004</v>
      </c>
      <c r="H12" s="121">
        <v>0</v>
      </c>
      <c r="I12" s="121">
        <v>0</v>
      </c>
      <c r="J12" s="121">
        <v>0</v>
      </c>
      <c r="K12" s="121">
        <v>0</v>
      </c>
      <c r="L12" s="121">
        <v>0</v>
      </c>
      <c r="M12" s="121">
        <v>0</v>
      </c>
      <c r="N12" s="121">
        <v>0</v>
      </c>
      <c r="O12" s="119">
        <v>8732.2580500000004</v>
      </c>
    </row>
    <row r="13" spans="1:15" ht="25.5">
      <c r="A13" s="152" t="s">
        <v>423</v>
      </c>
      <c r="B13" s="159" t="s">
        <v>614</v>
      </c>
      <c r="C13" s="121">
        <v>0</v>
      </c>
      <c r="D13" s="121">
        <v>169</v>
      </c>
      <c r="E13" s="121">
        <v>61</v>
      </c>
      <c r="F13" s="121">
        <v>0</v>
      </c>
      <c r="G13" s="121">
        <v>156881.47227</v>
      </c>
      <c r="H13" s="121">
        <v>0</v>
      </c>
      <c r="I13" s="121">
        <v>7941</v>
      </c>
      <c r="J13" s="121">
        <v>0</v>
      </c>
      <c r="K13" s="121">
        <v>0</v>
      </c>
      <c r="L13" s="121">
        <v>0</v>
      </c>
      <c r="M13" s="121">
        <v>0</v>
      </c>
      <c r="N13" s="121">
        <v>0</v>
      </c>
      <c r="O13" s="119">
        <v>165052.47227</v>
      </c>
    </row>
    <row r="14" spans="1:15" ht="15.75">
      <c r="A14" s="152" t="s">
        <v>400</v>
      </c>
      <c r="B14" s="154" t="s">
        <v>615</v>
      </c>
      <c r="C14" s="121">
        <v>0</v>
      </c>
      <c r="D14" s="121">
        <v>169</v>
      </c>
      <c r="E14" s="121">
        <v>61</v>
      </c>
      <c r="F14" s="121">
        <v>0</v>
      </c>
      <c r="G14" s="121">
        <v>156693.22399999999</v>
      </c>
      <c r="H14" s="121">
        <v>0</v>
      </c>
      <c r="I14" s="121">
        <v>7941</v>
      </c>
      <c r="J14" s="121">
        <v>0</v>
      </c>
      <c r="K14" s="121">
        <v>0</v>
      </c>
      <c r="L14" s="121">
        <v>0</v>
      </c>
      <c r="M14" s="121">
        <v>0</v>
      </c>
      <c r="N14" s="121">
        <v>0</v>
      </c>
      <c r="O14" s="119">
        <v>164864.22399999999</v>
      </c>
    </row>
    <row r="15" spans="1:15" ht="30">
      <c r="A15" s="152" t="s">
        <v>401</v>
      </c>
      <c r="B15" s="154" t="s">
        <v>616</v>
      </c>
      <c r="C15" s="121">
        <v>0</v>
      </c>
      <c r="D15" s="121">
        <v>0</v>
      </c>
      <c r="E15" s="121">
        <v>0</v>
      </c>
      <c r="F15" s="121">
        <v>0</v>
      </c>
      <c r="G15" s="121">
        <v>0</v>
      </c>
      <c r="H15" s="121">
        <v>0</v>
      </c>
      <c r="I15" s="121">
        <v>0</v>
      </c>
      <c r="J15" s="121">
        <v>0</v>
      </c>
      <c r="K15" s="121">
        <v>0</v>
      </c>
      <c r="L15" s="121">
        <v>0</v>
      </c>
      <c r="M15" s="121">
        <v>0</v>
      </c>
      <c r="N15" s="121">
        <v>0</v>
      </c>
      <c r="O15" s="119">
        <v>0</v>
      </c>
    </row>
    <row r="16" spans="1:15" ht="15.75">
      <c r="A16" s="152" t="s">
        <v>402</v>
      </c>
      <c r="B16" s="154" t="s">
        <v>617</v>
      </c>
      <c r="C16" s="121">
        <v>0</v>
      </c>
      <c r="D16" s="121">
        <v>0</v>
      </c>
      <c r="E16" s="121">
        <v>0</v>
      </c>
      <c r="F16" s="121">
        <v>0</v>
      </c>
      <c r="G16" s="121">
        <v>188.24826999999999</v>
      </c>
      <c r="H16" s="121">
        <v>0</v>
      </c>
      <c r="I16" s="121">
        <v>0</v>
      </c>
      <c r="J16" s="121">
        <v>0</v>
      </c>
      <c r="K16" s="121">
        <v>0</v>
      </c>
      <c r="L16" s="121">
        <v>0</v>
      </c>
      <c r="M16" s="121">
        <v>0</v>
      </c>
      <c r="N16" s="121">
        <v>0</v>
      </c>
      <c r="O16" s="119">
        <v>188.24826999999999</v>
      </c>
    </row>
    <row r="17" spans="1:15" ht="30">
      <c r="A17" s="152" t="s">
        <v>403</v>
      </c>
      <c r="B17" s="154" t="s">
        <v>618</v>
      </c>
      <c r="C17" s="121">
        <v>0</v>
      </c>
      <c r="D17" s="121">
        <v>0</v>
      </c>
      <c r="E17" s="121">
        <v>0</v>
      </c>
      <c r="F17" s="121">
        <v>0</v>
      </c>
      <c r="G17" s="121">
        <v>0</v>
      </c>
      <c r="H17" s="121">
        <v>0</v>
      </c>
      <c r="I17" s="121">
        <v>0</v>
      </c>
      <c r="J17" s="121">
        <v>0</v>
      </c>
      <c r="K17" s="121">
        <v>0</v>
      </c>
      <c r="L17" s="121">
        <v>0</v>
      </c>
      <c r="M17" s="121">
        <v>0</v>
      </c>
      <c r="N17" s="121">
        <v>0</v>
      </c>
      <c r="O17" s="119">
        <v>0</v>
      </c>
    </row>
    <row r="18" spans="1:15" ht="15.75">
      <c r="A18" s="152" t="s">
        <v>424</v>
      </c>
      <c r="B18" s="154" t="s">
        <v>619</v>
      </c>
      <c r="C18" s="121">
        <v>356853</v>
      </c>
      <c r="D18" s="121">
        <v>113853</v>
      </c>
      <c r="E18" s="121">
        <v>105068.57329</v>
      </c>
      <c r="F18" s="121">
        <v>203145</v>
      </c>
      <c r="G18" s="121">
        <v>63948.697750000007</v>
      </c>
      <c r="H18" s="121">
        <v>36274.053429999993</v>
      </c>
      <c r="I18" s="121">
        <v>4673</v>
      </c>
      <c r="J18" s="121">
        <v>92461.98444</v>
      </c>
      <c r="K18" s="121">
        <v>26367</v>
      </c>
      <c r="L18" s="121">
        <v>21040</v>
      </c>
      <c r="M18" s="121">
        <v>6637</v>
      </c>
      <c r="N18" s="121">
        <v>11757</v>
      </c>
      <c r="O18" s="119">
        <v>1042078.30891</v>
      </c>
    </row>
    <row r="19" spans="1:15" ht="15.75">
      <c r="A19" s="152" t="s">
        <v>400</v>
      </c>
      <c r="B19" s="154" t="s">
        <v>620</v>
      </c>
      <c r="C19" s="121">
        <v>71190</v>
      </c>
      <c r="D19" s="121">
        <v>11304</v>
      </c>
      <c r="E19" s="121">
        <v>7754.0839299999998</v>
      </c>
      <c r="F19" s="121">
        <v>25224</v>
      </c>
      <c r="G19" s="121">
        <v>0</v>
      </c>
      <c r="H19" s="121">
        <v>0</v>
      </c>
      <c r="I19" s="121">
        <v>0</v>
      </c>
      <c r="J19" s="121">
        <v>0</v>
      </c>
      <c r="K19" s="121">
        <v>11644</v>
      </c>
      <c r="L19" s="121">
        <v>133</v>
      </c>
      <c r="M19" s="121">
        <v>4173</v>
      </c>
      <c r="N19" s="121">
        <v>10084</v>
      </c>
      <c r="O19" s="119">
        <v>141506.08392999999</v>
      </c>
    </row>
    <row r="20" spans="1:15" ht="15.75">
      <c r="A20" s="152" t="s">
        <v>401</v>
      </c>
      <c r="B20" s="154" t="s">
        <v>621</v>
      </c>
      <c r="C20" s="121">
        <v>282065</v>
      </c>
      <c r="D20" s="121">
        <v>100709</v>
      </c>
      <c r="E20" s="121">
        <v>93279.152760000012</v>
      </c>
      <c r="F20" s="121">
        <v>177566</v>
      </c>
      <c r="G20" s="121">
        <v>62687.380090000006</v>
      </c>
      <c r="H20" s="121">
        <v>34584.026829999995</v>
      </c>
      <c r="I20" s="121">
        <v>4673</v>
      </c>
      <c r="J20" s="121">
        <v>92461.98444</v>
      </c>
      <c r="K20" s="121">
        <v>14723</v>
      </c>
      <c r="L20" s="121">
        <v>7520</v>
      </c>
      <c r="M20" s="121">
        <v>880</v>
      </c>
      <c r="N20" s="121">
        <v>1071</v>
      </c>
      <c r="O20" s="119">
        <v>872219.54411999998</v>
      </c>
    </row>
    <row r="21" spans="1:15" ht="15.75">
      <c r="A21" s="152"/>
      <c r="B21" s="154" t="s">
        <v>622</v>
      </c>
      <c r="C21" s="121">
        <v>282065</v>
      </c>
      <c r="D21" s="121">
        <v>85444</v>
      </c>
      <c r="E21" s="121">
        <v>63269.09201</v>
      </c>
      <c r="F21" s="121">
        <v>146312</v>
      </c>
      <c r="G21" s="121">
        <v>62687.380090000006</v>
      </c>
      <c r="H21" s="121">
        <v>34584.026829999995</v>
      </c>
      <c r="I21" s="121">
        <v>3524</v>
      </c>
      <c r="J21" s="121">
        <v>35612.33799</v>
      </c>
      <c r="K21" s="121">
        <v>6803</v>
      </c>
      <c r="L21" s="121">
        <v>7520</v>
      </c>
      <c r="M21" s="121">
        <v>880</v>
      </c>
      <c r="N21" s="121">
        <v>0</v>
      </c>
      <c r="O21" s="119">
        <v>728700.83692000003</v>
      </c>
    </row>
    <row r="22" spans="1:15" ht="15.75">
      <c r="A22" s="152" t="s">
        <v>402</v>
      </c>
      <c r="B22" s="154" t="s">
        <v>623</v>
      </c>
      <c r="C22" s="121">
        <v>0</v>
      </c>
      <c r="D22" s="121">
        <v>0</v>
      </c>
      <c r="E22" s="121">
        <v>0</v>
      </c>
      <c r="F22" s="121">
        <v>0</v>
      </c>
      <c r="G22" s="121">
        <v>0</v>
      </c>
      <c r="H22" s="121">
        <v>0</v>
      </c>
      <c r="I22" s="121">
        <v>0</v>
      </c>
      <c r="J22" s="121">
        <v>0</v>
      </c>
      <c r="K22" s="121">
        <v>0</v>
      </c>
      <c r="L22" s="121">
        <v>0</v>
      </c>
      <c r="M22" s="121">
        <v>0</v>
      </c>
      <c r="N22" s="121">
        <v>0</v>
      </c>
      <c r="O22" s="119">
        <v>0</v>
      </c>
    </row>
    <row r="23" spans="1:15" ht="15.75">
      <c r="A23" s="152" t="s">
        <v>403</v>
      </c>
      <c r="B23" s="154" t="s">
        <v>624</v>
      </c>
      <c r="C23" s="121">
        <v>0</v>
      </c>
      <c r="D23" s="121">
        <v>0</v>
      </c>
      <c r="E23" s="121">
        <v>0</v>
      </c>
      <c r="F23" s="121">
        <v>0</v>
      </c>
      <c r="G23" s="121">
        <v>0</v>
      </c>
      <c r="H23" s="121">
        <v>0</v>
      </c>
      <c r="I23" s="121">
        <v>0</v>
      </c>
      <c r="J23" s="121">
        <v>0</v>
      </c>
      <c r="K23" s="121">
        <v>0</v>
      </c>
      <c r="L23" s="121">
        <v>0</v>
      </c>
      <c r="M23" s="121">
        <v>0</v>
      </c>
      <c r="N23" s="121">
        <v>0</v>
      </c>
      <c r="O23" s="119">
        <v>0</v>
      </c>
    </row>
    <row r="24" spans="1:15" ht="15.75">
      <c r="A24" s="152" t="s">
        <v>404</v>
      </c>
      <c r="B24" s="154" t="s">
        <v>625</v>
      </c>
      <c r="C24" s="121">
        <v>233</v>
      </c>
      <c r="D24" s="121">
        <v>1840</v>
      </c>
      <c r="E24" s="121">
        <v>0</v>
      </c>
      <c r="F24" s="121">
        <v>0</v>
      </c>
      <c r="G24" s="121">
        <v>1261.3176599999997</v>
      </c>
      <c r="H24" s="121">
        <v>0</v>
      </c>
      <c r="I24" s="121">
        <v>0</v>
      </c>
      <c r="J24" s="121">
        <v>0</v>
      </c>
      <c r="K24" s="121">
        <v>0</v>
      </c>
      <c r="L24" s="121">
        <v>0</v>
      </c>
      <c r="M24" s="121">
        <v>1522</v>
      </c>
      <c r="N24" s="121">
        <v>0</v>
      </c>
      <c r="O24" s="119">
        <v>4856.3176599999997</v>
      </c>
    </row>
    <row r="25" spans="1:15" ht="15.75">
      <c r="A25" s="152" t="s">
        <v>405</v>
      </c>
      <c r="B25" s="154" t="s">
        <v>626</v>
      </c>
      <c r="C25" s="121">
        <v>3024</v>
      </c>
      <c r="D25" s="121">
        <v>0</v>
      </c>
      <c r="E25" s="121">
        <v>4035.3366000000005</v>
      </c>
      <c r="F25" s="121">
        <v>0</v>
      </c>
      <c r="G25" s="121">
        <v>0</v>
      </c>
      <c r="H25" s="121">
        <v>1690.0265999999999</v>
      </c>
      <c r="I25" s="121">
        <v>0</v>
      </c>
      <c r="J25" s="121">
        <v>0</v>
      </c>
      <c r="K25" s="121">
        <v>0</v>
      </c>
      <c r="L25" s="121">
        <v>13387</v>
      </c>
      <c r="M25" s="121">
        <v>62</v>
      </c>
      <c r="N25" s="121">
        <v>602</v>
      </c>
      <c r="O25" s="119">
        <v>22800.3632</v>
      </c>
    </row>
    <row r="26" spans="1:15" ht="15.75">
      <c r="A26" s="152" t="s">
        <v>406</v>
      </c>
      <c r="B26" s="154" t="s">
        <v>609</v>
      </c>
      <c r="C26" s="121">
        <v>341</v>
      </c>
      <c r="D26" s="121">
        <v>0</v>
      </c>
      <c r="E26" s="121">
        <v>0</v>
      </c>
      <c r="F26" s="121">
        <v>355</v>
      </c>
      <c r="G26" s="121">
        <v>0</v>
      </c>
      <c r="H26" s="121">
        <v>0</v>
      </c>
      <c r="I26" s="121">
        <v>0</v>
      </c>
      <c r="J26" s="121">
        <v>0</v>
      </c>
      <c r="K26" s="121">
        <v>0</v>
      </c>
      <c r="L26" s="121">
        <v>0</v>
      </c>
      <c r="M26" s="121">
        <v>0</v>
      </c>
      <c r="N26" s="121">
        <v>0</v>
      </c>
      <c r="O26" s="119">
        <v>696</v>
      </c>
    </row>
    <row r="27" spans="1:15" ht="15.75">
      <c r="A27" s="152" t="s">
        <v>414</v>
      </c>
      <c r="B27" s="154" t="s">
        <v>627</v>
      </c>
      <c r="C27" s="121">
        <v>0</v>
      </c>
      <c r="D27" s="121">
        <v>0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1">
        <v>0</v>
      </c>
      <c r="L27" s="121">
        <v>0</v>
      </c>
      <c r="M27" s="121">
        <v>0</v>
      </c>
      <c r="N27" s="121">
        <v>0</v>
      </c>
      <c r="O27" s="119">
        <v>0</v>
      </c>
    </row>
    <row r="28" spans="1:15" ht="15.75">
      <c r="A28" s="152"/>
      <c r="B28" s="156" t="s">
        <v>628</v>
      </c>
      <c r="C28" s="121">
        <v>371923</v>
      </c>
      <c r="D28" s="121">
        <v>118177</v>
      </c>
      <c r="E28" s="121">
        <v>105129.57329</v>
      </c>
      <c r="F28" s="121">
        <v>207504</v>
      </c>
      <c r="G28" s="121">
        <v>236884.24107000002</v>
      </c>
      <c r="H28" s="121">
        <v>36274.053429999993</v>
      </c>
      <c r="I28" s="121">
        <v>12614</v>
      </c>
      <c r="J28" s="121">
        <v>95805.889320000002</v>
      </c>
      <c r="K28" s="121">
        <v>26459</v>
      </c>
      <c r="L28" s="121">
        <v>21040</v>
      </c>
      <c r="M28" s="121">
        <v>6996</v>
      </c>
      <c r="N28" s="121">
        <v>11757</v>
      </c>
      <c r="O28" s="119">
        <v>1250563.7571100001</v>
      </c>
    </row>
    <row r="29" spans="1:15" ht="15.75">
      <c r="A29" s="155" t="s">
        <v>629</v>
      </c>
      <c r="B29" s="156" t="s">
        <v>630</v>
      </c>
      <c r="C29" s="121">
        <v>126840</v>
      </c>
      <c r="D29" s="121">
        <v>12663</v>
      </c>
      <c r="E29" s="121">
        <v>10047.06828</v>
      </c>
      <c r="F29" s="121">
        <v>10215</v>
      </c>
      <c r="G29" s="121">
        <v>41517.681369999998</v>
      </c>
      <c r="H29" s="121">
        <v>0</v>
      </c>
      <c r="I29" s="121">
        <v>0</v>
      </c>
      <c r="J29" s="121">
        <v>10786.577289999999</v>
      </c>
      <c r="K29" s="121">
        <v>5141</v>
      </c>
      <c r="L29" s="121">
        <v>5695</v>
      </c>
      <c r="M29" s="121">
        <v>0</v>
      </c>
      <c r="N29" s="121">
        <v>115</v>
      </c>
      <c r="O29" s="119">
        <v>223020.32694</v>
      </c>
    </row>
    <row r="30" spans="1:15" s="105" customFormat="1" ht="15.75">
      <c r="A30" s="155" t="s">
        <v>631</v>
      </c>
      <c r="B30" s="156" t="s">
        <v>632</v>
      </c>
      <c r="C30" s="121">
        <v>1327</v>
      </c>
      <c r="D30" s="121">
        <v>19336</v>
      </c>
      <c r="E30" s="121">
        <v>8578</v>
      </c>
      <c r="F30" s="121">
        <v>2619</v>
      </c>
      <c r="G30" s="121">
        <v>8067.6492900000003</v>
      </c>
      <c r="H30" s="121">
        <v>3004.6530400000001</v>
      </c>
      <c r="I30" s="121">
        <v>2176</v>
      </c>
      <c r="J30" s="121">
        <v>2014.6387399999999</v>
      </c>
      <c r="K30" s="121">
        <v>309</v>
      </c>
      <c r="L30" s="121">
        <v>1199</v>
      </c>
      <c r="M30" s="121">
        <v>4188</v>
      </c>
      <c r="N30" s="121">
        <v>1025</v>
      </c>
      <c r="O30" s="119">
        <v>53843.941070000001</v>
      </c>
    </row>
    <row r="31" spans="1:15" s="105" customFormat="1" ht="15.75">
      <c r="A31" s="155" t="s">
        <v>422</v>
      </c>
      <c r="B31" s="154" t="s">
        <v>633</v>
      </c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18"/>
    </row>
    <row r="32" spans="1:15" s="105" customFormat="1" ht="15.75">
      <c r="A32" s="155" t="s">
        <v>400</v>
      </c>
      <c r="B32" s="154" t="s">
        <v>634</v>
      </c>
      <c r="C32" s="121">
        <v>1029</v>
      </c>
      <c r="D32" s="121">
        <v>12426</v>
      </c>
      <c r="E32" s="121">
        <v>8061</v>
      </c>
      <c r="F32" s="121">
        <v>1374</v>
      </c>
      <c r="G32" s="121">
        <v>7729.99028</v>
      </c>
      <c r="H32" s="121">
        <v>2944.31441</v>
      </c>
      <c r="I32" s="121">
        <v>1776</v>
      </c>
      <c r="J32" s="121">
        <v>1336.13906</v>
      </c>
      <c r="K32" s="121">
        <v>252</v>
      </c>
      <c r="L32" s="121">
        <v>515</v>
      </c>
      <c r="M32" s="121">
        <v>605</v>
      </c>
      <c r="N32" s="121">
        <v>444</v>
      </c>
      <c r="O32" s="119">
        <v>38492.443749999999</v>
      </c>
    </row>
    <row r="33" spans="1:15" s="105" customFormat="1" ht="15.75">
      <c r="A33" s="155" t="s">
        <v>421</v>
      </c>
      <c r="B33" s="154" t="s">
        <v>635</v>
      </c>
      <c r="C33" s="121">
        <v>0</v>
      </c>
      <c r="D33" s="121">
        <v>0</v>
      </c>
      <c r="E33" s="121">
        <v>0</v>
      </c>
      <c r="F33" s="121">
        <v>0</v>
      </c>
      <c r="G33" s="121">
        <v>0</v>
      </c>
      <c r="H33" s="121">
        <v>0</v>
      </c>
      <c r="I33" s="121">
        <v>0</v>
      </c>
      <c r="J33" s="121">
        <v>0</v>
      </c>
      <c r="K33" s="121">
        <v>0</v>
      </c>
      <c r="L33" s="121">
        <v>0</v>
      </c>
      <c r="M33" s="121">
        <v>0</v>
      </c>
      <c r="N33" s="121">
        <v>0</v>
      </c>
      <c r="O33" s="119">
        <v>0</v>
      </c>
    </row>
    <row r="34" spans="1:15" s="105" customFormat="1" ht="15.75">
      <c r="A34" s="155" t="s">
        <v>421</v>
      </c>
      <c r="B34" s="154" t="s">
        <v>636</v>
      </c>
      <c r="C34" s="121">
        <v>0</v>
      </c>
      <c r="D34" s="121">
        <v>0</v>
      </c>
      <c r="E34" s="121">
        <v>0</v>
      </c>
      <c r="F34" s="121">
        <v>0</v>
      </c>
      <c r="G34" s="121">
        <v>0</v>
      </c>
      <c r="H34" s="121">
        <v>0</v>
      </c>
      <c r="I34" s="121">
        <v>0</v>
      </c>
      <c r="J34" s="121">
        <v>0</v>
      </c>
      <c r="K34" s="121">
        <v>0</v>
      </c>
      <c r="L34" s="121">
        <v>0</v>
      </c>
      <c r="M34" s="121">
        <v>0</v>
      </c>
      <c r="N34" s="121">
        <v>0</v>
      </c>
      <c r="O34" s="119">
        <v>0</v>
      </c>
    </row>
    <row r="35" spans="1:15" ht="15.75">
      <c r="A35" s="155" t="s">
        <v>401</v>
      </c>
      <c r="B35" s="154" t="s">
        <v>637</v>
      </c>
      <c r="C35" s="121">
        <v>0</v>
      </c>
      <c r="D35" s="121">
        <v>0</v>
      </c>
      <c r="E35" s="121">
        <v>35</v>
      </c>
      <c r="F35" s="121">
        <v>0</v>
      </c>
      <c r="G35" s="121">
        <v>0</v>
      </c>
      <c r="H35" s="121">
        <v>0</v>
      </c>
      <c r="I35" s="121">
        <v>0</v>
      </c>
      <c r="J35" s="121">
        <v>0</v>
      </c>
      <c r="K35" s="121">
        <v>0</v>
      </c>
      <c r="L35" s="121">
        <v>143</v>
      </c>
      <c r="M35" s="121">
        <v>0</v>
      </c>
      <c r="N35" s="121">
        <v>0</v>
      </c>
      <c r="O35" s="119">
        <v>178</v>
      </c>
    </row>
    <row r="36" spans="1:15" ht="15.75">
      <c r="A36" s="155" t="s">
        <v>421</v>
      </c>
      <c r="B36" s="154" t="s">
        <v>635</v>
      </c>
      <c r="C36" s="121">
        <v>0</v>
      </c>
      <c r="D36" s="121">
        <v>0</v>
      </c>
      <c r="E36" s="121">
        <v>0</v>
      </c>
      <c r="F36" s="121">
        <v>0</v>
      </c>
      <c r="G36" s="121">
        <v>0</v>
      </c>
      <c r="H36" s="121">
        <v>0</v>
      </c>
      <c r="I36" s="121">
        <v>0</v>
      </c>
      <c r="J36" s="121">
        <v>0</v>
      </c>
      <c r="K36" s="121">
        <v>0</v>
      </c>
      <c r="L36" s="121">
        <v>0</v>
      </c>
      <c r="M36" s="121">
        <v>0</v>
      </c>
      <c r="N36" s="121">
        <v>0</v>
      </c>
      <c r="O36" s="119">
        <v>0</v>
      </c>
    </row>
    <row r="37" spans="1:15" ht="15.75">
      <c r="A37" s="155" t="s">
        <v>421</v>
      </c>
      <c r="B37" s="154" t="s">
        <v>636</v>
      </c>
      <c r="C37" s="121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1">
        <v>0</v>
      </c>
      <c r="L37" s="121">
        <v>0</v>
      </c>
      <c r="M37" s="121">
        <v>0</v>
      </c>
      <c r="N37" s="121">
        <v>0</v>
      </c>
      <c r="O37" s="119">
        <v>0</v>
      </c>
    </row>
    <row r="38" spans="1:15" ht="15.75">
      <c r="A38" s="155" t="s">
        <v>419</v>
      </c>
      <c r="B38" s="156" t="s">
        <v>638</v>
      </c>
      <c r="C38" s="121">
        <v>1029</v>
      </c>
      <c r="D38" s="121">
        <v>12426</v>
      </c>
      <c r="E38" s="121">
        <v>8096</v>
      </c>
      <c r="F38" s="121">
        <v>1374</v>
      </c>
      <c r="G38" s="121">
        <v>7729.99028</v>
      </c>
      <c r="H38" s="121">
        <v>2944.31441</v>
      </c>
      <c r="I38" s="121">
        <v>1776</v>
      </c>
      <c r="J38" s="121">
        <v>1336.13906</v>
      </c>
      <c r="K38" s="121">
        <v>252</v>
      </c>
      <c r="L38" s="121">
        <v>658</v>
      </c>
      <c r="M38" s="121">
        <v>605</v>
      </c>
      <c r="N38" s="121">
        <v>444</v>
      </c>
      <c r="O38" s="119">
        <v>38670.443749999999</v>
      </c>
    </row>
    <row r="39" spans="1:15" ht="15.75">
      <c r="A39" s="152" t="s">
        <v>423</v>
      </c>
      <c r="B39" s="154" t="s">
        <v>639</v>
      </c>
      <c r="C39" s="121">
        <v>228</v>
      </c>
      <c r="D39" s="121">
        <v>768</v>
      </c>
      <c r="E39" s="121">
        <v>228</v>
      </c>
      <c r="F39" s="121">
        <v>0</v>
      </c>
      <c r="G39" s="121">
        <v>0</v>
      </c>
      <c r="H39" s="121">
        <v>0</v>
      </c>
      <c r="I39" s="121">
        <v>0</v>
      </c>
      <c r="J39" s="121">
        <v>0</v>
      </c>
      <c r="K39" s="121">
        <v>19</v>
      </c>
      <c r="L39" s="121">
        <v>457</v>
      </c>
      <c r="M39" s="121">
        <v>0</v>
      </c>
      <c r="N39" s="121">
        <v>0</v>
      </c>
      <c r="O39" s="119">
        <v>1700</v>
      </c>
    </row>
    <row r="40" spans="1:15" ht="15.75">
      <c r="A40" s="152" t="s">
        <v>421</v>
      </c>
      <c r="B40" s="154" t="s">
        <v>635</v>
      </c>
      <c r="C40" s="121">
        <v>0</v>
      </c>
      <c r="D40" s="121">
        <v>0</v>
      </c>
      <c r="E40" s="121">
        <v>0</v>
      </c>
      <c r="F40" s="121">
        <v>0</v>
      </c>
      <c r="G40" s="121">
        <v>0</v>
      </c>
      <c r="H40" s="121">
        <v>0</v>
      </c>
      <c r="I40" s="121">
        <v>0</v>
      </c>
      <c r="J40" s="121">
        <v>0</v>
      </c>
      <c r="K40" s="121">
        <v>0</v>
      </c>
      <c r="L40" s="121">
        <v>0</v>
      </c>
      <c r="M40" s="121">
        <v>0</v>
      </c>
      <c r="N40" s="121">
        <v>0</v>
      </c>
      <c r="O40" s="119">
        <v>0</v>
      </c>
    </row>
    <row r="41" spans="1:15" ht="15.75">
      <c r="A41" s="152" t="s">
        <v>421</v>
      </c>
      <c r="B41" s="154" t="s">
        <v>636</v>
      </c>
      <c r="C41" s="121">
        <v>0</v>
      </c>
      <c r="D41" s="121">
        <v>0</v>
      </c>
      <c r="E41" s="121">
        <v>0</v>
      </c>
      <c r="F41" s="121">
        <v>0</v>
      </c>
      <c r="G41" s="121">
        <v>0</v>
      </c>
      <c r="H41" s="121">
        <v>0</v>
      </c>
      <c r="I41" s="121">
        <v>0</v>
      </c>
      <c r="J41" s="121">
        <v>0</v>
      </c>
      <c r="K41" s="121">
        <v>0</v>
      </c>
      <c r="L41" s="121">
        <v>0</v>
      </c>
      <c r="M41" s="121">
        <v>0</v>
      </c>
      <c r="N41" s="121">
        <v>0</v>
      </c>
      <c r="O41" s="119">
        <v>0</v>
      </c>
    </row>
    <row r="42" spans="1:15" ht="15.75">
      <c r="A42" s="152" t="s">
        <v>424</v>
      </c>
      <c r="B42" s="154" t="s">
        <v>640</v>
      </c>
      <c r="C42" s="121">
        <v>70</v>
      </c>
      <c r="D42" s="121">
        <v>6142</v>
      </c>
      <c r="E42" s="121">
        <v>254</v>
      </c>
      <c r="F42" s="121">
        <v>1245</v>
      </c>
      <c r="G42" s="121">
        <v>337.65900999999997</v>
      </c>
      <c r="H42" s="121">
        <v>60.338630000000002</v>
      </c>
      <c r="I42" s="121">
        <v>400</v>
      </c>
      <c r="J42" s="121">
        <v>678.49968000000001</v>
      </c>
      <c r="K42" s="121">
        <v>38</v>
      </c>
      <c r="L42" s="121">
        <v>84</v>
      </c>
      <c r="M42" s="121">
        <v>3583</v>
      </c>
      <c r="N42" s="121">
        <v>581</v>
      </c>
      <c r="O42" s="119">
        <v>13473.497320000002</v>
      </c>
    </row>
    <row r="43" spans="1:15" ht="15.75">
      <c r="A43" s="152" t="s">
        <v>421</v>
      </c>
      <c r="B43" s="154" t="s">
        <v>635</v>
      </c>
      <c r="C43" s="121">
        <v>0</v>
      </c>
      <c r="D43" s="121">
        <v>0</v>
      </c>
      <c r="E43" s="121">
        <v>80</v>
      </c>
      <c r="F43" s="121">
        <v>0</v>
      </c>
      <c r="G43" s="121">
        <v>0</v>
      </c>
      <c r="H43" s="121">
        <v>0</v>
      </c>
      <c r="I43" s="121">
        <v>0</v>
      </c>
      <c r="J43" s="121">
        <v>0</v>
      </c>
      <c r="K43" s="121">
        <v>0</v>
      </c>
      <c r="L43" s="121">
        <v>0</v>
      </c>
      <c r="M43" s="121">
        <v>0</v>
      </c>
      <c r="N43" s="121">
        <v>0</v>
      </c>
      <c r="O43" s="119">
        <v>80</v>
      </c>
    </row>
    <row r="44" spans="1:15" ht="15.75">
      <c r="A44" s="152" t="s">
        <v>421</v>
      </c>
      <c r="B44" s="154" t="s">
        <v>636</v>
      </c>
      <c r="C44" s="121">
        <v>0</v>
      </c>
      <c r="D44" s="121">
        <v>0</v>
      </c>
      <c r="E44" s="121">
        <v>0</v>
      </c>
      <c r="F44" s="121">
        <v>0</v>
      </c>
      <c r="G44" s="121">
        <v>0</v>
      </c>
      <c r="H44" s="121">
        <v>0</v>
      </c>
      <c r="I44" s="121">
        <v>0</v>
      </c>
      <c r="J44" s="121">
        <v>0</v>
      </c>
      <c r="K44" s="121">
        <v>0</v>
      </c>
      <c r="L44" s="121">
        <v>0</v>
      </c>
      <c r="M44" s="121">
        <v>0</v>
      </c>
      <c r="N44" s="121">
        <v>0</v>
      </c>
      <c r="O44" s="119">
        <v>0</v>
      </c>
    </row>
    <row r="45" spans="1:15" ht="15.75">
      <c r="A45" s="152" t="s">
        <v>641</v>
      </c>
      <c r="B45" s="160" t="s">
        <v>642</v>
      </c>
      <c r="C45" s="124"/>
      <c r="D45" s="124"/>
      <c r="E45" s="124"/>
      <c r="F45" s="124"/>
      <c r="G45" s="124"/>
      <c r="H45" s="124"/>
      <c r="I45" s="124"/>
      <c r="J45" s="124"/>
      <c r="K45" s="124"/>
      <c r="L45" s="124"/>
      <c r="M45" s="124"/>
      <c r="N45" s="124"/>
      <c r="O45" s="119"/>
    </row>
    <row r="46" spans="1:15" ht="15.75">
      <c r="A46" s="152" t="s">
        <v>400</v>
      </c>
      <c r="B46" s="161" t="s">
        <v>643</v>
      </c>
      <c r="C46" s="121">
        <v>791</v>
      </c>
      <c r="D46" s="121">
        <v>9660</v>
      </c>
      <c r="E46" s="121">
        <v>359</v>
      </c>
      <c r="F46" s="121">
        <v>531</v>
      </c>
      <c r="G46" s="121">
        <v>412.55622092965768</v>
      </c>
      <c r="H46" s="121">
        <v>0</v>
      </c>
      <c r="I46" s="121">
        <v>0</v>
      </c>
      <c r="J46" s="121">
        <v>46.929379999999995</v>
      </c>
      <c r="K46" s="121">
        <v>0</v>
      </c>
      <c r="L46" s="121">
        <v>10</v>
      </c>
      <c r="M46" s="121">
        <v>0</v>
      </c>
      <c r="N46" s="121">
        <v>37</v>
      </c>
      <c r="O46" s="119">
        <v>11847.485600929658</v>
      </c>
    </row>
    <row r="47" spans="1:15" ht="15.75">
      <c r="A47" s="152">
        <v>2</v>
      </c>
      <c r="B47" s="161" t="s">
        <v>644</v>
      </c>
      <c r="C47" s="121">
        <v>0</v>
      </c>
      <c r="D47" s="121">
        <v>0</v>
      </c>
      <c r="E47" s="121">
        <v>0</v>
      </c>
      <c r="F47" s="121">
        <v>0</v>
      </c>
      <c r="G47" s="121">
        <v>0</v>
      </c>
      <c r="H47" s="121">
        <v>0</v>
      </c>
      <c r="I47" s="121">
        <v>0</v>
      </c>
      <c r="J47" s="121">
        <v>0</v>
      </c>
      <c r="K47" s="121">
        <v>0</v>
      </c>
      <c r="L47" s="121">
        <v>0</v>
      </c>
      <c r="M47" s="121">
        <v>0</v>
      </c>
      <c r="N47" s="121">
        <v>0</v>
      </c>
      <c r="O47" s="119">
        <v>0</v>
      </c>
    </row>
    <row r="48" spans="1:15" ht="15.75">
      <c r="A48" s="152">
        <v>3</v>
      </c>
      <c r="B48" s="161" t="s">
        <v>645</v>
      </c>
      <c r="C48" s="121">
        <v>0</v>
      </c>
      <c r="D48" s="121">
        <v>230</v>
      </c>
      <c r="E48" s="121">
        <v>0</v>
      </c>
      <c r="F48" s="121">
        <v>0</v>
      </c>
      <c r="G48" s="121">
        <v>0</v>
      </c>
      <c r="H48" s="121">
        <v>18.162779999999998</v>
      </c>
      <c r="I48" s="121">
        <v>0</v>
      </c>
      <c r="J48" s="121">
        <v>0</v>
      </c>
      <c r="K48" s="121">
        <v>11</v>
      </c>
      <c r="L48" s="121">
        <v>0</v>
      </c>
      <c r="M48" s="121">
        <v>0</v>
      </c>
      <c r="N48" s="121">
        <v>0</v>
      </c>
      <c r="O48" s="119">
        <v>259.16278</v>
      </c>
    </row>
    <row r="49" spans="1:15" ht="15.75">
      <c r="A49" s="152">
        <v>4</v>
      </c>
      <c r="B49" s="161" t="s">
        <v>646</v>
      </c>
      <c r="C49" s="121">
        <v>1172</v>
      </c>
      <c r="D49" s="121">
        <v>2079</v>
      </c>
      <c r="E49" s="121">
        <v>50</v>
      </c>
      <c r="F49" s="121">
        <v>242</v>
      </c>
      <c r="G49" s="121">
        <v>0</v>
      </c>
      <c r="H49" s="121">
        <v>0</v>
      </c>
      <c r="I49" s="121">
        <v>0</v>
      </c>
      <c r="J49" s="121">
        <v>68.94086999999999</v>
      </c>
      <c r="K49" s="121">
        <v>0</v>
      </c>
      <c r="L49" s="121">
        <v>323</v>
      </c>
      <c r="M49" s="121">
        <v>0</v>
      </c>
      <c r="N49" s="121">
        <v>225</v>
      </c>
      <c r="O49" s="119">
        <v>4159.9408700000004</v>
      </c>
    </row>
    <row r="50" spans="1:15" ht="15.75">
      <c r="A50" s="152">
        <v>5</v>
      </c>
      <c r="B50" s="161" t="s">
        <v>647</v>
      </c>
      <c r="C50" s="121">
        <v>0</v>
      </c>
      <c r="D50" s="121">
        <v>0</v>
      </c>
      <c r="E50" s="121">
        <v>0</v>
      </c>
      <c r="F50" s="121">
        <v>0</v>
      </c>
      <c r="G50" s="121">
        <v>0</v>
      </c>
      <c r="H50" s="121">
        <v>0</v>
      </c>
      <c r="I50" s="121">
        <v>0</v>
      </c>
      <c r="J50" s="121">
        <v>0</v>
      </c>
      <c r="K50" s="121">
        <v>0</v>
      </c>
      <c r="L50" s="121">
        <v>0</v>
      </c>
      <c r="M50" s="121">
        <v>0</v>
      </c>
      <c r="N50" s="121">
        <v>0</v>
      </c>
      <c r="O50" s="119">
        <v>0</v>
      </c>
    </row>
    <row r="51" spans="1:15" ht="15.75">
      <c r="A51" s="152">
        <v>6</v>
      </c>
      <c r="B51" s="161" t="s">
        <v>648</v>
      </c>
      <c r="C51" s="121">
        <v>0</v>
      </c>
      <c r="D51" s="121">
        <v>0</v>
      </c>
      <c r="E51" s="121">
        <v>0</v>
      </c>
      <c r="F51" s="121">
        <v>0</v>
      </c>
      <c r="G51" s="121">
        <v>0</v>
      </c>
      <c r="H51" s="121">
        <v>0</v>
      </c>
      <c r="I51" s="121">
        <v>0</v>
      </c>
      <c r="J51" s="121">
        <v>0</v>
      </c>
      <c r="K51" s="121">
        <v>0</v>
      </c>
      <c r="L51" s="121">
        <v>0</v>
      </c>
      <c r="M51" s="121">
        <v>0</v>
      </c>
      <c r="N51" s="121">
        <v>0</v>
      </c>
      <c r="O51" s="119">
        <v>0</v>
      </c>
    </row>
    <row r="52" spans="1:15" ht="31.5">
      <c r="A52" s="152">
        <v>7</v>
      </c>
      <c r="B52" s="161" t="s">
        <v>649</v>
      </c>
      <c r="C52" s="121">
        <v>0</v>
      </c>
      <c r="D52" s="121">
        <v>0</v>
      </c>
      <c r="E52" s="121">
        <v>0</v>
      </c>
      <c r="F52" s="121">
        <v>0</v>
      </c>
      <c r="G52" s="121">
        <v>0</v>
      </c>
      <c r="H52" s="121">
        <v>0</v>
      </c>
      <c r="I52" s="121">
        <v>0</v>
      </c>
      <c r="J52" s="121">
        <v>0</v>
      </c>
      <c r="K52" s="121">
        <v>0</v>
      </c>
      <c r="L52" s="121">
        <v>0</v>
      </c>
      <c r="M52" s="121">
        <v>0</v>
      </c>
      <c r="N52" s="121">
        <v>0</v>
      </c>
      <c r="O52" s="119">
        <v>0</v>
      </c>
    </row>
    <row r="53" spans="1:15" ht="15.75">
      <c r="A53" s="152">
        <v>8</v>
      </c>
      <c r="B53" s="161" t="s">
        <v>650</v>
      </c>
      <c r="C53" s="121">
        <v>0</v>
      </c>
      <c r="D53" s="121">
        <v>0</v>
      </c>
      <c r="E53" s="121">
        <v>0</v>
      </c>
      <c r="F53" s="121">
        <v>0</v>
      </c>
      <c r="G53" s="121">
        <v>0</v>
      </c>
      <c r="H53" s="121">
        <v>0</v>
      </c>
      <c r="I53" s="121">
        <v>0</v>
      </c>
      <c r="J53" s="121">
        <v>0</v>
      </c>
      <c r="K53" s="121">
        <v>0</v>
      </c>
      <c r="L53" s="121">
        <v>0</v>
      </c>
      <c r="M53" s="121">
        <v>0</v>
      </c>
      <c r="N53" s="121">
        <v>0</v>
      </c>
      <c r="O53" s="119">
        <v>0</v>
      </c>
    </row>
    <row r="54" spans="1:15" ht="15.75">
      <c r="A54" s="152"/>
      <c r="B54" s="162" t="s">
        <v>651</v>
      </c>
      <c r="C54" s="121">
        <v>1963</v>
      </c>
      <c r="D54" s="121">
        <v>11969</v>
      </c>
      <c r="E54" s="121">
        <v>409</v>
      </c>
      <c r="F54" s="121">
        <v>773</v>
      </c>
      <c r="G54" s="121">
        <v>412.55622092965768</v>
      </c>
      <c r="H54" s="121">
        <v>18.162779999999998</v>
      </c>
      <c r="I54" s="121">
        <v>0</v>
      </c>
      <c r="J54" s="121">
        <v>115.87024999999998</v>
      </c>
      <c r="K54" s="121">
        <v>11</v>
      </c>
      <c r="L54" s="121">
        <v>333</v>
      </c>
      <c r="M54" s="121">
        <v>0</v>
      </c>
      <c r="N54" s="121">
        <v>262</v>
      </c>
      <c r="O54" s="119">
        <v>16266.589250929659</v>
      </c>
    </row>
    <row r="55" spans="1:15" ht="15.75">
      <c r="A55" s="155" t="s">
        <v>652</v>
      </c>
      <c r="B55" s="156" t="s">
        <v>653</v>
      </c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3"/>
    </row>
    <row r="56" spans="1:15" ht="15.75">
      <c r="A56" s="155" t="s">
        <v>422</v>
      </c>
      <c r="B56" s="154" t="s">
        <v>654</v>
      </c>
      <c r="C56" s="121">
        <v>648</v>
      </c>
      <c r="D56" s="121">
        <v>985</v>
      </c>
      <c r="E56" s="121">
        <v>310</v>
      </c>
      <c r="F56" s="121">
        <v>134</v>
      </c>
      <c r="G56" s="121">
        <v>612.94830000000013</v>
      </c>
      <c r="H56" s="121">
        <v>136.96209000000005</v>
      </c>
      <c r="I56" s="121">
        <v>0</v>
      </c>
      <c r="J56" s="121">
        <v>51.492429999999999</v>
      </c>
      <c r="K56" s="121">
        <v>166</v>
      </c>
      <c r="L56" s="121">
        <v>49</v>
      </c>
      <c r="M56" s="121">
        <v>3</v>
      </c>
      <c r="N56" s="121">
        <v>65</v>
      </c>
      <c r="O56" s="119">
        <v>3161.4028199999998</v>
      </c>
    </row>
    <row r="57" spans="1:15" ht="15.75">
      <c r="A57" s="155" t="s">
        <v>400</v>
      </c>
      <c r="B57" s="154" t="s">
        <v>655</v>
      </c>
      <c r="C57" s="121">
        <v>42</v>
      </c>
      <c r="D57" s="121">
        <v>343</v>
      </c>
      <c r="E57" s="121">
        <v>76</v>
      </c>
      <c r="F57" s="121">
        <v>45</v>
      </c>
      <c r="G57" s="121">
        <v>516.94830000000013</v>
      </c>
      <c r="H57" s="121">
        <v>28.381440000000001</v>
      </c>
      <c r="I57" s="121">
        <v>0</v>
      </c>
      <c r="J57" s="121">
        <v>8.7253800000000048</v>
      </c>
      <c r="K57" s="121">
        <v>0</v>
      </c>
      <c r="L57" s="121">
        <v>0</v>
      </c>
      <c r="M57" s="121">
        <v>2</v>
      </c>
      <c r="N57" s="121">
        <v>2</v>
      </c>
      <c r="O57" s="119">
        <v>1064.0551200000002</v>
      </c>
    </row>
    <row r="58" spans="1:15" ht="15.75">
      <c r="A58" s="155" t="s">
        <v>401</v>
      </c>
      <c r="B58" s="154" t="s">
        <v>609</v>
      </c>
      <c r="C58" s="121">
        <v>606</v>
      </c>
      <c r="D58" s="121">
        <v>642</v>
      </c>
      <c r="E58" s="121">
        <v>234</v>
      </c>
      <c r="F58" s="121">
        <v>89</v>
      </c>
      <c r="G58" s="121">
        <v>96</v>
      </c>
      <c r="H58" s="121">
        <v>108.58065000000005</v>
      </c>
      <c r="I58" s="121">
        <v>0</v>
      </c>
      <c r="J58" s="121">
        <v>42.76704999999999</v>
      </c>
      <c r="K58" s="121">
        <v>166</v>
      </c>
      <c r="L58" s="121">
        <v>49</v>
      </c>
      <c r="M58" s="121">
        <v>1</v>
      </c>
      <c r="N58" s="121">
        <v>63</v>
      </c>
      <c r="O58" s="119">
        <v>2097.3477000000003</v>
      </c>
    </row>
    <row r="59" spans="1:15" ht="15.75">
      <c r="A59" s="155" t="s">
        <v>423</v>
      </c>
      <c r="B59" s="154" t="s">
        <v>656</v>
      </c>
      <c r="C59" s="120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18"/>
    </row>
    <row r="60" spans="1:15" ht="15.75">
      <c r="A60" s="155" t="s">
        <v>400</v>
      </c>
      <c r="B60" s="154" t="s">
        <v>657</v>
      </c>
      <c r="C60" s="121">
        <v>8055</v>
      </c>
      <c r="D60" s="121">
        <v>17851</v>
      </c>
      <c r="E60" s="121">
        <v>3188</v>
      </c>
      <c r="F60" s="121">
        <v>1496</v>
      </c>
      <c r="G60" s="121">
        <v>9197.3555699999997</v>
      </c>
      <c r="H60" s="121">
        <v>3559.5182</v>
      </c>
      <c r="I60" s="121">
        <v>1220</v>
      </c>
      <c r="J60" s="121">
        <v>22514.621939999997</v>
      </c>
      <c r="K60" s="121">
        <v>358</v>
      </c>
      <c r="L60" s="121">
        <v>2207</v>
      </c>
      <c r="M60" s="121">
        <v>74</v>
      </c>
      <c r="N60" s="121">
        <v>183</v>
      </c>
      <c r="O60" s="119">
        <v>69903.495709999988</v>
      </c>
    </row>
    <row r="61" spans="1:15" ht="15.75">
      <c r="A61" s="155" t="s">
        <v>401</v>
      </c>
      <c r="B61" s="154" t="s">
        <v>658</v>
      </c>
      <c r="C61" s="121">
        <v>0</v>
      </c>
      <c r="D61" s="121">
        <v>55</v>
      </c>
      <c r="E61" s="121">
        <v>6</v>
      </c>
      <c r="F61" s="121">
        <v>4</v>
      </c>
      <c r="G61" s="121">
        <v>14.036580000000001</v>
      </c>
      <c r="H61" s="121">
        <v>2.87391</v>
      </c>
      <c r="I61" s="121">
        <v>361</v>
      </c>
      <c r="J61" s="121">
        <v>0</v>
      </c>
      <c r="K61" s="121">
        <v>2</v>
      </c>
      <c r="L61" s="121">
        <v>2</v>
      </c>
      <c r="M61" s="121">
        <v>1</v>
      </c>
      <c r="N61" s="121">
        <v>1</v>
      </c>
      <c r="O61" s="119">
        <v>448.91048999999998</v>
      </c>
    </row>
    <row r="62" spans="1:15" ht="15.75">
      <c r="A62" s="155" t="s">
        <v>402</v>
      </c>
      <c r="B62" s="154" t="s">
        <v>659</v>
      </c>
      <c r="C62" s="121">
        <v>0</v>
      </c>
      <c r="D62" s="121">
        <v>0</v>
      </c>
      <c r="E62" s="121">
        <v>0</v>
      </c>
      <c r="F62" s="121">
        <v>0</v>
      </c>
      <c r="G62" s="121">
        <v>0</v>
      </c>
      <c r="H62" s="121">
        <v>0</v>
      </c>
      <c r="I62" s="121">
        <v>0</v>
      </c>
      <c r="J62" s="121">
        <v>0</v>
      </c>
      <c r="K62" s="121">
        <v>0</v>
      </c>
      <c r="L62" s="121">
        <v>0</v>
      </c>
      <c r="M62" s="121">
        <v>5</v>
      </c>
      <c r="N62" s="121">
        <v>0</v>
      </c>
      <c r="O62" s="119">
        <v>5</v>
      </c>
    </row>
    <row r="63" spans="1:15" ht="15.75">
      <c r="A63" s="152"/>
      <c r="B63" s="156" t="s">
        <v>660</v>
      </c>
      <c r="C63" s="121">
        <v>8055</v>
      </c>
      <c r="D63" s="121">
        <v>17906</v>
      </c>
      <c r="E63" s="121">
        <v>3194</v>
      </c>
      <c r="F63" s="121">
        <v>1500</v>
      </c>
      <c r="G63" s="121">
        <v>9211.3921499999997</v>
      </c>
      <c r="H63" s="121">
        <v>3562.3921099999998</v>
      </c>
      <c r="I63" s="121">
        <v>1581</v>
      </c>
      <c r="J63" s="121">
        <v>22514.621939999997</v>
      </c>
      <c r="K63" s="121">
        <v>360</v>
      </c>
      <c r="L63" s="121">
        <v>2209</v>
      </c>
      <c r="M63" s="121">
        <v>80</v>
      </c>
      <c r="N63" s="121">
        <v>184</v>
      </c>
      <c r="O63" s="119">
        <v>70357.406199999998</v>
      </c>
    </row>
    <row r="64" spans="1:15" ht="15.75">
      <c r="A64" s="152" t="s">
        <v>413</v>
      </c>
      <c r="B64" s="154" t="s">
        <v>609</v>
      </c>
      <c r="C64" s="121">
        <v>0</v>
      </c>
      <c r="D64" s="121">
        <v>0</v>
      </c>
      <c r="E64" s="121">
        <v>0</v>
      </c>
      <c r="F64" s="121">
        <v>0</v>
      </c>
      <c r="G64" s="121">
        <v>0</v>
      </c>
      <c r="H64" s="121">
        <v>80.933940000000007</v>
      </c>
      <c r="I64" s="121">
        <v>43</v>
      </c>
      <c r="J64" s="121">
        <v>0</v>
      </c>
      <c r="K64" s="121">
        <v>0</v>
      </c>
      <c r="L64" s="121">
        <v>0</v>
      </c>
      <c r="M64" s="121">
        <v>0</v>
      </c>
      <c r="N64" s="121">
        <v>137</v>
      </c>
      <c r="O64" s="119">
        <v>260.93394000000001</v>
      </c>
    </row>
    <row r="65" spans="1:15" ht="15.75">
      <c r="A65" s="152"/>
      <c r="B65" s="156" t="s">
        <v>661</v>
      </c>
      <c r="C65" s="121">
        <v>8703</v>
      </c>
      <c r="D65" s="121">
        <v>18891</v>
      </c>
      <c r="E65" s="121">
        <v>3504</v>
      </c>
      <c r="F65" s="121">
        <v>1634</v>
      </c>
      <c r="G65" s="121">
        <v>9824.3404499999997</v>
      </c>
      <c r="H65" s="121">
        <v>3780.2881399999997</v>
      </c>
      <c r="I65" s="121">
        <v>1624</v>
      </c>
      <c r="J65" s="121">
        <v>22566.114369999996</v>
      </c>
      <c r="K65" s="121">
        <v>526</v>
      </c>
      <c r="L65" s="121">
        <v>2258</v>
      </c>
      <c r="M65" s="121">
        <v>83</v>
      </c>
      <c r="N65" s="121">
        <v>386</v>
      </c>
      <c r="O65" s="119">
        <v>73779.742960000003</v>
      </c>
    </row>
    <row r="66" spans="1:15" ht="15.75">
      <c r="A66" s="155" t="s">
        <v>662</v>
      </c>
      <c r="B66" s="156" t="s">
        <v>663</v>
      </c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3"/>
    </row>
    <row r="67" spans="1:15" ht="15.75">
      <c r="A67" s="155" t="s">
        <v>422</v>
      </c>
      <c r="B67" s="154" t="s">
        <v>664</v>
      </c>
      <c r="C67" s="121">
        <v>0</v>
      </c>
      <c r="D67" s="121">
        <v>0</v>
      </c>
      <c r="E67" s="121">
        <v>0</v>
      </c>
      <c r="F67" s="121">
        <v>0</v>
      </c>
      <c r="G67" s="121">
        <v>0</v>
      </c>
      <c r="H67" s="121">
        <v>0</v>
      </c>
      <c r="I67" s="121">
        <v>0</v>
      </c>
      <c r="J67" s="121">
        <v>0</v>
      </c>
      <c r="K67" s="121">
        <v>0</v>
      </c>
      <c r="L67" s="121">
        <v>0</v>
      </c>
      <c r="M67" s="121">
        <v>0</v>
      </c>
      <c r="N67" s="121">
        <v>0</v>
      </c>
      <c r="O67" s="119">
        <v>0</v>
      </c>
    </row>
    <row r="68" spans="1:15" ht="15.75">
      <c r="A68" s="155" t="s">
        <v>423</v>
      </c>
      <c r="B68" s="154" t="s">
        <v>665</v>
      </c>
      <c r="C68" s="121">
        <v>15795</v>
      </c>
      <c r="D68" s="121">
        <v>20872</v>
      </c>
      <c r="E68" s="121">
        <v>0</v>
      </c>
      <c r="F68" s="121">
        <v>0</v>
      </c>
      <c r="G68" s="121">
        <v>3921.1172799999999</v>
      </c>
      <c r="H68" s="121">
        <v>1664.4365600000001</v>
      </c>
      <c r="I68" s="121">
        <v>0</v>
      </c>
      <c r="J68" s="121">
        <v>1176.27223</v>
      </c>
      <c r="K68" s="121">
        <v>0</v>
      </c>
      <c r="L68" s="121">
        <v>0</v>
      </c>
      <c r="M68" s="121">
        <v>0</v>
      </c>
      <c r="N68" s="121">
        <v>0</v>
      </c>
      <c r="O68" s="119">
        <v>43428.826070000003</v>
      </c>
    </row>
    <row r="69" spans="1:15" ht="15.75">
      <c r="A69" s="155" t="s">
        <v>424</v>
      </c>
      <c r="B69" s="154" t="s">
        <v>666</v>
      </c>
      <c r="C69" s="121">
        <v>72</v>
      </c>
      <c r="D69" s="121">
        <v>42</v>
      </c>
      <c r="E69" s="121">
        <v>16</v>
      </c>
      <c r="F69" s="121">
        <v>31</v>
      </c>
      <c r="G69" s="121">
        <v>66.705259999999996</v>
      </c>
      <c r="H69" s="121">
        <v>83.057020000000009</v>
      </c>
      <c r="I69" s="121">
        <v>0</v>
      </c>
      <c r="J69" s="121">
        <v>10.283049999999999</v>
      </c>
      <c r="K69" s="121">
        <v>8</v>
      </c>
      <c r="L69" s="121">
        <v>48</v>
      </c>
      <c r="M69" s="121">
        <v>8</v>
      </c>
      <c r="N69" s="121">
        <v>14</v>
      </c>
      <c r="O69" s="119">
        <v>399.04533000000004</v>
      </c>
    </row>
    <row r="70" spans="1:15" ht="15.75">
      <c r="A70" s="155"/>
      <c r="B70" s="156" t="s">
        <v>667</v>
      </c>
      <c r="C70" s="121">
        <v>15867</v>
      </c>
      <c r="D70" s="121">
        <v>20914</v>
      </c>
      <c r="E70" s="121">
        <v>16</v>
      </c>
      <c r="F70" s="121">
        <v>31</v>
      </c>
      <c r="G70" s="121">
        <v>3987.8225400000001</v>
      </c>
      <c r="H70" s="121">
        <v>1747.4935800000001</v>
      </c>
      <c r="I70" s="121">
        <v>0</v>
      </c>
      <c r="J70" s="121">
        <v>1186.55528</v>
      </c>
      <c r="K70" s="121">
        <v>8</v>
      </c>
      <c r="L70" s="121">
        <v>48</v>
      </c>
      <c r="M70" s="121">
        <v>8</v>
      </c>
      <c r="N70" s="121">
        <v>14</v>
      </c>
      <c r="O70" s="119">
        <v>43827.871400000004</v>
      </c>
    </row>
    <row r="71" spans="1:15" ht="15.75">
      <c r="A71" s="155"/>
      <c r="B71" s="163" t="s">
        <v>668</v>
      </c>
      <c r="C71" s="121">
        <v>535099</v>
      </c>
      <c r="D71" s="121">
        <v>202566</v>
      </c>
      <c r="E71" s="121">
        <v>127794.64157000001</v>
      </c>
      <c r="F71" s="121">
        <v>222776</v>
      </c>
      <c r="G71" s="121">
        <v>303998.38577092969</v>
      </c>
      <c r="H71" s="121">
        <v>44865.257969999991</v>
      </c>
      <c r="I71" s="121">
        <v>16414</v>
      </c>
      <c r="J71" s="121">
        <v>132475.64525</v>
      </c>
      <c r="K71" s="121">
        <v>32484</v>
      </c>
      <c r="L71" s="121">
        <v>31176</v>
      </c>
      <c r="M71" s="121">
        <v>11486</v>
      </c>
      <c r="N71" s="121">
        <v>13733</v>
      </c>
      <c r="O71" s="119">
        <v>1674867.9305609297</v>
      </c>
    </row>
    <row r="72" spans="1:15" ht="15.75">
      <c r="A72" s="155" t="s">
        <v>669</v>
      </c>
      <c r="B72" s="156" t="s">
        <v>670</v>
      </c>
      <c r="C72" s="121">
        <v>0</v>
      </c>
      <c r="D72" s="121">
        <v>315</v>
      </c>
      <c r="E72" s="121">
        <v>0</v>
      </c>
      <c r="F72" s="121">
        <v>0</v>
      </c>
      <c r="G72" s="121">
        <v>338.43789999999996</v>
      </c>
      <c r="H72" s="121">
        <v>0</v>
      </c>
      <c r="I72" s="121">
        <v>0</v>
      </c>
      <c r="J72" s="121">
        <v>0</v>
      </c>
      <c r="K72" s="121">
        <v>0</v>
      </c>
      <c r="L72" s="121">
        <v>0</v>
      </c>
      <c r="M72" s="121">
        <v>0</v>
      </c>
      <c r="N72" s="121">
        <v>0</v>
      </c>
      <c r="O72" s="119">
        <v>653.4378999999999</v>
      </c>
    </row>
    <row r="73" spans="1:15" ht="15.75" customHeight="1">
      <c r="A73" s="303" t="s">
        <v>671</v>
      </c>
      <c r="B73" s="303"/>
      <c r="C73" s="120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18"/>
    </row>
    <row r="74" spans="1:15" ht="15.75">
      <c r="A74" s="164" t="s">
        <v>672</v>
      </c>
      <c r="B74" s="165" t="s">
        <v>673</v>
      </c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3"/>
    </row>
    <row r="75" spans="1:15" ht="15.75">
      <c r="A75" s="155" t="s">
        <v>422</v>
      </c>
      <c r="B75" s="166" t="s">
        <v>674</v>
      </c>
      <c r="C75" s="121">
        <v>18640</v>
      </c>
      <c r="D75" s="121">
        <v>21136</v>
      </c>
      <c r="E75" s="121">
        <v>13652</v>
      </c>
      <c r="F75" s="121">
        <v>12400</v>
      </c>
      <c r="G75" s="121">
        <v>38600</v>
      </c>
      <c r="H75" s="121">
        <v>7400</v>
      </c>
      <c r="I75" s="121">
        <v>12720</v>
      </c>
      <c r="J75" s="121">
        <v>12400</v>
      </c>
      <c r="K75" s="121">
        <v>11800</v>
      </c>
      <c r="L75" s="121">
        <v>7200</v>
      </c>
      <c r="M75" s="121">
        <v>7400</v>
      </c>
      <c r="N75" s="121">
        <v>10125</v>
      </c>
      <c r="O75" s="119">
        <v>173473</v>
      </c>
    </row>
    <row r="76" spans="1:15" ht="15.75">
      <c r="A76" s="167" t="s">
        <v>421</v>
      </c>
      <c r="B76" s="154" t="s">
        <v>675</v>
      </c>
      <c r="C76" s="121">
        <v>0</v>
      </c>
      <c r="D76" s="121">
        <v>0</v>
      </c>
      <c r="E76" s="121">
        <v>0</v>
      </c>
      <c r="F76" s="121">
        <v>0</v>
      </c>
      <c r="G76" s="121">
        <v>0</v>
      </c>
      <c r="H76" s="121">
        <v>0</v>
      </c>
      <c r="I76" s="121">
        <v>0</v>
      </c>
      <c r="J76" s="121">
        <v>0</v>
      </c>
      <c r="K76" s="121">
        <v>0</v>
      </c>
      <c r="L76" s="121">
        <v>0</v>
      </c>
      <c r="M76" s="121">
        <v>0</v>
      </c>
      <c r="N76" s="121">
        <v>0</v>
      </c>
      <c r="O76" s="119">
        <v>0</v>
      </c>
    </row>
    <row r="77" spans="1:15" ht="15.75">
      <c r="A77" s="167" t="s">
        <v>421</v>
      </c>
      <c r="B77" s="154" t="s">
        <v>676</v>
      </c>
      <c r="C77" s="121">
        <v>0</v>
      </c>
      <c r="D77" s="121">
        <v>0</v>
      </c>
      <c r="E77" s="121">
        <v>0</v>
      </c>
      <c r="F77" s="121">
        <v>0</v>
      </c>
      <c r="G77" s="121">
        <v>0</v>
      </c>
      <c r="H77" s="121">
        <v>0</v>
      </c>
      <c r="I77" s="121">
        <v>0</v>
      </c>
      <c r="J77" s="121">
        <v>0</v>
      </c>
      <c r="K77" s="121">
        <v>0</v>
      </c>
      <c r="L77" s="121">
        <v>0</v>
      </c>
      <c r="M77" s="121">
        <v>0</v>
      </c>
      <c r="N77" s="121">
        <v>0</v>
      </c>
      <c r="O77" s="119">
        <v>0</v>
      </c>
    </row>
    <row r="78" spans="1:15" ht="15.75">
      <c r="A78" s="155" t="s">
        <v>423</v>
      </c>
      <c r="B78" s="154" t="s">
        <v>677</v>
      </c>
      <c r="C78" s="121">
        <v>0</v>
      </c>
      <c r="D78" s="121">
        <v>0</v>
      </c>
      <c r="E78" s="121">
        <v>0</v>
      </c>
      <c r="F78" s="121">
        <v>0</v>
      </c>
      <c r="G78" s="121">
        <v>0</v>
      </c>
      <c r="H78" s="121">
        <v>0</v>
      </c>
      <c r="I78" s="121">
        <v>0</v>
      </c>
      <c r="J78" s="121">
        <v>0</v>
      </c>
      <c r="K78" s="121">
        <v>0</v>
      </c>
      <c r="L78" s="121">
        <v>766</v>
      </c>
      <c r="M78" s="121">
        <v>0</v>
      </c>
      <c r="N78" s="121">
        <v>0</v>
      </c>
      <c r="O78" s="119">
        <v>766</v>
      </c>
    </row>
    <row r="79" spans="1:15" ht="15.75">
      <c r="A79" s="155" t="s">
        <v>424</v>
      </c>
      <c r="B79" s="154" t="s">
        <v>678</v>
      </c>
      <c r="C79" s="121">
        <v>17760</v>
      </c>
      <c r="D79" s="121">
        <v>4287</v>
      </c>
      <c r="E79" s="121">
        <v>0</v>
      </c>
      <c r="F79" s="121">
        <v>20902</v>
      </c>
      <c r="G79" s="121">
        <v>8988.0428300000003</v>
      </c>
      <c r="H79" s="121">
        <v>1533.7217499999999</v>
      </c>
      <c r="I79" s="121">
        <v>0</v>
      </c>
      <c r="J79" s="121">
        <v>2451.5088300000002</v>
      </c>
      <c r="K79" s="121">
        <v>-3</v>
      </c>
      <c r="L79" s="121">
        <v>-73</v>
      </c>
      <c r="M79" s="121">
        <v>89</v>
      </c>
      <c r="N79" s="121">
        <v>0</v>
      </c>
      <c r="O79" s="119">
        <v>55935.273409999994</v>
      </c>
    </row>
    <row r="80" spans="1:15" ht="15.75">
      <c r="A80" s="155" t="s">
        <v>414</v>
      </c>
      <c r="B80" s="154" t="s">
        <v>679</v>
      </c>
      <c r="C80" s="121">
        <v>4929</v>
      </c>
      <c r="D80" s="121">
        <v>1631</v>
      </c>
      <c r="E80" s="121">
        <v>1067</v>
      </c>
      <c r="F80" s="121">
        <v>1274</v>
      </c>
      <c r="G80" s="121">
        <v>34541.297180000001</v>
      </c>
      <c r="H80" s="121">
        <v>12492.308220000001</v>
      </c>
      <c r="I80" s="121">
        <v>36</v>
      </c>
      <c r="J80" s="121">
        <v>1240</v>
      </c>
      <c r="K80" s="121">
        <v>58</v>
      </c>
      <c r="L80" s="121">
        <v>4940</v>
      </c>
      <c r="M80" s="121">
        <v>1323</v>
      </c>
      <c r="N80" s="121">
        <v>0</v>
      </c>
      <c r="O80" s="119">
        <v>63531.6054</v>
      </c>
    </row>
    <row r="81" spans="1:15" ht="15.75">
      <c r="A81" s="155" t="s">
        <v>415</v>
      </c>
      <c r="B81" s="154" t="s">
        <v>680</v>
      </c>
      <c r="C81" s="121">
        <v>30922</v>
      </c>
      <c r="D81" s="121">
        <v>0</v>
      </c>
      <c r="E81" s="121">
        <v>5623</v>
      </c>
      <c r="F81" s="121">
        <v>14623</v>
      </c>
      <c r="G81" s="121">
        <v>90145.401379999996</v>
      </c>
      <c r="H81" s="121">
        <v>0</v>
      </c>
      <c r="I81" s="121">
        <v>12</v>
      </c>
      <c r="J81" s="121">
        <v>10758.41187</v>
      </c>
      <c r="K81" s="121">
        <v>190</v>
      </c>
      <c r="L81" s="121">
        <v>0</v>
      </c>
      <c r="M81" s="121">
        <v>0</v>
      </c>
      <c r="N81" s="121">
        <v>0</v>
      </c>
      <c r="O81" s="119">
        <v>152273.81325000001</v>
      </c>
    </row>
    <row r="82" spans="1:15" ht="15.75">
      <c r="A82" s="155" t="s">
        <v>416</v>
      </c>
      <c r="B82" s="154" t="s">
        <v>681</v>
      </c>
      <c r="C82" s="121">
        <v>0</v>
      </c>
      <c r="D82" s="121">
        <v>0</v>
      </c>
      <c r="E82" s="121">
        <v>0</v>
      </c>
      <c r="F82" s="121">
        <v>0</v>
      </c>
      <c r="G82" s="121">
        <v>-46.866010000000003</v>
      </c>
      <c r="H82" s="121">
        <v>0</v>
      </c>
      <c r="I82" s="121">
        <v>-284</v>
      </c>
      <c r="J82" s="121">
        <v>-101.45567</v>
      </c>
      <c r="K82" s="121">
        <v>0</v>
      </c>
      <c r="L82" s="121">
        <v>-1339</v>
      </c>
      <c r="M82" s="121">
        <v>0</v>
      </c>
      <c r="N82" s="121">
        <v>-3134</v>
      </c>
      <c r="O82" s="119">
        <v>-4905.32168</v>
      </c>
    </row>
    <row r="83" spans="1:15" ht="15.75">
      <c r="A83" s="155" t="s">
        <v>425</v>
      </c>
      <c r="B83" s="154" t="s">
        <v>682</v>
      </c>
      <c r="C83" s="121">
        <v>978</v>
      </c>
      <c r="D83" s="121">
        <v>3453</v>
      </c>
      <c r="E83" s="121">
        <v>1166</v>
      </c>
      <c r="F83" s="121">
        <v>2897</v>
      </c>
      <c r="G83" s="121">
        <v>9065.318283418399</v>
      </c>
      <c r="H83" s="121">
        <v>1381.0929800000067</v>
      </c>
      <c r="I83" s="121">
        <v>9</v>
      </c>
      <c r="J83" s="121">
        <v>6373.9385849999953</v>
      </c>
      <c r="K83" s="121">
        <v>1843</v>
      </c>
      <c r="L83" s="121">
        <v>148</v>
      </c>
      <c r="M83" s="121">
        <v>184</v>
      </c>
      <c r="N83" s="121">
        <v>-412</v>
      </c>
      <c r="O83" s="119">
        <v>27086.349848418402</v>
      </c>
    </row>
    <row r="84" spans="1:15" ht="15.75">
      <c r="A84" s="167"/>
      <c r="B84" s="156" t="s">
        <v>683</v>
      </c>
      <c r="C84" s="121">
        <v>73229</v>
      </c>
      <c r="D84" s="121">
        <v>30507</v>
      </c>
      <c r="E84" s="121">
        <v>21508</v>
      </c>
      <c r="F84" s="121">
        <v>52096</v>
      </c>
      <c r="G84" s="121">
        <v>181293.19366341838</v>
      </c>
      <c r="H84" s="121">
        <v>22807.122950000012</v>
      </c>
      <c r="I84" s="121">
        <v>12493</v>
      </c>
      <c r="J84" s="121">
        <v>33122.403614999996</v>
      </c>
      <c r="K84" s="121">
        <v>13888</v>
      </c>
      <c r="L84" s="121">
        <v>11642</v>
      </c>
      <c r="M84" s="121">
        <v>8996</v>
      </c>
      <c r="N84" s="121">
        <v>6579</v>
      </c>
      <c r="O84" s="119">
        <v>468160.72022841842</v>
      </c>
    </row>
    <row r="85" spans="1:15" ht="15.75">
      <c r="A85" s="155" t="s">
        <v>610</v>
      </c>
      <c r="B85" s="156" t="s">
        <v>684</v>
      </c>
      <c r="C85" s="121">
        <v>0</v>
      </c>
      <c r="D85" s="121">
        <v>0</v>
      </c>
      <c r="E85" s="121">
        <v>0</v>
      </c>
      <c r="F85" s="121">
        <v>0</v>
      </c>
      <c r="G85" s="121">
        <v>0</v>
      </c>
      <c r="H85" s="121">
        <v>0</v>
      </c>
      <c r="I85" s="121">
        <v>700</v>
      </c>
      <c r="J85" s="121">
        <v>0</v>
      </c>
      <c r="K85" s="121">
        <v>0</v>
      </c>
      <c r="L85" s="121">
        <v>0</v>
      </c>
      <c r="M85" s="121">
        <v>0</v>
      </c>
      <c r="N85" s="121">
        <v>1250</v>
      </c>
      <c r="O85" s="119">
        <v>1950</v>
      </c>
    </row>
    <row r="86" spans="1:15" ht="15.75">
      <c r="A86" s="152" t="s">
        <v>685</v>
      </c>
      <c r="B86" s="160" t="s">
        <v>686</v>
      </c>
      <c r="C86" s="121">
        <v>0</v>
      </c>
      <c r="D86" s="121">
        <v>0</v>
      </c>
      <c r="E86" s="121">
        <v>0</v>
      </c>
      <c r="F86" s="121">
        <v>0</v>
      </c>
      <c r="G86" s="121">
        <v>0</v>
      </c>
      <c r="H86" s="121">
        <v>0</v>
      </c>
      <c r="I86" s="121">
        <v>0</v>
      </c>
      <c r="J86" s="121">
        <v>0</v>
      </c>
      <c r="K86" s="121">
        <v>0</v>
      </c>
      <c r="L86" s="121">
        <v>0</v>
      </c>
      <c r="M86" s="121">
        <v>0</v>
      </c>
      <c r="N86" s="121">
        <v>0</v>
      </c>
      <c r="O86" s="119">
        <v>0</v>
      </c>
    </row>
    <row r="87" spans="1:15" ht="15.75">
      <c r="A87" s="152" t="s">
        <v>629</v>
      </c>
      <c r="B87" s="156" t="s">
        <v>687</v>
      </c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3"/>
    </row>
    <row r="88" spans="1:15" ht="15.75">
      <c r="A88" s="152" t="s">
        <v>400</v>
      </c>
      <c r="B88" s="161" t="s">
        <v>688</v>
      </c>
      <c r="C88" s="121">
        <v>2995</v>
      </c>
      <c r="D88" s="121">
        <v>33376</v>
      </c>
      <c r="E88" s="121">
        <v>23591</v>
      </c>
      <c r="F88" s="121">
        <v>15700</v>
      </c>
      <c r="G88" s="121">
        <v>4223.3102500000005</v>
      </c>
      <c r="H88" s="121">
        <v>4922.0865300000005</v>
      </c>
      <c r="I88" s="121">
        <v>1461</v>
      </c>
      <c r="J88" s="121">
        <v>1263.8785500000001</v>
      </c>
      <c r="K88" s="121">
        <v>573</v>
      </c>
      <c r="L88" s="121">
        <v>86</v>
      </c>
      <c r="M88" s="121">
        <v>1242</v>
      </c>
      <c r="N88" s="121">
        <v>535</v>
      </c>
      <c r="O88" s="119">
        <v>89968.275329999989</v>
      </c>
    </row>
    <row r="89" spans="1:15" ht="15.75">
      <c r="A89" s="152" t="s">
        <v>401</v>
      </c>
      <c r="B89" s="161" t="s">
        <v>689</v>
      </c>
      <c r="C89" s="121">
        <v>0</v>
      </c>
      <c r="D89" s="121">
        <v>0</v>
      </c>
      <c r="E89" s="121">
        <v>0</v>
      </c>
      <c r="F89" s="121">
        <v>0</v>
      </c>
      <c r="G89" s="121">
        <v>0</v>
      </c>
      <c r="H89" s="121">
        <v>0</v>
      </c>
      <c r="I89" s="121">
        <v>0</v>
      </c>
      <c r="J89" s="121">
        <v>0</v>
      </c>
      <c r="K89" s="121">
        <v>0</v>
      </c>
      <c r="L89" s="121">
        <v>0</v>
      </c>
      <c r="M89" s="121">
        <v>0</v>
      </c>
      <c r="N89" s="121">
        <v>0</v>
      </c>
      <c r="O89" s="119">
        <v>0</v>
      </c>
    </row>
    <row r="90" spans="1:15" ht="15.75">
      <c r="A90" s="152" t="s">
        <v>402</v>
      </c>
      <c r="B90" s="161" t="s">
        <v>495</v>
      </c>
      <c r="C90" s="121">
        <v>233066</v>
      </c>
      <c r="D90" s="121">
        <v>90596</v>
      </c>
      <c r="E90" s="121">
        <v>61875</v>
      </c>
      <c r="F90" s="121">
        <v>137528</v>
      </c>
      <c r="G90" s="121">
        <v>62559.654890000005</v>
      </c>
      <c r="H90" s="121">
        <v>8157.9332000000004</v>
      </c>
      <c r="I90" s="121">
        <v>965</v>
      </c>
      <c r="J90" s="121">
        <v>73183.624689999997</v>
      </c>
      <c r="K90" s="121">
        <v>8848</v>
      </c>
      <c r="L90" s="121">
        <v>5341</v>
      </c>
      <c r="M90" s="121">
        <v>610</v>
      </c>
      <c r="N90" s="121">
        <v>4311</v>
      </c>
      <c r="O90" s="119">
        <v>687041.21277999994</v>
      </c>
    </row>
    <row r="91" spans="1:15" ht="15.75">
      <c r="A91" s="152" t="s">
        <v>403</v>
      </c>
      <c r="B91" s="161" t="s">
        <v>690</v>
      </c>
      <c r="C91" s="121">
        <v>9362</v>
      </c>
      <c r="D91" s="121">
        <v>12572</v>
      </c>
      <c r="E91" s="121">
        <v>4702</v>
      </c>
      <c r="F91" s="121">
        <v>1506</v>
      </c>
      <c r="G91" s="121">
        <v>5774.2311067479513</v>
      </c>
      <c r="H91" s="121">
        <v>3248.5903699999999</v>
      </c>
      <c r="I91" s="121">
        <v>377</v>
      </c>
      <c r="J91" s="121">
        <v>3186.9810499999999</v>
      </c>
      <c r="K91" s="121">
        <v>438</v>
      </c>
      <c r="L91" s="121">
        <v>4388</v>
      </c>
      <c r="M91" s="121">
        <v>463</v>
      </c>
      <c r="N91" s="121">
        <v>371</v>
      </c>
      <c r="O91" s="119">
        <v>46388.802526747953</v>
      </c>
    </row>
    <row r="92" spans="1:15" ht="15.75">
      <c r="A92" s="152" t="s">
        <v>404</v>
      </c>
      <c r="B92" s="161" t="s">
        <v>514</v>
      </c>
      <c r="C92" s="121">
        <v>0</v>
      </c>
      <c r="D92" s="121">
        <v>172</v>
      </c>
      <c r="E92" s="121">
        <v>0</v>
      </c>
      <c r="F92" s="121">
        <v>0</v>
      </c>
      <c r="G92" s="121">
        <v>0</v>
      </c>
      <c r="H92" s="121">
        <v>0</v>
      </c>
      <c r="I92" s="121">
        <v>2</v>
      </c>
      <c r="J92" s="121">
        <v>0</v>
      </c>
      <c r="K92" s="121">
        <v>0</v>
      </c>
      <c r="L92" s="121">
        <v>0</v>
      </c>
      <c r="M92" s="121">
        <v>0</v>
      </c>
      <c r="N92" s="121">
        <v>0</v>
      </c>
      <c r="O92" s="119">
        <v>174</v>
      </c>
    </row>
    <row r="93" spans="1:15" ht="15.75">
      <c r="A93" s="152" t="s">
        <v>405</v>
      </c>
      <c r="B93" s="161" t="s">
        <v>496</v>
      </c>
      <c r="C93" s="121">
        <v>81155</v>
      </c>
      <c r="D93" s="121">
        <v>668</v>
      </c>
      <c r="E93" s="121">
        <v>17</v>
      </c>
      <c r="F93" s="121">
        <v>0</v>
      </c>
      <c r="G93" s="121">
        <v>843.49913000000015</v>
      </c>
      <c r="H93" s="121">
        <v>0</v>
      </c>
      <c r="I93" s="121">
        <v>0</v>
      </c>
      <c r="J93" s="121">
        <v>0</v>
      </c>
      <c r="K93" s="121">
        <v>13</v>
      </c>
      <c r="L93" s="121">
        <v>0</v>
      </c>
      <c r="M93" s="121">
        <v>0</v>
      </c>
      <c r="N93" s="121">
        <v>0</v>
      </c>
      <c r="O93" s="119">
        <v>82696.499129999997</v>
      </c>
    </row>
    <row r="94" spans="1:15" ht="15.75">
      <c r="A94" s="152" t="s">
        <v>406</v>
      </c>
      <c r="B94" s="161" t="s">
        <v>516</v>
      </c>
      <c r="C94" s="121">
        <v>0</v>
      </c>
      <c r="D94" s="121">
        <v>360</v>
      </c>
      <c r="E94" s="121">
        <v>0</v>
      </c>
      <c r="F94" s="121">
        <v>904</v>
      </c>
      <c r="G94" s="121">
        <v>2250.3568599999999</v>
      </c>
      <c r="H94" s="121">
        <v>5.03125</v>
      </c>
      <c r="I94" s="121">
        <v>0</v>
      </c>
      <c r="J94" s="121">
        <v>0</v>
      </c>
      <c r="K94" s="121">
        <v>4</v>
      </c>
      <c r="L94" s="121">
        <v>8</v>
      </c>
      <c r="M94" s="121">
        <v>0</v>
      </c>
      <c r="N94" s="121">
        <v>0</v>
      </c>
      <c r="O94" s="119">
        <v>3531.3881099999999</v>
      </c>
    </row>
    <row r="95" spans="1:15" ht="15.75">
      <c r="A95" s="152" t="s">
        <v>407</v>
      </c>
      <c r="B95" s="161" t="s">
        <v>691</v>
      </c>
      <c r="C95" s="121">
        <v>0</v>
      </c>
      <c r="D95" s="121">
        <v>532</v>
      </c>
      <c r="E95" s="121">
        <v>0</v>
      </c>
      <c r="F95" s="121">
        <v>0</v>
      </c>
      <c r="G95" s="121">
        <v>14.066177511266478</v>
      </c>
      <c r="H95" s="121">
        <v>0</v>
      </c>
      <c r="I95" s="121">
        <v>0</v>
      </c>
      <c r="J95" s="121">
        <v>0</v>
      </c>
      <c r="K95" s="121">
        <v>0</v>
      </c>
      <c r="L95" s="121">
        <v>0</v>
      </c>
      <c r="M95" s="121">
        <v>0</v>
      </c>
      <c r="N95" s="121">
        <v>0</v>
      </c>
      <c r="O95" s="119">
        <v>546.06617751126646</v>
      </c>
    </row>
    <row r="96" spans="1:15" ht="15.75">
      <c r="A96" s="152" t="s">
        <v>408</v>
      </c>
      <c r="B96" s="161" t="s">
        <v>692</v>
      </c>
      <c r="C96" s="121">
        <v>0</v>
      </c>
      <c r="D96" s="121">
        <v>407</v>
      </c>
      <c r="E96" s="121">
        <v>0</v>
      </c>
      <c r="F96" s="121">
        <v>0</v>
      </c>
      <c r="G96" s="121">
        <v>786.16575</v>
      </c>
      <c r="H96" s="121">
        <v>0</v>
      </c>
      <c r="I96" s="121">
        <v>0</v>
      </c>
      <c r="J96" s="121">
        <v>7579.9800599999999</v>
      </c>
      <c r="K96" s="121">
        <v>0</v>
      </c>
      <c r="L96" s="121">
        <v>0</v>
      </c>
      <c r="M96" s="121">
        <v>0</v>
      </c>
      <c r="N96" s="121">
        <v>0</v>
      </c>
      <c r="O96" s="119">
        <v>8773.14581</v>
      </c>
    </row>
    <row r="97" spans="1:15" ht="15.75">
      <c r="A97" s="168"/>
      <c r="B97" s="160" t="s">
        <v>693</v>
      </c>
      <c r="C97" s="121">
        <v>326578</v>
      </c>
      <c r="D97" s="121">
        <v>138683</v>
      </c>
      <c r="E97" s="121">
        <v>90185</v>
      </c>
      <c r="F97" s="121">
        <v>155638</v>
      </c>
      <c r="G97" s="121">
        <v>76451.28416425921</v>
      </c>
      <c r="H97" s="121">
        <v>16333.64135</v>
      </c>
      <c r="I97" s="121">
        <v>2805</v>
      </c>
      <c r="J97" s="121">
        <v>85214.464349999995</v>
      </c>
      <c r="K97" s="121">
        <v>9876</v>
      </c>
      <c r="L97" s="121">
        <v>9823</v>
      </c>
      <c r="M97" s="121">
        <v>2315</v>
      </c>
      <c r="N97" s="121">
        <v>5217</v>
      </c>
      <c r="O97" s="119">
        <v>919119.38986425928</v>
      </c>
    </row>
    <row r="98" spans="1:15" ht="15.75">
      <c r="A98" s="152" t="s">
        <v>631</v>
      </c>
      <c r="B98" s="160" t="s">
        <v>515</v>
      </c>
      <c r="C98" s="121">
        <v>126840</v>
      </c>
      <c r="D98" s="121">
        <v>12663</v>
      </c>
      <c r="E98" s="121">
        <v>10047</v>
      </c>
      <c r="F98" s="121">
        <v>10215</v>
      </c>
      <c r="G98" s="121">
        <v>41300.499833252048</v>
      </c>
      <c r="H98" s="121">
        <v>0</v>
      </c>
      <c r="I98" s="121">
        <v>0</v>
      </c>
      <c r="J98" s="121">
        <v>11956.83468</v>
      </c>
      <c r="K98" s="121">
        <v>4733</v>
      </c>
      <c r="L98" s="121">
        <v>5695</v>
      </c>
      <c r="M98" s="121">
        <v>0</v>
      </c>
      <c r="N98" s="121">
        <v>115</v>
      </c>
      <c r="O98" s="119">
        <v>223565.33451325205</v>
      </c>
    </row>
    <row r="99" spans="1:15" s="101" customFormat="1" ht="15.75">
      <c r="A99" s="157" t="s">
        <v>694</v>
      </c>
      <c r="B99" s="162" t="s">
        <v>695</v>
      </c>
      <c r="C99" s="121">
        <v>0</v>
      </c>
      <c r="D99" s="121">
        <v>153</v>
      </c>
      <c r="E99" s="121">
        <v>0</v>
      </c>
      <c r="F99" s="121">
        <v>0</v>
      </c>
      <c r="G99" s="121">
        <v>0</v>
      </c>
      <c r="H99" s="121">
        <v>0</v>
      </c>
      <c r="I99" s="121">
        <v>0</v>
      </c>
      <c r="J99" s="121">
        <v>0</v>
      </c>
      <c r="K99" s="121">
        <v>0</v>
      </c>
      <c r="L99" s="121">
        <v>0</v>
      </c>
      <c r="M99" s="121">
        <v>0</v>
      </c>
      <c r="N99" s="121">
        <v>0</v>
      </c>
      <c r="O99" s="119">
        <v>153</v>
      </c>
    </row>
    <row r="100" spans="1:15" s="101" customFormat="1" ht="15.75">
      <c r="A100" s="169" t="s">
        <v>400</v>
      </c>
      <c r="B100" s="158" t="s">
        <v>696</v>
      </c>
      <c r="C100" s="121">
        <v>0</v>
      </c>
      <c r="D100" s="121">
        <v>153</v>
      </c>
      <c r="E100" s="121">
        <v>0</v>
      </c>
      <c r="F100" s="121">
        <v>0</v>
      </c>
      <c r="G100" s="121">
        <v>0</v>
      </c>
      <c r="H100" s="121">
        <v>0</v>
      </c>
      <c r="I100" s="121">
        <v>0</v>
      </c>
      <c r="J100" s="121">
        <v>0</v>
      </c>
      <c r="K100" s="121">
        <v>0</v>
      </c>
      <c r="L100" s="121">
        <v>0</v>
      </c>
      <c r="M100" s="121">
        <v>0</v>
      </c>
      <c r="N100" s="121">
        <v>0</v>
      </c>
      <c r="O100" s="119">
        <v>153</v>
      </c>
    </row>
    <row r="101" spans="1:15" s="101" customFormat="1" ht="15.75">
      <c r="A101" s="169" t="s">
        <v>401</v>
      </c>
      <c r="B101" s="158" t="s">
        <v>697</v>
      </c>
      <c r="C101" s="121">
        <v>0</v>
      </c>
      <c r="D101" s="121">
        <v>0</v>
      </c>
      <c r="E101" s="121">
        <v>0</v>
      </c>
      <c r="F101" s="121">
        <v>0</v>
      </c>
      <c r="G101" s="121">
        <v>0</v>
      </c>
      <c r="H101" s="121">
        <v>0</v>
      </c>
      <c r="I101" s="121">
        <v>0</v>
      </c>
      <c r="J101" s="121">
        <v>0</v>
      </c>
      <c r="K101" s="121">
        <v>0</v>
      </c>
      <c r="L101" s="121">
        <v>0</v>
      </c>
      <c r="M101" s="121">
        <v>0</v>
      </c>
      <c r="N101" s="121">
        <v>0</v>
      </c>
      <c r="O101" s="119">
        <v>0</v>
      </c>
    </row>
    <row r="102" spans="1:15" s="101" customFormat="1" ht="15.75">
      <c r="A102" s="169" t="s">
        <v>402</v>
      </c>
      <c r="B102" s="158" t="s">
        <v>698</v>
      </c>
      <c r="C102" s="121">
        <v>0</v>
      </c>
      <c r="D102" s="121">
        <v>0</v>
      </c>
      <c r="E102" s="121">
        <v>0</v>
      </c>
      <c r="F102" s="121">
        <v>0</v>
      </c>
      <c r="G102" s="121">
        <v>0</v>
      </c>
      <c r="H102" s="121">
        <v>0</v>
      </c>
      <c r="I102" s="121">
        <v>0</v>
      </c>
      <c r="J102" s="121">
        <v>0</v>
      </c>
      <c r="K102" s="121">
        <v>0</v>
      </c>
      <c r="L102" s="121">
        <v>0</v>
      </c>
      <c r="M102" s="121">
        <v>0</v>
      </c>
      <c r="N102" s="121">
        <v>0</v>
      </c>
      <c r="O102" s="119">
        <v>0</v>
      </c>
    </row>
    <row r="103" spans="1:15" ht="15.75">
      <c r="A103" s="155" t="s">
        <v>652</v>
      </c>
      <c r="B103" s="156" t="s">
        <v>699</v>
      </c>
      <c r="C103" s="121">
        <v>0</v>
      </c>
      <c r="D103" s="121">
        <v>1013</v>
      </c>
      <c r="E103" s="121">
        <v>0</v>
      </c>
      <c r="F103" s="121">
        <v>63</v>
      </c>
      <c r="G103" s="121">
        <v>0</v>
      </c>
      <c r="H103" s="121">
        <v>0</v>
      </c>
      <c r="I103" s="121">
        <v>0</v>
      </c>
      <c r="J103" s="121">
        <v>0</v>
      </c>
      <c r="K103" s="121">
        <v>0</v>
      </c>
      <c r="L103" s="121">
        <v>573</v>
      </c>
      <c r="M103" s="121">
        <v>0</v>
      </c>
      <c r="N103" s="121">
        <v>0</v>
      </c>
      <c r="O103" s="119">
        <v>1649</v>
      </c>
    </row>
    <row r="104" spans="1:15" ht="15.75">
      <c r="A104" s="155" t="s">
        <v>662</v>
      </c>
      <c r="B104" s="156" t="s">
        <v>700</v>
      </c>
      <c r="C104" s="121">
        <v>8452</v>
      </c>
      <c r="D104" s="121">
        <v>19139</v>
      </c>
      <c r="E104" s="121">
        <v>6055</v>
      </c>
      <c r="F104" s="121">
        <v>4764</v>
      </c>
      <c r="G104" s="121">
        <v>4953.0059600000004</v>
      </c>
      <c r="H104" s="121">
        <v>5724.4936699999998</v>
      </c>
      <c r="I104" s="121">
        <v>416</v>
      </c>
      <c r="J104" s="121">
        <v>2181.9426100000001</v>
      </c>
      <c r="K104" s="121">
        <v>3987</v>
      </c>
      <c r="L104" s="121">
        <v>3443</v>
      </c>
      <c r="M104" s="121">
        <v>175</v>
      </c>
      <c r="N104" s="121">
        <v>572</v>
      </c>
      <c r="O104" s="119">
        <v>59862.442240000004</v>
      </c>
    </row>
    <row r="105" spans="1:15" ht="15.75">
      <c r="A105" s="155" t="s">
        <v>422</v>
      </c>
      <c r="B105" s="154" t="s">
        <v>701</v>
      </c>
      <c r="C105" s="121">
        <v>6166</v>
      </c>
      <c r="D105" s="121">
        <v>14510</v>
      </c>
      <c r="E105" s="121">
        <v>3523</v>
      </c>
      <c r="F105" s="121">
        <v>3956</v>
      </c>
      <c r="G105" s="121">
        <v>1761.6240700000001</v>
      </c>
      <c r="H105" s="121">
        <v>4474.99809</v>
      </c>
      <c r="I105" s="121">
        <v>0</v>
      </c>
      <c r="J105" s="121">
        <v>1030.50728</v>
      </c>
      <c r="K105" s="121">
        <v>297</v>
      </c>
      <c r="L105" s="121">
        <v>2272</v>
      </c>
      <c r="M105" s="121">
        <v>51</v>
      </c>
      <c r="N105" s="121">
        <v>353</v>
      </c>
      <c r="O105" s="119">
        <v>38395.129439999997</v>
      </c>
    </row>
    <row r="106" spans="1:15" ht="15.75">
      <c r="A106" s="155" t="s">
        <v>421</v>
      </c>
      <c r="B106" s="154" t="s">
        <v>702</v>
      </c>
      <c r="C106" s="121">
        <v>0</v>
      </c>
      <c r="D106" s="121">
        <v>0</v>
      </c>
      <c r="E106" s="121">
        <v>0</v>
      </c>
      <c r="F106" s="121">
        <v>0</v>
      </c>
      <c r="G106" s="121">
        <v>0</v>
      </c>
      <c r="H106" s="121">
        <v>0</v>
      </c>
      <c r="I106" s="121">
        <v>0</v>
      </c>
      <c r="J106" s="121">
        <v>0</v>
      </c>
      <c r="K106" s="121">
        <v>0</v>
      </c>
      <c r="L106" s="121">
        <v>0</v>
      </c>
      <c r="M106" s="121">
        <v>0</v>
      </c>
      <c r="N106" s="121">
        <v>0</v>
      </c>
      <c r="O106" s="119">
        <v>0</v>
      </c>
    </row>
    <row r="107" spans="1:15" ht="15.75">
      <c r="A107" s="155" t="s">
        <v>421</v>
      </c>
      <c r="B107" s="154" t="s">
        <v>703</v>
      </c>
      <c r="C107" s="121">
        <v>0</v>
      </c>
      <c r="D107" s="121">
        <v>0</v>
      </c>
      <c r="E107" s="121">
        <v>0</v>
      </c>
      <c r="F107" s="121">
        <v>0</v>
      </c>
      <c r="G107" s="121">
        <v>0</v>
      </c>
      <c r="H107" s="121">
        <v>0</v>
      </c>
      <c r="I107" s="121">
        <v>0</v>
      </c>
      <c r="J107" s="121">
        <v>0</v>
      </c>
      <c r="K107" s="121">
        <v>0</v>
      </c>
      <c r="L107" s="121">
        <v>0</v>
      </c>
      <c r="M107" s="121">
        <v>0</v>
      </c>
      <c r="N107" s="121">
        <v>0</v>
      </c>
      <c r="O107" s="119">
        <v>0</v>
      </c>
    </row>
    <row r="108" spans="1:15" ht="15.75">
      <c r="A108" s="155" t="s">
        <v>423</v>
      </c>
      <c r="B108" s="154" t="s">
        <v>704</v>
      </c>
      <c r="C108" s="121">
        <v>586</v>
      </c>
      <c r="D108" s="121">
        <v>682</v>
      </c>
      <c r="E108" s="121">
        <v>442</v>
      </c>
      <c r="F108" s="121">
        <v>420</v>
      </c>
      <c r="G108" s="121">
        <v>526.67230000000006</v>
      </c>
      <c r="H108" s="121">
        <v>71.307960000000008</v>
      </c>
      <c r="I108" s="121">
        <v>0</v>
      </c>
      <c r="J108" s="121">
        <v>258.15728000000001</v>
      </c>
      <c r="K108" s="121">
        <v>0</v>
      </c>
      <c r="L108" s="121">
        <v>291</v>
      </c>
      <c r="M108" s="121">
        <v>0</v>
      </c>
      <c r="N108" s="121">
        <v>37</v>
      </c>
      <c r="O108" s="119">
        <v>3314.1375400000002</v>
      </c>
    </row>
    <row r="109" spans="1:15" ht="15.75">
      <c r="A109" s="155" t="s">
        <v>421</v>
      </c>
      <c r="B109" s="154" t="s">
        <v>702</v>
      </c>
      <c r="C109" s="121">
        <v>0</v>
      </c>
      <c r="D109" s="121">
        <v>0</v>
      </c>
      <c r="E109" s="121">
        <v>0</v>
      </c>
      <c r="F109" s="121">
        <v>0</v>
      </c>
      <c r="G109" s="121">
        <v>0</v>
      </c>
      <c r="H109" s="121">
        <v>0</v>
      </c>
      <c r="I109" s="121">
        <v>0</v>
      </c>
      <c r="J109" s="121">
        <v>0</v>
      </c>
      <c r="K109" s="121">
        <v>0</v>
      </c>
      <c r="L109" s="121">
        <v>0</v>
      </c>
      <c r="M109" s="121">
        <v>0</v>
      </c>
      <c r="N109" s="121">
        <v>0</v>
      </c>
      <c r="O109" s="119">
        <v>0</v>
      </c>
    </row>
    <row r="110" spans="1:15" ht="15.75">
      <c r="A110" s="155" t="s">
        <v>421</v>
      </c>
      <c r="B110" s="154" t="s">
        <v>703</v>
      </c>
      <c r="C110" s="121">
        <v>0</v>
      </c>
      <c r="D110" s="121">
        <v>0</v>
      </c>
      <c r="E110" s="121">
        <v>0</v>
      </c>
      <c r="F110" s="121">
        <v>0</v>
      </c>
      <c r="G110" s="121">
        <v>0</v>
      </c>
      <c r="H110" s="121">
        <v>0</v>
      </c>
      <c r="I110" s="121">
        <v>0</v>
      </c>
      <c r="J110" s="121">
        <v>0</v>
      </c>
      <c r="K110" s="121">
        <v>0</v>
      </c>
      <c r="L110" s="121">
        <v>0</v>
      </c>
      <c r="M110" s="121">
        <v>0</v>
      </c>
      <c r="N110" s="121">
        <v>0</v>
      </c>
      <c r="O110" s="119">
        <v>0</v>
      </c>
    </row>
    <row r="111" spans="1:15" ht="15.75">
      <c r="A111" s="155" t="s">
        <v>424</v>
      </c>
      <c r="B111" s="154" t="s">
        <v>705</v>
      </c>
      <c r="C111" s="121">
        <v>0</v>
      </c>
      <c r="D111" s="121">
        <v>0</v>
      </c>
      <c r="E111" s="121">
        <v>0</v>
      </c>
      <c r="F111" s="121">
        <v>0</v>
      </c>
      <c r="G111" s="121">
        <v>0</v>
      </c>
      <c r="H111" s="121">
        <v>0</v>
      </c>
      <c r="I111" s="121">
        <v>0</v>
      </c>
      <c r="J111" s="121">
        <v>0</v>
      </c>
      <c r="K111" s="121">
        <v>0</v>
      </c>
      <c r="L111" s="121">
        <v>0</v>
      </c>
      <c r="M111" s="121">
        <v>0</v>
      </c>
      <c r="N111" s="121">
        <v>0</v>
      </c>
      <c r="O111" s="119">
        <v>0</v>
      </c>
    </row>
    <row r="112" spans="1:15" ht="15.75">
      <c r="A112" s="155" t="s">
        <v>400</v>
      </c>
      <c r="B112" s="154" t="s">
        <v>706</v>
      </c>
      <c r="C112" s="121">
        <v>0</v>
      </c>
      <c r="D112" s="121">
        <v>0</v>
      </c>
      <c r="E112" s="121">
        <v>0</v>
      </c>
      <c r="F112" s="121">
        <v>0</v>
      </c>
      <c r="G112" s="121">
        <v>0</v>
      </c>
      <c r="H112" s="121">
        <v>0</v>
      </c>
      <c r="I112" s="121">
        <v>0</v>
      </c>
      <c r="J112" s="121">
        <v>0</v>
      </c>
      <c r="K112" s="121">
        <v>0</v>
      </c>
      <c r="L112" s="121">
        <v>0</v>
      </c>
      <c r="M112" s="121">
        <v>0</v>
      </c>
      <c r="N112" s="121">
        <v>0</v>
      </c>
      <c r="O112" s="119">
        <v>0</v>
      </c>
    </row>
    <row r="113" spans="1:15" ht="15.75">
      <c r="A113" s="155" t="s">
        <v>421</v>
      </c>
      <c r="B113" s="154" t="s">
        <v>702</v>
      </c>
      <c r="C113" s="121">
        <v>0</v>
      </c>
      <c r="D113" s="121">
        <v>0</v>
      </c>
      <c r="E113" s="121">
        <v>0</v>
      </c>
      <c r="F113" s="121">
        <v>0</v>
      </c>
      <c r="G113" s="121">
        <v>0</v>
      </c>
      <c r="H113" s="121">
        <v>0</v>
      </c>
      <c r="I113" s="121">
        <v>0</v>
      </c>
      <c r="J113" s="121">
        <v>0</v>
      </c>
      <c r="K113" s="121">
        <v>0</v>
      </c>
      <c r="L113" s="121">
        <v>0</v>
      </c>
      <c r="M113" s="121">
        <v>0</v>
      </c>
      <c r="N113" s="121">
        <v>0</v>
      </c>
      <c r="O113" s="119">
        <v>0</v>
      </c>
    </row>
    <row r="114" spans="1:15" ht="15.75">
      <c r="A114" s="155" t="s">
        <v>421</v>
      </c>
      <c r="B114" s="154" t="s">
        <v>703</v>
      </c>
      <c r="C114" s="121">
        <v>0</v>
      </c>
      <c r="D114" s="121">
        <v>0</v>
      </c>
      <c r="E114" s="121">
        <v>0</v>
      </c>
      <c r="F114" s="121">
        <v>0</v>
      </c>
      <c r="G114" s="121">
        <v>0</v>
      </c>
      <c r="H114" s="121">
        <v>0</v>
      </c>
      <c r="I114" s="121">
        <v>0</v>
      </c>
      <c r="J114" s="121">
        <v>0</v>
      </c>
      <c r="K114" s="121">
        <v>0</v>
      </c>
      <c r="L114" s="121">
        <v>0</v>
      </c>
      <c r="M114" s="121">
        <v>0</v>
      </c>
      <c r="N114" s="121">
        <v>0</v>
      </c>
      <c r="O114" s="119">
        <v>0</v>
      </c>
    </row>
    <row r="115" spans="1:15" ht="15.75">
      <c r="A115" s="155" t="s">
        <v>401</v>
      </c>
      <c r="B115" s="154" t="s">
        <v>707</v>
      </c>
      <c r="C115" s="121">
        <v>0</v>
      </c>
      <c r="D115" s="121">
        <v>0</v>
      </c>
      <c r="E115" s="121">
        <v>0</v>
      </c>
      <c r="F115" s="121">
        <v>0</v>
      </c>
      <c r="G115" s="121">
        <v>0</v>
      </c>
      <c r="H115" s="121">
        <v>0</v>
      </c>
      <c r="I115" s="121">
        <v>0</v>
      </c>
      <c r="J115" s="121">
        <v>0</v>
      </c>
      <c r="K115" s="121">
        <v>0</v>
      </c>
      <c r="L115" s="121">
        <v>0</v>
      </c>
      <c r="M115" s="121">
        <v>0</v>
      </c>
      <c r="N115" s="121">
        <v>0</v>
      </c>
      <c r="O115" s="119">
        <v>0</v>
      </c>
    </row>
    <row r="116" spans="1:15" ht="15.75">
      <c r="A116" s="155" t="s">
        <v>421</v>
      </c>
      <c r="B116" s="154" t="s">
        <v>702</v>
      </c>
      <c r="C116" s="121">
        <v>0</v>
      </c>
      <c r="D116" s="121">
        <v>0</v>
      </c>
      <c r="E116" s="121">
        <v>0</v>
      </c>
      <c r="F116" s="121">
        <v>0</v>
      </c>
      <c r="G116" s="121">
        <v>0</v>
      </c>
      <c r="H116" s="121">
        <v>0</v>
      </c>
      <c r="I116" s="121">
        <v>0</v>
      </c>
      <c r="J116" s="121">
        <v>0</v>
      </c>
      <c r="K116" s="121">
        <v>0</v>
      </c>
      <c r="L116" s="121">
        <v>0</v>
      </c>
      <c r="M116" s="121">
        <v>0</v>
      </c>
      <c r="N116" s="121">
        <v>0</v>
      </c>
      <c r="O116" s="119">
        <v>0</v>
      </c>
    </row>
    <row r="117" spans="1:15" ht="15.75">
      <c r="A117" s="155" t="s">
        <v>421</v>
      </c>
      <c r="B117" s="154" t="s">
        <v>703</v>
      </c>
      <c r="C117" s="121">
        <v>0</v>
      </c>
      <c r="D117" s="121">
        <v>0</v>
      </c>
      <c r="E117" s="121">
        <v>0</v>
      </c>
      <c r="F117" s="121">
        <v>0</v>
      </c>
      <c r="G117" s="121">
        <v>0</v>
      </c>
      <c r="H117" s="121">
        <v>0</v>
      </c>
      <c r="I117" s="121">
        <v>0</v>
      </c>
      <c r="J117" s="121">
        <v>0</v>
      </c>
      <c r="K117" s="121">
        <v>0</v>
      </c>
      <c r="L117" s="121">
        <v>0</v>
      </c>
      <c r="M117" s="121">
        <v>0</v>
      </c>
      <c r="N117" s="121">
        <v>0</v>
      </c>
      <c r="O117" s="119">
        <v>0</v>
      </c>
    </row>
    <row r="118" spans="1:15" ht="15.75">
      <c r="A118" s="155" t="s">
        <v>414</v>
      </c>
      <c r="B118" s="154" t="s">
        <v>708</v>
      </c>
      <c r="C118" s="121">
        <v>0</v>
      </c>
      <c r="D118" s="121">
        <v>0</v>
      </c>
      <c r="E118" s="121">
        <v>0</v>
      </c>
      <c r="F118" s="121">
        <v>0</v>
      </c>
      <c r="G118" s="121">
        <v>0</v>
      </c>
      <c r="H118" s="121">
        <v>0</v>
      </c>
      <c r="I118" s="121">
        <v>0</v>
      </c>
      <c r="J118" s="121">
        <v>0</v>
      </c>
      <c r="K118" s="121">
        <v>0</v>
      </c>
      <c r="L118" s="121">
        <v>0</v>
      </c>
      <c r="M118" s="121">
        <v>0</v>
      </c>
      <c r="N118" s="121">
        <v>0</v>
      </c>
      <c r="O118" s="119">
        <v>0</v>
      </c>
    </row>
    <row r="119" spans="1:15" ht="15.75">
      <c r="A119" s="155" t="s">
        <v>421</v>
      </c>
      <c r="B119" s="154" t="s">
        <v>702</v>
      </c>
      <c r="C119" s="121">
        <v>0</v>
      </c>
      <c r="D119" s="121">
        <v>0</v>
      </c>
      <c r="E119" s="121">
        <v>0</v>
      </c>
      <c r="F119" s="121">
        <v>0</v>
      </c>
      <c r="G119" s="121">
        <v>0</v>
      </c>
      <c r="H119" s="121">
        <v>0</v>
      </c>
      <c r="I119" s="121">
        <v>0</v>
      </c>
      <c r="J119" s="121">
        <v>0</v>
      </c>
      <c r="K119" s="121">
        <v>0</v>
      </c>
      <c r="L119" s="121">
        <v>0</v>
      </c>
      <c r="M119" s="121">
        <v>0</v>
      </c>
      <c r="N119" s="121">
        <v>0</v>
      </c>
      <c r="O119" s="119">
        <v>0</v>
      </c>
    </row>
    <row r="120" spans="1:15" ht="15.75">
      <c r="A120" s="155" t="s">
        <v>421</v>
      </c>
      <c r="B120" s="154" t="s">
        <v>703</v>
      </c>
      <c r="C120" s="121">
        <v>0</v>
      </c>
      <c r="D120" s="121">
        <v>0</v>
      </c>
      <c r="E120" s="121">
        <v>0</v>
      </c>
      <c r="F120" s="121">
        <v>0</v>
      </c>
      <c r="G120" s="121">
        <v>0</v>
      </c>
      <c r="H120" s="121">
        <v>0</v>
      </c>
      <c r="I120" s="121">
        <v>0</v>
      </c>
      <c r="J120" s="121">
        <v>0</v>
      </c>
      <c r="K120" s="121">
        <v>0</v>
      </c>
      <c r="L120" s="121">
        <v>0</v>
      </c>
      <c r="M120" s="121">
        <v>0</v>
      </c>
      <c r="N120" s="121">
        <v>0</v>
      </c>
      <c r="O120" s="119">
        <v>0</v>
      </c>
    </row>
    <row r="121" spans="1:15" ht="15.75">
      <c r="A121" s="155" t="s">
        <v>415</v>
      </c>
      <c r="B121" s="154" t="s">
        <v>709</v>
      </c>
      <c r="C121" s="121">
        <v>1700</v>
      </c>
      <c r="D121" s="121">
        <v>3947</v>
      </c>
      <c r="E121" s="121">
        <v>2090</v>
      </c>
      <c r="F121" s="121">
        <v>388</v>
      </c>
      <c r="G121" s="121">
        <v>2664.7095899999999</v>
      </c>
      <c r="H121" s="121">
        <v>1178.1876200000002</v>
      </c>
      <c r="I121" s="121">
        <v>416</v>
      </c>
      <c r="J121" s="121">
        <v>893.27805000000001</v>
      </c>
      <c r="K121" s="121">
        <v>3690</v>
      </c>
      <c r="L121" s="121">
        <v>880</v>
      </c>
      <c r="M121" s="121">
        <v>124</v>
      </c>
      <c r="N121" s="121">
        <v>182</v>
      </c>
      <c r="O121" s="119">
        <v>18153.175260000004</v>
      </c>
    </row>
    <row r="122" spans="1:15" ht="15.75">
      <c r="A122" s="155" t="s">
        <v>421</v>
      </c>
      <c r="B122" s="154" t="s">
        <v>702</v>
      </c>
      <c r="C122" s="121">
        <v>0</v>
      </c>
      <c r="D122" s="121">
        <v>0</v>
      </c>
      <c r="E122" s="121">
        <v>0</v>
      </c>
      <c r="F122" s="121">
        <v>0</v>
      </c>
      <c r="G122" s="121">
        <v>0</v>
      </c>
      <c r="H122" s="121">
        <v>0</v>
      </c>
      <c r="I122" s="121">
        <v>0</v>
      </c>
      <c r="J122" s="121">
        <v>0</v>
      </c>
      <c r="K122" s="121">
        <v>0</v>
      </c>
      <c r="L122" s="121">
        <v>0</v>
      </c>
      <c r="M122" s="121">
        <v>0</v>
      </c>
      <c r="N122" s="121">
        <v>0</v>
      </c>
      <c r="O122" s="119">
        <v>0</v>
      </c>
    </row>
    <row r="123" spans="1:15" ht="15.75">
      <c r="A123" s="155" t="s">
        <v>421</v>
      </c>
      <c r="B123" s="154" t="s">
        <v>703</v>
      </c>
      <c r="C123" s="121">
        <v>0</v>
      </c>
      <c r="D123" s="121">
        <v>0</v>
      </c>
      <c r="E123" s="121">
        <v>0</v>
      </c>
      <c r="F123" s="121">
        <v>0</v>
      </c>
      <c r="G123" s="121">
        <v>0</v>
      </c>
      <c r="H123" s="121">
        <v>0</v>
      </c>
      <c r="I123" s="121">
        <v>0</v>
      </c>
      <c r="J123" s="121">
        <v>0</v>
      </c>
      <c r="K123" s="121">
        <v>0</v>
      </c>
      <c r="L123" s="121">
        <v>0</v>
      </c>
      <c r="M123" s="121">
        <v>0</v>
      </c>
      <c r="N123" s="121">
        <v>0</v>
      </c>
      <c r="O123" s="119">
        <v>0</v>
      </c>
    </row>
    <row r="124" spans="1:15" ht="15.75">
      <c r="A124" s="155" t="s">
        <v>421</v>
      </c>
      <c r="B124" s="154" t="s">
        <v>710</v>
      </c>
      <c r="C124" s="121">
        <v>225</v>
      </c>
      <c r="D124" s="121">
        <v>281</v>
      </c>
      <c r="E124" s="121">
        <v>631</v>
      </c>
      <c r="F124" s="121">
        <v>27</v>
      </c>
      <c r="G124" s="121">
        <v>923.64488000000006</v>
      </c>
      <c r="H124" s="121">
        <v>369.42793999999992</v>
      </c>
      <c r="I124" s="121">
        <v>0</v>
      </c>
      <c r="J124" s="121">
        <v>80.038289999999989</v>
      </c>
      <c r="K124" s="121">
        <v>34</v>
      </c>
      <c r="L124" s="121">
        <v>501</v>
      </c>
      <c r="M124" s="121">
        <v>54</v>
      </c>
      <c r="N124" s="121">
        <v>13</v>
      </c>
      <c r="O124" s="119">
        <v>3139.1111099999998</v>
      </c>
    </row>
    <row r="125" spans="1:15" ht="15.75">
      <c r="A125" s="155" t="s">
        <v>421</v>
      </c>
      <c r="B125" s="154" t="s">
        <v>711</v>
      </c>
      <c r="C125" s="121">
        <v>1024</v>
      </c>
      <c r="D125" s="121">
        <v>404</v>
      </c>
      <c r="E125" s="121">
        <v>223</v>
      </c>
      <c r="F125" s="121">
        <v>32</v>
      </c>
      <c r="G125" s="121">
        <v>648.68778999999995</v>
      </c>
      <c r="H125" s="121">
        <v>50.080570000000002</v>
      </c>
      <c r="I125" s="121">
        <v>0</v>
      </c>
      <c r="J125" s="121">
        <v>60.013280000000009</v>
      </c>
      <c r="K125" s="121">
        <v>41</v>
      </c>
      <c r="L125" s="121">
        <v>90</v>
      </c>
      <c r="M125" s="121">
        <v>30</v>
      </c>
      <c r="N125" s="121">
        <v>6</v>
      </c>
      <c r="O125" s="119">
        <v>2608.7816400000002</v>
      </c>
    </row>
    <row r="126" spans="1:15" ht="15.75">
      <c r="A126" s="155" t="s">
        <v>421</v>
      </c>
      <c r="B126" s="154" t="s">
        <v>712</v>
      </c>
      <c r="C126" s="121">
        <v>52</v>
      </c>
      <c r="D126" s="121">
        <v>0</v>
      </c>
      <c r="E126" s="121">
        <v>32</v>
      </c>
      <c r="F126" s="121">
        <v>0</v>
      </c>
      <c r="G126" s="121">
        <v>15.66582</v>
      </c>
      <c r="H126" s="121">
        <v>0</v>
      </c>
      <c r="I126" s="121">
        <v>0</v>
      </c>
      <c r="J126" s="121">
        <v>28.370540000000002</v>
      </c>
      <c r="K126" s="121">
        <v>0</v>
      </c>
      <c r="L126" s="121">
        <v>0</v>
      </c>
      <c r="M126" s="121">
        <v>14</v>
      </c>
      <c r="N126" s="121">
        <v>7</v>
      </c>
      <c r="O126" s="119">
        <v>149.03636</v>
      </c>
    </row>
    <row r="127" spans="1:15" ht="15.75">
      <c r="A127" s="155" t="s">
        <v>669</v>
      </c>
      <c r="B127" s="170" t="s">
        <v>713</v>
      </c>
      <c r="C127" s="120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18"/>
    </row>
    <row r="128" spans="1:15" ht="15.75">
      <c r="A128" s="171" t="s">
        <v>422</v>
      </c>
      <c r="B128" s="154" t="s">
        <v>714</v>
      </c>
      <c r="C128" s="121">
        <v>0</v>
      </c>
      <c r="D128" s="121">
        <v>408</v>
      </c>
      <c r="E128" s="121">
        <v>0</v>
      </c>
      <c r="F128" s="121">
        <v>0</v>
      </c>
      <c r="G128" s="121">
        <v>0</v>
      </c>
      <c r="H128" s="121">
        <v>0</v>
      </c>
      <c r="I128" s="121">
        <v>0</v>
      </c>
      <c r="J128" s="121">
        <v>0</v>
      </c>
      <c r="K128" s="121">
        <v>0</v>
      </c>
      <c r="L128" s="121">
        <v>0</v>
      </c>
      <c r="M128" s="121">
        <v>0</v>
      </c>
      <c r="N128" s="121">
        <v>0</v>
      </c>
      <c r="O128" s="119">
        <v>408</v>
      </c>
    </row>
    <row r="129" spans="1:15" ht="15.75">
      <c r="A129" s="171" t="s">
        <v>423</v>
      </c>
      <c r="B129" s="154" t="s">
        <v>715</v>
      </c>
      <c r="C129" s="121">
        <v>0</v>
      </c>
      <c r="D129" s="121">
        <v>0</v>
      </c>
      <c r="E129" s="121">
        <v>0</v>
      </c>
      <c r="F129" s="121">
        <v>0</v>
      </c>
      <c r="G129" s="121">
        <v>0</v>
      </c>
      <c r="H129" s="121">
        <v>0</v>
      </c>
      <c r="I129" s="121">
        <v>0</v>
      </c>
      <c r="J129" s="121">
        <v>0</v>
      </c>
      <c r="K129" s="121">
        <v>0</v>
      </c>
      <c r="L129" s="121">
        <v>0</v>
      </c>
      <c r="M129" s="121">
        <v>0</v>
      </c>
      <c r="N129" s="121">
        <v>0</v>
      </c>
      <c r="O129" s="119">
        <v>0</v>
      </c>
    </row>
    <row r="130" spans="1:15" ht="15.75">
      <c r="A130" s="171"/>
      <c r="B130" s="156" t="s">
        <v>716</v>
      </c>
      <c r="C130" s="121">
        <v>0</v>
      </c>
      <c r="D130" s="121">
        <v>408</v>
      </c>
      <c r="E130" s="121">
        <v>0</v>
      </c>
      <c r="F130" s="121">
        <v>0</v>
      </c>
      <c r="G130" s="121">
        <v>0</v>
      </c>
      <c r="H130" s="121">
        <v>0</v>
      </c>
      <c r="I130" s="121">
        <v>0</v>
      </c>
      <c r="J130" s="121">
        <v>0</v>
      </c>
      <c r="K130" s="121">
        <v>0</v>
      </c>
      <c r="L130" s="121">
        <v>0</v>
      </c>
      <c r="M130" s="121">
        <v>0</v>
      </c>
      <c r="N130" s="121">
        <v>0</v>
      </c>
      <c r="O130" s="119">
        <v>408</v>
      </c>
    </row>
    <row r="131" spans="1:15" ht="15.75">
      <c r="A131" s="172"/>
      <c r="B131" s="170" t="s">
        <v>717</v>
      </c>
      <c r="C131" s="121">
        <v>535099</v>
      </c>
      <c r="D131" s="121">
        <v>202566</v>
      </c>
      <c r="E131" s="121">
        <v>127795</v>
      </c>
      <c r="F131" s="121">
        <v>222776</v>
      </c>
      <c r="G131" s="121">
        <v>303997.98362092965</v>
      </c>
      <c r="H131" s="121">
        <v>44865.257970000006</v>
      </c>
      <c r="I131" s="121">
        <v>16414</v>
      </c>
      <c r="J131" s="121">
        <v>132475.64525499998</v>
      </c>
      <c r="K131" s="121">
        <v>32484</v>
      </c>
      <c r="L131" s="121">
        <v>31176</v>
      </c>
      <c r="M131" s="121">
        <v>11486</v>
      </c>
      <c r="N131" s="121">
        <v>13733</v>
      </c>
      <c r="O131" s="119">
        <v>1674867.8868459295</v>
      </c>
    </row>
    <row r="132" spans="1:15" ht="15.75">
      <c r="A132" s="173" t="s">
        <v>718</v>
      </c>
      <c r="B132" s="170" t="s">
        <v>719</v>
      </c>
      <c r="C132" s="121">
        <v>0</v>
      </c>
      <c r="D132" s="121">
        <v>315</v>
      </c>
      <c r="E132" s="121">
        <v>0</v>
      </c>
      <c r="F132" s="121">
        <v>0</v>
      </c>
      <c r="G132" s="121">
        <v>338.43789999999996</v>
      </c>
      <c r="H132" s="121">
        <v>0</v>
      </c>
      <c r="I132" s="121">
        <v>0</v>
      </c>
      <c r="J132" s="121">
        <v>0</v>
      </c>
      <c r="K132" s="121">
        <v>0</v>
      </c>
      <c r="L132" s="121">
        <v>0</v>
      </c>
      <c r="M132" s="121">
        <v>0</v>
      </c>
      <c r="N132" s="121">
        <v>0</v>
      </c>
      <c r="O132" s="119">
        <v>653.4378999999999</v>
      </c>
    </row>
    <row r="133" spans="1:15">
      <c r="A133" s="304" t="s">
        <v>605</v>
      </c>
      <c r="B133" s="304"/>
      <c r="C133" s="304"/>
      <c r="D133" s="304"/>
      <c r="E133" s="304"/>
      <c r="F133" s="304"/>
      <c r="G133" s="304"/>
      <c r="H133" s="304"/>
    </row>
    <row r="134" spans="1:15">
      <c r="A134" s="304"/>
      <c r="B134" s="304"/>
      <c r="C134" s="304"/>
      <c r="D134" s="304"/>
      <c r="E134" s="304"/>
      <c r="F134" s="304"/>
      <c r="G134" s="304"/>
      <c r="H134" s="304"/>
    </row>
    <row r="135" spans="1:15">
      <c r="A135" s="106"/>
      <c r="B135" s="106"/>
    </row>
    <row r="136" spans="1:15">
      <c r="A136" s="106"/>
      <c r="B136" s="106"/>
    </row>
    <row r="137" spans="1:15">
      <c r="A137" s="106"/>
      <c r="B137" s="106"/>
    </row>
    <row r="138" spans="1:15">
      <c r="A138" s="106"/>
      <c r="B138" s="106"/>
    </row>
    <row r="139" spans="1:15">
      <c r="A139" s="106"/>
      <c r="B139" s="106"/>
    </row>
    <row r="140" spans="1:15">
      <c r="A140" s="106"/>
      <c r="B140" s="106"/>
    </row>
    <row r="141" spans="1:15">
      <c r="A141" s="106"/>
      <c r="B141" s="106"/>
    </row>
    <row r="142" spans="1:15">
      <c r="A142" s="106"/>
      <c r="B142" s="106"/>
    </row>
    <row r="143" spans="1:15">
      <c r="A143" s="106"/>
      <c r="B143" s="106"/>
    </row>
    <row r="144" spans="1:15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8">
    <mergeCell ref="O2:O4"/>
    <mergeCell ref="A73:B73"/>
    <mergeCell ref="A133:H134"/>
    <mergeCell ref="A5:B5"/>
    <mergeCell ref="A1:N1"/>
    <mergeCell ref="G2:G4"/>
    <mergeCell ref="F2:F4"/>
    <mergeCell ref="M2:M4"/>
    <mergeCell ref="N2:N4"/>
    <mergeCell ref="E2:E4"/>
    <mergeCell ref="H2:H4"/>
    <mergeCell ref="I2:I4"/>
    <mergeCell ref="J2:J4"/>
    <mergeCell ref="K2:K4"/>
    <mergeCell ref="L2:L4"/>
    <mergeCell ref="A2:B4"/>
    <mergeCell ref="C2:C4"/>
    <mergeCell ref="D2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122"/>
  <sheetViews>
    <sheetView view="pageBreakPreview" zoomScaleNormal="60" zoomScaleSheetLayoutView="100" workbookViewId="0">
      <selection sqref="A1:U1"/>
    </sheetView>
  </sheetViews>
  <sheetFormatPr defaultColWidth="82.28515625" defaultRowHeight="12.75"/>
  <cols>
    <col min="1" max="1" width="5.140625" style="130" bestFit="1" customWidth="1"/>
    <col min="2" max="2" width="90.140625" style="130" customWidth="1"/>
    <col min="3" max="8" width="15.7109375" style="130" customWidth="1"/>
    <col min="9" max="9" width="16.7109375" style="130" customWidth="1"/>
    <col min="10" max="15" width="15.7109375" style="130" customWidth="1"/>
    <col min="16" max="16384" width="82.28515625" style="130"/>
  </cols>
  <sheetData>
    <row r="1" spans="1:15" ht="15.75">
      <c r="A1" s="309" t="s">
        <v>826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174" t="s">
        <v>721</v>
      </c>
    </row>
    <row r="2" spans="1:15" ht="63">
      <c r="A2" s="307"/>
      <c r="B2" s="308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483</v>
      </c>
      <c r="I2" s="83" t="s">
        <v>487</v>
      </c>
      <c r="J2" s="83" t="s">
        <v>815</v>
      </c>
      <c r="K2" s="83" t="s">
        <v>813</v>
      </c>
      <c r="L2" s="83" t="s">
        <v>482</v>
      </c>
      <c r="M2" s="83" t="s">
        <v>485</v>
      </c>
      <c r="N2" s="83" t="s">
        <v>486</v>
      </c>
      <c r="O2" s="83" t="s">
        <v>471</v>
      </c>
    </row>
    <row r="3" spans="1:15" ht="15.75">
      <c r="A3" s="175" t="s">
        <v>427</v>
      </c>
      <c r="B3" s="176" t="s">
        <v>722</v>
      </c>
      <c r="C3" s="125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5.75">
      <c r="A4" s="177" t="s">
        <v>400</v>
      </c>
      <c r="B4" s="178" t="s">
        <v>723</v>
      </c>
      <c r="C4" s="126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22"/>
    </row>
    <row r="5" spans="1:15" ht="15.75">
      <c r="A5" s="179" t="s">
        <v>426</v>
      </c>
      <c r="B5" s="178" t="s">
        <v>724</v>
      </c>
      <c r="C5" s="127">
        <v>5040</v>
      </c>
      <c r="D5" s="132">
        <v>43757</v>
      </c>
      <c r="E5" s="132">
        <v>15630</v>
      </c>
      <c r="F5" s="132">
        <v>210</v>
      </c>
      <c r="G5" s="132">
        <v>7915.0355100000006</v>
      </c>
      <c r="H5" s="132">
        <v>791.43988000000002</v>
      </c>
      <c r="I5" s="132">
        <v>2508</v>
      </c>
      <c r="J5" s="132">
        <v>10578.688549999999</v>
      </c>
      <c r="K5" s="132">
        <v>100</v>
      </c>
      <c r="L5" s="132">
        <v>1544</v>
      </c>
      <c r="M5" s="132">
        <v>339</v>
      </c>
      <c r="N5" s="132">
        <v>0</v>
      </c>
      <c r="O5" s="119">
        <v>88413.163939999999</v>
      </c>
    </row>
    <row r="6" spans="1:15" ht="31.5">
      <c r="A6" s="179"/>
      <c r="B6" s="178" t="s">
        <v>725</v>
      </c>
      <c r="C6" s="127">
        <v>0</v>
      </c>
      <c r="D6" s="132">
        <v>-3280</v>
      </c>
      <c r="E6" s="132">
        <v>-432</v>
      </c>
      <c r="F6" s="132">
        <v>0</v>
      </c>
      <c r="G6" s="132">
        <v>-548.67664000000002</v>
      </c>
      <c r="H6" s="132">
        <v>-86.272900000000007</v>
      </c>
      <c r="I6" s="132">
        <v>0</v>
      </c>
      <c r="J6" s="132">
        <v>-228.28437999999633</v>
      </c>
      <c r="K6" s="132">
        <v>0</v>
      </c>
      <c r="L6" s="132">
        <v>0</v>
      </c>
      <c r="M6" s="132">
        <v>-23</v>
      </c>
      <c r="N6" s="132">
        <v>0</v>
      </c>
      <c r="O6" s="119">
        <v>-4598.233919999996</v>
      </c>
    </row>
    <row r="7" spans="1:15" ht="15.75">
      <c r="A7" s="179" t="s">
        <v>726</v>
      </c>
      <c r="B7" s="178" t="s">
        <v>727</v>
      </c>
      <c r="C7" s="127">
        <v>-2369</v>
      </c>
      <c r="D7" s="132">
        <v>-25058</v>
      </c>
      <c r="E7" s="132">
        <v>-525</v>
      </c>
      <c r="F7" s="132">
        <v>-46</v>
      </c>
      <c r="G7" s="132">
        <v>-683.05128999999999</v>
      </c>
      <c r="H7" s="132">
        <v>0</v>
      </c>
      <c r="I7" s="132">
        <v>0</v>
      </c>
      <c r="J7" s="132">
        <v>-982.84177</v>
      </c>
      <c r="K7" s="132">
        <v>-19</v>
      </c>
      <c r="L7" s="132">
        <v>0</v>
      </c>
      <c r="M7" s="132">
        <v>0</v>
      </c>
      <c r="N7" s="132">
        <v>0</v>
      </c>
      <c r="O7" s="119">
        <v>-29682.893059999999</v>
      </c>
    </row>
    <row r="8" spans="1:15" ht="15.75">
      <c r="A8" s="179" t="s">
        <v>728</v>
      </c>
      <c r="B8" s="178" t="s">
        <v>729</v>
      </c>
      <c r="C8" s="127">
        <v>-971</v>
      </c>
      <c r="D8" s="132">
        <v>-5764</v>
      </c>
      <c r="E8" s="132">
        <v>-1258</v>
      </c>
      <c r="F8" s="132">
        <v>-5</v>
      </c>
      <c r="G8" s="132">
        <v>17.292410000008225</v>
      </c>
      <c r="H8" s="132">
        <v>131.18762999999998</v>
      </c>
      <c r="I8" s="132">
        <v>-173</v>
      </c>
      <c r="J8" s="132">
        <v>32.984459999999991</v>
      </c>
      <c r="K8" s="132">
        <v>-7</v>
      </c>
      <c r="L8" s="132">
        <v>-1</v>
      </c>
      <c r="M8" s="132">
        <v>-60</v>
      </c>
      <c r="N8" s="132">
        <v>0</v>
      </c>
      <c r="O8" s="119">
        <v>-8057.5354999999918</v>
      </c>
    </row>
    <row r="9" spans="1:15" ht="15.75">
      <c r="A9" s="179"/>
      <c r="B9" s="178" t="s">
        <v>730</v>
      </c>
      <c r="C9" s="127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0</v>
      </c>
      <c r="K9" s="132">
        <v>0</v>
      </c>
      <c r="L9" s="132">
        <v>0</v>
      </c>
      <c r="M9" s="132">
        <v>0</v>
      </c>
      <c r="N9" s="132">
        <v>0</v>
      </c>
      <c r="O9" s="119">
        <v>0</v>
      </c>
    </row>
    <row r="10" spans="1:15" ht="15.75">
      <c r="A10" s="179" t="s">
        <v>731</v>
      </c>
      <c r="B10" s="178" t="s">
        <v>732</v>
      </c>
      <c r="C10" s="127">
        <v>743</v>
      </c>
      <c r="D10" s="132">
        <v>4275</v>
      </c>
      <c r="E10" s="132">
        <v>-91</v>
      </c>
      <c r="F10" s="132">
        <v>1</v>
      </c>
      <c r="G10" s="132">
        <v>213.03264074571504</v>
      </c>
      <c r="H10" s="132">
        <v>0</v>
      </c>
      <c r="I10" s="132">
        <v>0</v>
      </c>
      <c r="J10" s="132">
        <v>6.0056300000000009</v>
      </c>
      <c r="K10" s="132">
        <v>0</v>
      </c>
      <c r="L10" s="132">
        <v>0</v>
      </c>
      <c r="M10" s="132">
        <v>0</v>
      </c>
      <c r="N10" s="132">
        <v>0</v>
      </c>
      <c r="O10" s="119">
        <v>5147.0382707457147</v>
      </c>
    </row>
    <row r="11" spans="1:15" ht="15.75">
      <c r="A11" s="180"/>
      <c r="B11" s="181" t="s">
        <v>733</v>
      </c>
      <c r="C11" s="127">
        <v>2443</v>
      </c>
      <c r="D11" s="132">
        <v>17210</v>
      </c>
      <c r="E11" s="132">
        <v>13756</v>
      </c>
      <c r="F11" s="132">
        <v>160</v>
      </c>
      <c r="G11" s="132">
        <v>7462.3092707457236</v>
      </c>
      <c r="H11" s="132">
        <v>922.62751000000003</v>
      </c>
      <c r="I11" s="132">
        <v>2335</v>
      </c>
      <c r="J11" s="132">
        <v>9634.8368699999992</v>
      </c>
      <c r="K11" s="132">
        <v>74</v>
      </c>
      <c r="L11" s="132">
        <v>1543</v>
      </c>
      <c r="M11" s="132">
        <v>279</v>
      </c>
      <c r="N11" s="132">
        <v>0</v>
      </c>
      <c r="O11" s="119">
        <v>55819.773650745723</v>
      </c>
    </row>
    <row r="12" spans="1:15" ht="15.75">
      <c r="A12" s="182" t="s">
        <v>401</v>
      </c>
      <c r="B12" s="178" t="s">
        <v>734</v>
      </c>
      <c r="C12" s="127">
        <v>0</v>
      </c>
      <c r="D12" s="132">
        <v>87</v>
      </c>
      <c r="E12" s="132">
        <v>80</v>
      </c>
      <c r="F12" s="132">
        <v>0</v>
      </c>
      <c r="G12" s="132">
        <v>104.08006869832028</v>
      </c>
      <c r="H12" s="132">
        <v>0</v>
      </c>
      <c r="I12" s="132">
        <v>0</v>
      </c>
      <c r="J12" s="132">
        <v>0</v>
      </c>
      <c r="K12" s="132">
        <v>0</v>
      </c>
      <c r="L12" s="132">
        <v>0</v>
      </c>
      <c r="M12" s="132">
        <v>0</v>
      </c>
      <c r="N12" s="132">
        <v>0</v>
      </c>
      <c r="O12" s="119">
        <v>271.08006869832025</v>
      </c>
    </row>
    <row r="13" spans="1:15" ht="15.75">
      <c r="A13" s="182" t="s">
        <v>402</v>
      </c>
      <c r="B13" s="178" t="s">
        <v>735</v>
      </c>
      <c r="C13" s="127">
        <v>0</v>
      </c>
      <c r="D13" s="132">
        <v>716</v>
      </c>
      <c r="E13" s="132">
        <v>2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19">
        <v>718</v>
      </c>
    </row>
    <row r="14" spans="1:15" ht="15.75">
      <c r="A14" s="177" t="s">
        <v>403</v>
      </c>
      <c r="B14" s="178" t="s">
        <v>736</v>
      </c>
      <c r="C14" s="128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23"/>
    </row>
    <row r="15" spans="1:15" ht="15.75">
      <c r="A15" s="179" t="s">
        <v>426</v>
      </c>
      <c r="B15" s="178" t="s">
        <v>737</v>
      </c>
      <c r="C15" s="128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23"/>
    </row>
    <row r="16" spans="1:15" ht="15.75">
      <c r="A16" s="179" t="s">
        <v>428</v>
      </c>
      <c r="B16" s="178" t="s">
        <v>738</v>
      </c>
      <c r="C16" s="127">
        <v>-1356</v>
      </c>
      <c r="D16" s="132">
        <v>-10387</v>
      </c>
      <c r="E16" s="132">
        <v>-5210</v>
      </c>
      <c r="F16" s="132">
        <v>-38</v>
      </c>
      <c r="G16" s="132">
        <v>-4889.0730750766688</v>
      </c>
      <c r="H16" s="132">
        <v>-107.28758000000002</v>
      </c>
      <c r="I16" s="132">
        <v>-893</v>
      </c>
      <c r="J16" s="132">
        <v>-593.31157000000007</v>
      </c>
      <c r="K16" s="132">
        <v>-8</v>
      </c>
      <c r="L16" s="132">
        <v>-56</v>
      </c>
      <c r="M16" s="132">
        <v>-196</v>
      </c>
      <c r="N16" s="132">
        <v>0</v>
      </c>
      <c r="O16" s="119">
        <v>-23733.672225076669</v>
      </c>
    </row>
    <row r="17" spans="1:15" ht="15.75">
      <c r="A17" s="179" t="s">
        <v>739</v>
      </c>
      <c r="B17" s="178" t="s">
        <v>740</v>
      </c>
      <c r="C17" s="127">
        <v>1107</v>
      </c>
      <c r="D17" s="132">
        <v>900</v>
      </c>
      <c r="E17" s="132">
        <v>179</v>
      </c>
      <c r="F17" s="132">
        <v>1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19">
        <v>2187</v>
      </c>
    </row>
    <row r="18" spans="1:15" ht="15.75">
      <c r="A18" s="180"/>
      <c r="B18" s="183" t="s">
        <v>741</v>
      </c>
      <c r="C18" s="127">
        <v>-249</v>
      </c>
      <c r="D18" s="132">
        <v>-9487</v>
      </c>
      <c r="E18" s="132">
        <v>-5031</v>
      </c>
      <c r="F18" s="132">
        <v>-37</v>
      </c>
      <c r="G18" s="132">
        <v>-4889.0730750766688</v>
      </c>
      <c r="H18" s="132">
        <v>-107.28758000000002</v>
      </c>
      <c r="I18" s="132">
        <v>-893</v>
      </c>
      <c r="J18" s="132">
        <v>-593.31157000000007</v>
      </c>
      <c r="K18" s="132">
        <v>-8</v>
      </c>
      <c r="L18" s="132">
        <v>-56</v>
      </c>
      <c r="M18" s="132">
        <v>-196</v>
      </c>
      <c r="N18" s="132">
        <v>0</v>
      </c>
      <c r="O18" s="119">
        <v>-21546.672225076669</v>
      </c>
    </row>
    <row r="19" spans="1:15" ht="15.75">
      <c r="A19" s="179" t="s">
        <v>726</v>
      </c>
      <c r="B19" s="178" t="s">
        <v>742</v>
      </c>
      <c r="C19" s="127">
        <v>-871</v>
      </c>
      <c r="D19" s="132">
        <v>-1241</v>
      </c>
      <c r="E19" s="132">
        <v>-154</v>
      </c>
      <c r="F19" s="132">
        <v>-4</v>
      </c>
      <c r="G19" s="132">
        <v>-305.73444973509135</v>
      </c>
      <c r="H19" s="132">
        <v>67.201329999999984</v>
      </c>
      <c r="I19" s="132">
        <v>-22</v>
      </c>
      <c r="J19" s="132">
        <v>161.87431999999998</v>
      </c>
      <c r="K19" s="132">
        <v>0</v>
      </c>
      <c r="L19" s="132">
        <v>-106</v>
      </c>
      <c r="M19" s="132">
        <v>-13</v>
      </c>
      <c r="N19" s="132">
        <v>0</v>
      </c>
      <c r="O19" s="119">
        <v>-2487.6587997350916</v>
      </c>
    </row>
    <row r="20" spans="1:15" ht="15.75">
      <c r="A20" s="179" t="s">
        <v>728</v>
      </c>
      <c r="B20" s="178" t="s">
        <v>743</v>
      </c>
      <c r="C20" s="127">
        <v>-10</v>
      </c>
      <c r="D20" s="132">
        <v>204</v>
      </c>
      <c r="E20" s="132">
        <v>-43</v>
      </c>
      <c r="F20" s="132">
        <v>-8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19">
        <v>143</v>
      </c>
    </row>
    <row r="21" spans="1:15" ht="15.75">
      <c r="A21" s="180"/>
      <c r="B21" s="181" t="s">
        <v>744</v>
      </c>
      <c r="C21" s="127">
        <v>-1130</v>
      </c>
      <c r="D21" s="132">
        <v>-10524</v>
      </c>
      <c r="E21" s="132">
        <v>-5228</v>
      </c>
      <c r="F21" s="132">
        <v>-49</v>
      </c>
      <c r="G21" s="132">
        <v>-5194.8075248117602</v>
      </c>
      <c r="H21" s="132">
        <v>-40.086250000000035</v>
      </c>
      <c r="I21" s="132">
        <v>-915</v>
      </c>
      <c r="J21" s="132">
        <v>-431.43725000000006</v>
      </c>
      <c r="K21" s="132">
        <v>-8</v>
      </c>
      <c r="L21" s="132">
        <v>-162</v>
      </c>
      <c r="M21" s="132">
        <v>-209</v>
      </c>
      <c r="N21" s="132">
        <v>0</v>
      </c>
      <c r="O21" s="119">
        <v>-23891.33102481176</v>
      </c>
    </row>
    <row r="22" spans="1:15" ht="15.75">
      <c r="A22" s="177" t="s">
        <v>404</v>
      </c>
      <c r="B22" s="178" t="s">
        <v>745</v>
      </c>
      <c r="C22" s="128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23"/>
    </row>
    <row r="23" spans="1:15" ht="15.75">
      <c r="A23" s="179" t="s">
        <v>426</v>
      </c>
      <c r="B23" s="178" t="s">
        <v>746</v>
      </c>
      <c r="C23" s="127">
        <v>0</v>
      </c>
      <c r="D23" s="132">
        <v>0</v>
      </c>
      <c r="E23" s="132">
        <v>0</v>
      </c>
      <c r="F23" s="132">
        <v>0</v>
      </c>
      <c r="G23" s="132">
        <v>-0.72782546051802366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19">
        <v>-0.72782546051802366</v>
      </c>
    </row>
    <row r="24" spans="1:15" ht="15.75">
      <c r="A24" s="179" t="s">
        <v>726</v>
      </c>
      <c r="B24" s="178" t="s">
        <v>747</v>
      </c>
      <c r="C24" s="127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19">
        <v>0</v>
      </c>
    </row>
    <row r="25" spans="1:15" ht="15.75">
      <c r="A25" s="177"/>
      <c r="B25" s="181" t="s">
        <v>748</v>
      </c>
      <c r="C25" s="127">
        <v>0</v>
      </c>
      <c r="D25" s="132">
        <v>0</v>
      </c>
      <c r="E25" s="132">
        <v>0</v>
      </c>
      <c r="F25" s="132">
        <v>0</v>
      </c>
      <c r="G25" s="132">
        <v>-0.72782546051802366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19">
        <v>-0.72782546051802366</v>
      </c>
    </row>
    <row r="26" spans="1:15" ht="15.75">
      <c r="A26" s="177" t="s">
        <v>405</v>
      </c>
      <c r="B26" s="178" t="s">
        <v>749</v>
      </c>
      <c r="C26" s="127">
        <v>0</v>
      </c>
      <c r="D26" s="132">
        <v>-45</v>
      </c>
      <c r="E26" s="132">
        <v>-958.32511</v>
      </c>
      <c r="F26" s="132">
        <v>0</v>
      </c>
      <c r="G26" s="132">
        <v>-2.2790100000000004</v>
      </c>
      <c r="H26" s="132">
        <v>0</v>
      </c>
      <c r="I26" s="132">
        <v>0</v>
      </c>
      <c r="J26" s="132">
        <v>0</v>
      </c>
      <c r="K26" s="132">
        <v>0</v>
      </c>
      <c r="L26" s="132">
        <v>-71</v>
      </c>
      <c r="M26" s="132">
        <v>0</v>
      </c>
      <c r="N26" s="132">
        <v>0</v>
      </c>
      <c r="O26" s="119">
        <v>-1076.60412</v>
      </c>
    </row>
    <row r="27" spans="1:15" ht="15.75">
      <c r="A27" s="177" t="s">
        <v>406</v>
      </c>
      <c r="B27" s="178" t="s">
        <v>750</v>
      </c>
      <c r="C27" s="128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2"/>
      <c r="O27" s="123"/>
    </row>
    <row r="28" spans="1:15" ht="15.75">
      <c r="A28" s="179" t="s">
        <v>426</v>
      </c>
      <c r="B28" s="178" t="s">
        <v>751</v>
      </c>
      <c r="C28" s="127">
        <v>-1308</v>
      </c>
      <c r="D28" s="132">
        <v>-3562</v>
      </c>
      <c r="E28" s="132">
        <v>-3584</v>
      </c>
      <c r="F28" s="132">
        <v>-16</v>
      </c>
      <c r="G28" s="132">
        <v>-1776.1982326368029</v>
      </c>
      <c r="H28" s="132">
        <v>-207.53501685126193</v>
      </c>
      <c r="I28" s="132">
        <v>-671</v>
      </c>
      <c r="J28" s="132">
        <v>-3842.4840966839552</v>
      </c>
      <c r="K28" s="132">
        <v>-11</v>
      </c>
      <c r="L28" s="132">
        <v>-699</v>
      </c>
      <c r="M28" s="132">
        <v>-6</v>
      </c>
      <c r="N28" s="132">
        <v>0</v>
      </c>
      <c r="O28" s="119">
        <v>-15683.217346172019</v>
      </c>
    </row>
    <row r="29" spans="1:15" ht="15.75">
      <c r="A29" s="179" t="s">
        <v>726</v>
      </c>
      <c r="B29" s="178" t="s">
        <v>752</v>
      </c>
      <c r="C29" s="127">
        <v>33</v>
      </c>
      <c r="D29" s="132">
        <v>125</v>
      </c>
      <c r="E29" s="132">
        <v>0</v>
      </c>
      <c r="F29" s="132">
        <v>0</v>
      </c>
      <c r="G29" s="132">
        <v>0</v>
      </c>
      <c r="H29" s="132">
        <v>-32.488580000000013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19">
        <v>125.51141999999999</v>
      </c>
    </row>
    <row r="30" spans="1:15" ht="15.75">
      <c r="A30" s="179" t="s">
        <v>728</v>
      </c>
      <c r="B30" s="178" t="s">
        <v>753</v>
      </c>
      <c r="C30" s="127">
        <v>-1035</v>
      </c>
      <c r="D30" s="132">
        <v>-2592</v>
      </c>
      <c r="E30" s="132">
        <v>-2648</v>
      </c>
      <c r="F30" s="132">
        <v>-56</v>
      </c>
      <c r="G30" s="132">
        <v>-831.2314013485676</v>
      </c>
      <c r="H30" s="132">
        <v>-478.95616396152627</v>
      </c>
      <c r="I30" s="132">
        <v>-606</v>
      </c>
      <c r="J30" s="132">
        <v>-882.93489532608226</v>
      </c>
      <c r="K30" s="132">
        <v>-21</v>
      </c>
      <c r="L30" s="132">
        <v>-397</v>
      </c>
      <c r="M30" s="132">
        <v>-7</v>
      </c>
      <c r="N30" s="132">
        <v>0</v>
      </c>
      <c r="O30" s="119">
        <v>-9555.1224606361757</v>
      </c>
    </row>
    <row r="31" spans="1:15" ht="15.75">
      <c r="A31" s="179" t="s">
        <v>731</v>
      </c>
      <c r="B31" s="178" t="s">
        <v>754</v>
      </c>
      <c r="C31" s="127">
        <v>77</v>
      </c>
      <c r="D31" s="132">
        <v>1402</v>
      </c>
      <c r="E31" s="132">
        <v>50</v>
      </c>
      <c r="F31" s="132">
        <v>27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0</v>
      </c>
      <c r="M31" s="132">
        <v>0</v>
      </c>
      <c r="N31" s="132">
        <v>0</v>
      </c>
      <c r="O31" s="119">
        <v>1556</v>
      </c>
    </row>
    <row r="32" spans="1:15" ht="15.75">
      <c r="A32" s="184"/>
      <c r="B32" s="181" t="s">
        <v>755</v>
      </c>
      <c r="C32" s="127">
        <v>-2233</v>
      </c>
      <c r="D32" s="132">
        <v>-4627</v>
      </c>
      <c r="E32" s="132">
        <v>-6182</v>
      </c>
      <c r="F32" s="132">
        <v>-45</v>
      </c>
      <c r="G32" s="132">
        <v>-2607.4296339853704</v>
      </c>
      <c r="H32" s="132">
        <v>-718.97976081278819</v>
      </c>
      <c r="I32" s="132">
        <v>-1277</v>
      </c>
      <c r="J32" s="132">
        <v>-4725.4189920100371</v>
      </c>
      <c r="K32" s="132">
        <v>-32</v>
      </c>
      <c r="L32" s="132">
        <v>-1096</v>
      </c>
      <c r="M32" s="132">
        <v>-13</v>
      </c>
      <c r="N32" s="132">
        <v>0</v>
      </c>
      <c r="O32" s="119">
        <v>-23556.828386808193</v>
      </c>
    </row>
    <row r="33" spans="1:15" ht="15.75">
      <c r="A33" s="177" t="s">
        <v>407</v>
      </c>
      <c r="B33" s="178" t="s">
        <v>756</v>
      </c>
      <c r="C33" s="127">
        <v>0</v>
      </c>
      <c r="D33" s="132">
        <v>-1161</v>
      </c>
      <c r="E33" s="132">
        <v>-753.09872999999982</v>
      </c>
      <c r="F33" s="132">
        <v>-1</v>
      </c>
      <c r="G33" s="132">
        <v>-462.13472380323333</v>
      </c>
      <c r="H33" s="132">
        <v>-31.303508224031017</v>
      </c>
      <c r="I33" s="132">
        <v>-86</v>
      </c>
      <c r="J33" s="132">
        <v>0</v>
      </c>
      <c r="K33" s="132">
        <v>-1</v>
      </c>
      <c r="L33" s="132">
        <v>0</v>
      </c>
      <c r="M33" s="132">
        <v>-5</v>
      </c>
      <c r="N33" s="132">
        <v>0</v>
      </c>
      <c r="O33" s="119">
        <v>-2500.5369620272636</v>
      </c>
    </row>
    <row r="34" spans="1:15" ht="31.5">
      <c r="A34" s="177"/>
      <c r="B34" s="178" t="s">
        <v>757</v>
      </c>
      <c r="C34" s="127">
        <v>0</v>
      </c>
      <c r="D34" s="132">
        <v>-782</v>
      </c>
      <c r="E34" s="132">
        <v>-753</v>
      </c>
      <c r="F34" s="132">
        <v>-1</v>
      </c>
      <c r="G34" s="132">
        <v>-397.50835999999998</v>
      </c>
      <c r="H34" s="132">
        <v>-8.6126000000000005</v>
      </c>
      <c r="I34" s="132">
        <v>-77</v>
      </c>
      <c r="J34" s="132">
        <v>0</v>
      </c>
      <c r="K34" s="132">
        <v>0</v>
      </c>
      <c r="L34" s="132">
        <v>0</v>
      </c>
      <c r="M34" s="132">
        <v>-1</v>
      </c>
      <c r="N34" s="132">
        <v>0</v>
      </c>
      <c r="O34" s="119">
        <v>-2020.12096</v>
      </c>
    </row>
    <row r="35" spans="1:15" ht="15.75">
      <c r="A35" s="177" t="s">
        <v>408</v>
      </c>
      <c r="B35" s="178" t="s">
        <v>758</v>
      </c>
      <c r="C35" s="127">
        <v>0</v>
      </c>
      <c r="D35" s="132">
        <v>0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19">
        <v>0</v>
      </c>
    </row>
    <row r="36" spans="1:15" ht="15.75">
      <c r="A36" s="177" t="s">
        <v>409</v>
      </c>
      <c r="B36" s="178" t="s">
        <v>759</v>
      </c>
      <c r="C36" s="127">
        <v>-920</v>
      </c>
      <c r="D36" s="132">
        <v>1656</v>
      </c>
      <c r="E36" s="132">
        <v>716.57616000000041</v>
      </c>
      <c r="F36" s="132">
        <v>65</v>
      </c>
      <c r="G36" s="132">
        <v>-700.98937861683839</v>
      </c>
      <c r="H36" s="132">
        <v>132.25799096318076</v>
      </c>
      <c r="I36" s="132">
        <v>57</v>
      </c>
      <c r="J36" s="132">
        <v>4477.9806279899612</v>
      </c>
      <c r="K36" s="132">
        <v>33</v>
      </c>
      <c r="L36" s="132">
        <v>214</v>
      </c>
      <c r="M36" s="132">
        <v>52</v>
      </c>
      <c r="N36" s="132">
        <v>0</v>
      </c>
      <c r="O36" s="119">
        <v>5782.8254003363045</v>
      </c>
    </row>
    <row r="37" spans="1:15" ht="15.75">
      <c r="A37" s="185" t="s">
        <v>423</v>
      </c>
      <c r="B37" s="186" t="s">
        <v>760</v>
      </c>
      <c r="C37" s="128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23"/>
    </row>
    <row r="38" spans="1:15" ht="15.75">
      <c r="A38" s="177" t="s">
        <v>400</v>
      </c>
      <c r="B38" s="178" t="s">
        <v>723</v>
      </c>
      <c r="C38" s="128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23"/>
    </row>
    <row r="39" spans="1:15" ht="15.75">
      <c r="A39" s="187" t="s">
        <v>426</v>
      </c>
      <c r="B39" s="188" t="s">
        <v>724</v>
      </c>
      <c r="C39" s="127">
        <v>50410</v>
      </c>
      <c r="D39" s="132">
        <v>61327</v>
      </c>
      <c r="E39" s="132">
        <v>57633</v>
      </c>
      <c r="F39" s="132">
        <v>34824</v>
      </c>
      <c r="G39" s="132">
        <v>30640.537270000001</v>
      </c>
      <c r="H39" s="132">
        <v>9667.5743099999909</v>
      </c>
      <c r="I39" s="132">
        <v>1108</v>
      </c>
      <c r="J39" s="132">
        <v>27457.794420000002</v>
      </c>
      <c r="K39" s="132">
        <v>4536</v>
      </c>
      <c r="L39" s="132">
        <v>13442</v>
      </c>
      <c r="M39" s="132">
        <v>2414</v>
      </c>
      <c r="N39" s="132">
        <v>1881</v>
      </c>
      <c r="O39" s="119">
        <v>295340.90600000002</v>
      </c>
    </row>
    <row r="40" spans="1:15" ht="31.5">
      <c r="A40" s="183"/>
      <c r="B40" s="178" t="s">
        <v>725</v>
      </c>
      <c r="C40" s="127">
        <v>0</v>
      </c>
      <c r="D40" s="132">
        <v>-5511</v>
      </c>
      <c r="E40" s="132">
        <v>-3821</v>
      </c>
      <c r="F40" s="132">
        <v>-19</v>
      </c>
      <c r="G40" s="132">
        <v>-2432.2149399999998</v>
      </c>
      <c r="H40" s="132">
        <v>-993.32349000000011</v>
      </c>
      <c r="I40" s="132">
        <v>0</v>
      </c>
      <c r="J40" s="132">
        <v>-106.04046379910002</v>
      </c>
      <c r="K40" s="132">
        <v>12</v>
      </c>
      <c r="L40" s="132">
        <v>-3</v>
      </c>
      <c r="M40" s="132">
        <v>-156</v>
      </c>
      <c r="N40" s="132">
        <v>0</v>
      </c>
      <c r="O40" s="119">
        <v>-13029.5788937991</v>
      </c>
    </row>
    <row r="41" spans="1:15" ht="15.75">
      <c r="A41" s="187" t="s">
        <v>726</v>
      </c>
      <c r="B41" s="188" t="s">
        <v>727</v>
      </c>
      <c r="C41" s="127">
        <v>-1036</v>
      </c>
      <c r="D41" s="132">
        <v>-7466</v>
      </c>
      <c r="E41" s="132">
        <v>-237</v>
      </c>
      <c r="F41" s="132">
        <v>-1089</v>
      </c>
      <c r="G41" s="132">
        <v>-252.20065999999991</v>
      </c>
      <c r="H41" s="132">
        <v>-153.12751</v>
      </c>
      <c r="I41" s="132">
        <v>0</v>
      </c>
      <c r="J41" s="132">
        <v>-454.2491599999999</v>
      </c>
      <c r="K41" s="132">
        <v>-185</v>
      </c>
      <c r="L41" s="132">
        <v>-331</v>
      </c>
      <c r="M41" s="132">
        <v>0</v>
      </c>
      <c r="N41" s="132">
        <v>-201</v>
      </c>
      <c r="O41" s="119">
        <v>-11404.57733</v>
      </c>
    </row>
    <row r="42" spans="1:15" ht="15.75">
      <c r="A42" s="187" t="s">
        <v>728</v>
      </c>
      <c r="B42" s="178" t="s">
        <v>761</v>
      </c>
      <c r="C42" s="127">
        <v>1195</v>
      </c>
      <c r="D42" s="132">
        <v>-2562</v>
      </c>
      <c r="E42" s="132">
        <v>-2561</v>
      </c>
      <c r="F42" s="132">
        <v>-1267</v>
      </c>
      <c r="G42" s="132">
        <v>-70.258940000008479</v>
      </c>
      <c r="H42" s="132">
        <v>-580.85134999999877</v>
      </c>
      <c r="I42" s="132">
        <v>-6</v>
      </c>
      <c r="J42" s="132">
        <v>101.46486</v>
      </c>
      <c r="K42" s="132">
        <v>-57</v>
      </c>
      <c r="L42" s="132">
        <v>23</v>
      </c>
      <c r="M42" s="132">
        <v>-7</v>
      </c>
      <c r="N42" s="132">
        <v>51</v>
      </c>
      <c r="O42" s="119">
        <v>-5740.6454300000078</v>
      </c>
    </row>
    <row r="43" spans="1:15" ht="15.75">
      <c r="A43" s="187" t="s">
        <v>731</v>
      </c>
      <c r="B43" s="188" t="s">
        <v>732</v>
      </c>
      <c r="C43" s="127">
        <v>-4</v>
      </c>
      <c r="D43" s="132">
        <v>-906</v>
      </c>
      <c r="E43" s="132">
        <v>12</v>
      </c>
      <c r="F43" s="132">
        <v>23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-2</v>
      </c>
      <c r="M43" s="132">
        <v>0</v>
      </c>
      <c r="N43" s="132">
        <v>9</v>
      </c>
      <c r="O43" s="119">
        <v>-868</v>
      </c>
    </row>
    <row r="44" spans="1:15" ht="15.75">
      <c r="A44" s="180"/>
      <c r="B44" s="181" t="s">
        <v>762</v>
      </c>
      <c r="C44" s="127">
        <v>50565</v>
      </c>
      <c r="D44" s="132">
        <v>50393</v>
      </c>
      <c r="E44" s="132">
        <v>54847</v>
      </c>
      <c r="F44" s="132">
        <v>32491</v>
      </c>
      <c r="G44" s="132">
        <v>30318.077669999995</v>
      </c>
      <c r="H44" s="132">
        <v>8933.5954499999916</v>
      </c>
      <c r="I44" s="132">
        <v>1102</v>
      </c>
      <c r="J44" s="132">
        <v>27105.010120000003</v>
      </c>
      <c r="K44" s="132">
        <v>4294</v>
      </c>
      <c r="L44" s="132">
        <v>13132</v>
      </c>
      <c r="M44" s="132">
        <v>2407</v>
      </c>
      <c r="N44" s="132">
        <v>1740</v>
      </c>
      <c r="O44" s="119">
        <v>277327.68323999998</v>
      </c>
    </row>
    <row r="45" spans="1:15" ht="15.75">
      <c r="A45" s="184" t="s">
        <v>401</v>
      </c>
      <c r="B45" s="178" t="s">
        <v>763</v>
      </c>
      <c r="C45" s="128"/>
      <c r="D45" s="132"/>
      <c r="E45" s="132"/>
      <c r="F45" s="132"/>
      <c r="G45" s="132"/>
      <c r="H45" s="132"/>
      <c r="I45" s="132"/>
      <c r="J45" s="132"/>
      <c r="K45" s="132"/>
      <c r="L45" s="132"/>
      <c r="M45" s="132"/>
      <c r="N45" s="132"/>
      <c r="O45" s="123"/>
    </row>
    <row r="46" spans="1:15" ht="15.75">
      <c r="A46" s="187" t="s">
        <v>426</v>
      </c>
      <c r="B46" s="189" t="s">
        <v>764</v>
      </c>
      <c r="C46" s="127">
        <v>0</v>
      </c>
      <c r="D46" s="132">
        <v>135</v>
      </c>
      <c r="E46" s="132">
        <v>12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144</v>
      </c>
      <c r="L46" s="132">
        <v>0</v>
      </c>
      <c r="M46" s="132">
        <v>0</v>
      </c>
      <c r="N46" s="132">
        <v>3</v>
      </c>
      <c r="O46" s="119">
        <v>294</v>
      </c>
    </row>
    <row r="47" spans="1:15" ht="15.75">
      <c r="A47" s="190"/>
      <c r="B47" s="189" t="s">
        <v>765</v>
      </c>
      <c r="C47" s="127">
        <v>0</v>
      </c>
      <c r="D47" s="132">
        <v>0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19">
        <v>0</v>
      </c>
    </row>
    <row r="48" spans="1:15" ht="15.75">
      <c r="A48" s="190" t="s">
        <v>726</v>
      </c>
      <c r="B48" s="189" t="s">
        <v>766</v>
      </c>
      <c r="C48" s="128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23"/>
    </row>
    <row r="49" spans="1:15" ht="15.75">
      <c r="A49" s="190"/>
      <c r="B49" s="189" t="s">
        <v>765</v>
      </c>
      <c r="C49" s="127">
        <v>0</v>
      </c>
      <c r="D49" s="132">
        <v>0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19">
        <v>0</v>
      </c>
    </row>
    <row r="50" spans="1:15" ht="15.75">
      <c r="A50" s="191" t="s">
        <v>767</v>
      </c>
      <c r="B50" s="178" t="s">
        <v>768</v>
      </c>
      <c r="C50" s="127">
        <v>790</v>
      </c>
      <c r="D50" s="132">
        <v>0</v>
      </c>
      <c r="E50" s="132">
        <v>0</v>
      </c>
      <c r="F50" s="132">
        <v>0</v>
      </c>
      <c r="G50" s="132">
        <v>238.93907999999999</v>
      </c>
      <c r="H50" s="132">
        <v>0</v>
      </c>
      <c r="I50" s="132">
        <v>0</v>
      </c>
      <c r="J50" s="132">
        <v>305.16116999999997</v>
      </c>
      <c r="K50" s="132">
        <v>4</v>
      </c>
      <c r="L50" s="132">
        <v>0</v>
      </c>
      <c r="M50" s="132">
        <v>8</v>
      </c>
      <c r="N50" s="132">
        <v>0</v>
      </c>
      <c r="O50" s="119">
        <v>1346.10025</v>
      </c>
    </row>
    <row r="51" spans="1:15" ht="15.75">
      <c r="A51" s="191" t="s">
        <v>769</v>
      </c>
      <c r="B51" s="178" t="s">
        <v>770</v>
      </c>
      <c r="C51" s="127">
        <v>10945</v>
      </c>
      <c r="D51" s="132">
        <v>2338</v>
      </c>
      <c r="E51" s="132">
        <v>1863</v>
      </c>
      <c r="F51" s="132">
        <v>3695</v>
      </c>
      <c r="G51" s="132">
        <v>2449.1621600000003</v>
      </c>
      <c r="H51" s="132">
        <v>12.10088</v>
      </c>
      <c r="I51" s="132">
        <v>0</v>
      </c>
      <c r="J51" s="132">
        <v>1430.9508000000001</v>
      </c>
      <c r="K51" s="132">
        <v>538</v>
      </c>
      <c r="L51" s="132">
        <v>101</v>
      </c>
      <c r="M51" s="132">
        <v>148</v>
      </c>
      <c r="N51" s="132">
        <v>46</v>
      </c>
      <c r="O51" s="119">
        <v>23566.21384</v>
      </c>
    </row>
    <row r="52" spans="1:15" ht="15.75">
      <c r="A52" s="192"/>
      <c r="B52" s="183" t="s">
        <v>771</v>
      </c>
      <c r="C52" s="127">
        <v>11735</v>
      </c>
      <c r="D52" s="132">
        <v>2338</v>
      </c>
      <c r="E52" s="132">
        <v>1863</v>
      </c>
      <c r="F52" s="132">
        <v>3695</v>
      </c>
      <c r="G52" s="132">
        <v>2688.1012400000004</v>
      </c>
      <c r="H52" s="132">
        <v>12.10088</v>
      </c>
      <c r="I52" s="132">
        <v>0</v>
      </c>
      <c r="J52" s="132">
        <v>1736.1119699999999</v>
      </c>
      <c r="K52" s="132">
        <v>542</v>
      </c>
      <c r="L52" s="132">
        <v>101</v>
      </c>
      <c r="M52" s="132">
        <v>156</v>
      </c>
      <c r="N52" s="132">
        <v>46</v>
      </c>
      <c r="O52" s="119">
        <v>24912.31409</v>
      </c>
    </row>
    <row r="53" spans="1:15" ht="15.75">
      <c r="A53" s="190" t="s">
        <v>728</v>
      </c>
      <c r="B53" s="178" t="s">
        <v>772</v>
      </c>
      <c r="C53" s="127">
        <v>38068</v>
      </c>
      <c r="D53" s="132">
        <v>1382</v>
      </c>
      <c r="E53" s="132">
        <v>2386</v>
      </c>
      <c r="F53" s="132">
        <v>0</v>
      </c>
      <c r="G53" s="132">
        <v>203.64410999999998</v>
      </c>
      <c r="H53" s="132">
        <v>0</v>
      </c>
      <c r="I53" s="132">
        <v>0</v>
      </c>
      <c r="J53" s="132">
        <v>0</v>
      </c>
      <c r="K53" s="132">
        <v>3957</v>
      </c>
      <c r="L53" s="132">
        <v>0</v>
      </c>
      <c r="M53" s="132">
        <v>339</v>
      </c>
      <c r="N53" s="132">
        <v>561</v>
      </c>
      <c r="O53" s="119">
        <v>46896.644110000001</v>
      </c>
    </row>
    <row r="54" spans="1:15" ht="15.75">
      <c r="A54" s="190" t="s">
        <v>731</v>
      </c>
      <c r="B54" s="178" t="s">
        <v>773</v>
      </c>
      <c r="C54" s="127">
        <v>2313</v>
      </c>
      <c r="D54" s="132">
        <v>387</v>
      </c>
      <c r="E54" s="132">
        <v>0</v>
      </c>
      <c r="F54" s="132">
        <v>0</v>
      </c>
      <c r="G54" s="132">
        <v>1658.46983</v>
      </c>
      <c r="H54" s="132">
        <v>0</v>
      </c>
      <c r="I54" s="132">
        <v>0</v>
      </c>
      <c r="J54" s="132">
        <v>23.443090000000002</v>
      </c>
      <c r="K54" s="132">
        <v>570</v>
      </c>
      <c r="L54" s="132">
        <v>0</v>
      </c>
      <c r="M54" s="132">
        <v>9</v>
      </c>
      <c r="N54" s="132">
        <v>239</v>
      </c>
      <c r="O54" s="119">
        <v>5199.9129199999998</v>
      </c>
    </row>
    <row r="55" spans="1:15" ht="15.75">
      <c r="A55" s="175"/>
      <c r="B55" s="181" t="s">
        <v>774</v>
      </c>
      <c r="C55" s="127">
        <v>52116</v>
      </c>
      <c r="D55" s="132">
        <v>4242</v>
      </c>
      <c r="E55" s="132">
        <v>4261</v>
      </c>
      <c r="F55" s="132">
        <v>3695</v>
      </c>
      <c r="G55" s="132">
        <v>4550.2151800000011</v>
      </c>
      <c r="H55" s="132">
        <v>12.10088</v>
      </c>
      <c r="I55" s="132">
        <v>0</v>
      </c>
      <c r="J55" s="132">
        <v>1759.5550599999999</v>
      </c>
      <c r="K55" s="132">
        <v>5213</v>
      </c>
      <c r="L55" s="132">
        <v>101</v>
      </c>
      <c r="M55" s="132">
        <v>504</v>
      </c>
      <c r="N55" s="132">
        <v>849</v>
      </c>
      <c r="O55" s="119">
        <v>77302.871119999996</v>
      </c>
    </row>
    <row r="56" spans="1:15" ht="15.75">
      <c r="A56" s="184" t="s">
        <v>402</v>
      </c>
      <c r="B56" s="192" t="s">
        <v>735</v>
      </c>
      <c r="C56" s="127">
        <v>1154</v>
      </c>
      <c r="D56" s="132">
        <v>1528</v>
      </c>
      <c r="E56" s="132">
        <v>112</v>
      </c>
      <c r="F56" s="132">
        <v>59</v>
      </c>
      <c r="G56" s="132">
        <v>530.07014000000004</v>
      </c>
      <c r="H56" s="132">
        <v>107.39175999999999</v>
      </c>
      <c r="I56" s="132">
        <v>0</v>
      </c>
      <c r="J56" s="132">
        <v>1448.3333700000001</v>
      </c>
      <c r="K56" s="132">
        <v>0</v>
      </c>
      <c r="L56" s="132">
        <v>43</v>
      </c>
      <c r="M56" s="132">
        <v>2</v>
      </c>
      <c r="N56" s="132">
        <v>0</v>
      </c>
      <c r="O56" s="119">
        <v>4983.7952699999996</v>
      </c>
    </row>
    <row r="57" spans="1:15" ht="15.75">
      <c r="A57" s="184" t="s">
        <v>403</v>
      </c>
      <c r="B57" s="178" t="s">
        <v>736</v>
      </c>
      <c r="C57" s="128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23"/>
    </row>
    <row r="58" spans="1:15" ht="15.75">
      <c r="A58" s="187" t="s">
        <v>426</v>
      </c>
      <c r="B58" s="188" t="s">
        <v>775</v>
      </c>
      <c r="C58" s="128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23"/>
    </row>
    <row r="59" spans="1:15" ht="15.75">
      <c r="A59" s="187" t="s">
        <v>428</v>
      </c>
      <c r="B59" s="188" t="s">
        <v>738</v>
      </c>
      <c r="C59" s="127">
        <v>-38356</v>
      </c>
      <c r="D59" s="132">
        <v>-27138</v>
      </c>
      <c r="E59" s="132">
        <v>-10754</v>
      </c>
      <c r="F59" s="132">
        <v>-11658</v>
      </c>
      <c r="G59" s="132">
        <v>-23420.375752639513</v>
      </c>
      <c r="H59" s="132">
        <v>-4397.9888499999979</v>
      </c>
      <c r="I59" s="132">
        <v>-898</v>
      </c>
      <c r="J59" s="132">
        <v>-4817.1384399999997</v>
      </c>
      <c r="K59" s="132">
        <v>-4043</v>
      </c>
      <c r="L59" s="132">
        <v>-2554</v>
      </c>
      <c r="M59" s="132">
        <v>-360</v>
      </c>
      <c r="N59" s="132">
        <v>-610</v>
      </c>
      <c r="O59" s="119">
        <v>-129006.50304263951</v>
      </c>
    </row>
    <row r="60" spans="1:15" ht="15.75">
      <c r="A60" s="187" t="s">
        <v>739</v>
      </c>
      <c r="B60" s="189" t="s">
        <v>740</v>
      </c>
      <c r="C60" s="127">
        <v>417</v>
      </c>
      <c r="D60" s="132">
        <v>505</v>
      </c>
      <c r="E60" s="132">
        <v>0</v>
      </c>
      <c r="F60" s="132">
        <v>185</v>
      </c>
      <c r="G60" s="132">
        <v>0</v>
      </c>
      <c r="H60" s="132">
        <v>40.678370000000001</v>
      </c>
      <c r="I60" s="132">
        <v>0</v>
      </c>
      <c r="J60" s="132">
        <v>257.80770999999999</v>
      </c>
      <c r="K60" s="132">
        <v>352</v>
      </c>
      <c r="L60" s="132">
        <v>0</v>
      </c>
      <c r="M60" s="132">
        <v>0</v>
      </c>
      <c r="N60" s="132">
        <v>35</v>
      </c>
      <c r="O60" s="119">
        <v>1792.4860800000001</v>
      </c>
    </row>
    <row r="61" spans="1:15" ht="15.75">
      <c r="A61" s="180"/>
      <c r="B61" s="183" t="s">
        <v>776</v>
      </c>
      <c r="C61" s="127">
        <v>-37939</v>
      </c>
      <c r="D61" s="132">
        <v>-26633</v>
      </c>
      <c r="E61" s="132">
        <v>-10754</v>
      </c>
      <c r="F61" s="132">
        <v>-11473</v>
      </c>
      <c r="G61" s="132">
        <v>-23420.375752639513</v>
      </c>
      <c r="H61" s="132">
        <v>-4357.3104799999983</v>
      </c>
      <c r="I61" s="132">
        <v>-898</v>
      </c>
      <c r="J61" s="132">
        <v>-4559.3307299999997</v>
      </c>
      <c r="K61" s="132">
        <v>-3691</v>
      </c>
      <c r="L61" s="132">
        <v>-2554</v>
      </c>
      <c r="M61" s="132">
        <v>-360</v>
      </c>
      <c r="N61" s="132">
        <v>-575</v>
      </c>
      <c r="O61" s="119">
        <v>-127214.01696263952</v>
      </c>
    </row>
    <row r="62" spans="1:15" ht="15.75">
      <c r="A62" s="190" t="s">
        <v>726</v>
      </c>
      <c r="B62" s="189" t="s">
        <v>777</v>
      </c>
      <c r="C62" s="128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23"/>
    </row>
    <row r="63" spans="1:15" ht="15.75">
      <c r="A63" s="191" t="s">
        <v>767</v>
      </c>
      <c r="B63" s="188" t="s">
        <v>738</v>
      </c>
      <c r="C63" s="127">
        <v>-1093</v>
      </c>
      <c r="D63" s="132">
        <v>-1514</v>
      </c>
      <c r="E63" s="132">
        <v>33</v>
      </c>
      <c r="F63" s="132">
        <v>290</v>
      </c>
      <c r="G63" s="132">
        <v>1020.7665950919402</v>
      </c>
      <c r="H63" s="132">
        <v>4.8494299999988613</v>
      </c>
      <c r="I63" s="132">
        <v>206</v>
      </c>
      <c r="J63" s="132">
        <v>391.21966000000009</v>
      </c>
      <c r="K63" s="132">
        <v>-30</v>
      </c>
      <c r="L63" s="132">
        <v>310</v>
      </c>
      <c r="M63" s="132">
        <v>-196</v>
      </c>
      <c r="N63" s="132">
        <v>-186</v>
      </c>
      <c r="O63" s="119">
        <v>-763.16431490806087</v>
      </c>
    </row>
    <row r="64" spans="1:15" ht="15.75">
      <c r="A64" s="191" t="s">
        <v>769</v>
      </c>
      <c r="B64" s="189" t="s">
        <v>740</v>
      </c>
      <c r="C64" s="127">
        <v>20</v>
      </c>
      <c r="D64" s="132">
        <v>136</v>
      </c>
      <c r="E64" s="132">
        <v>0</v>
      </c>
      <c r="F64" s="132">
        <v>21</v>
      </c>
      <c r="G64" s="132">
        <v>0</v>
      </c>
      <c r="H64" s="132">
        <v>0</v>
      </c>
      <c r="I64" s="132">
        <v>0</v>
      </c>
      <c r="J64" s="132">
        <v>-238.32196000000002</v>
      </c>
      <c r="K64" s="132">
        <v>0</v>
      </c>
      <c r="L64" s="132">
        <v>-238</v>
      </c>
      <c r="M64" s="132">
        <v>0</v>
      </c>
      <c r="N64" s="132">
        <v>193</v>
      </c>
      <c r="O64" s="119">
        <v>-106.32195999999999</v>
      </c>
    </row>
    <row r="65" spans="1:15" ht="15.75">
      <c r="A65" s="180"/>
      <c r="B65" s="183" t="s">
        <v>778</v>
      </c>
      <c r="C65" s="127">
        <v>-1073</v>
      </c>
      <c r="D65" s="132">
        <v>-1378</v>
      </c>
      <c r="E65" s="132">
        <v>33</v>
      </c>
      <c r="F65" s="132">
        <v>311</v>
      </c>
      <c r="G65" s="132">
        <v>1020.7665950919402</v>
      </c>
      <c r="H65" s="132">
        <v>4.8494299999988613</v>
      </c>
      <c r="I65" s="132">
        <v>206</v>
      </c>
      <c r="J65" s="132">
        <v>152.89770000000007</v>
      </c>
      <c r="K65" s="132">
        <v>-30</v>
      </c>
      <c r="L65" s="132">
        <v>72</v>
      </c>
      <c r="M65" s="132">
        <v>-196</v>
      </c>
      <c r="N65" s="132">
        <v>7</v>
      </c>
      <c r="O65" s="119">
        <v>-869.48627490806086</v>
      </c>
    </row>
    <row r="66" spans="1:15" ht="15.75">
      <c r="A66" s="184"/>
      <c r="B66" s="193" t="s">
        <v>744</v>
      </c>
      <c r="C66" s="127">
        <v>-39012</v>
      </c>
      <c r="D66" s="132">
        <v>-28011</v>
      </c>
      <c r="E66" s="132">
        <v>-10721</v>
      </c>
      <c r="F66" s="132">
        <v>-11162</v>
      </c>
      <c r="G66" s="132">
        <v>-22399.609157547573</v>
      </c>
      <c r="H66" s="132">
        <v>-4352.461049999999</v>
      </c>
      <c r="I66" s="132">
        <v>-692</v>
      </c>
      <c r="J66" s="132">
        <v>-4406.4330299999992</v>
      </c>
      <c r="K66" s="132">
        <v>-3721</v>
      </c>
      <c r="L66" s="132">
        <v>-2482</v>
      </c>
      <c r="M66" s="132">
        <v>-556</v>
      </c>
      <c r="N66" s="132">
        <v>-568</v>
      </c>
      <c r="O66" s="119">
        <v>-128083.50323754757</v>
      </c>
    </row>
    <row r="67" spans="1:15" ht="15.75">
      <c r="A67" s="177">
        <v>5</v>
      </c>
      <c r="B67" s="178" t="s">
        <v>779</v>
      </c>
      <c r="C67" s="128"/>
      <c r="D67" s="132"/>
      <c r="E67" s="132"/>
      <c r="F67" s="132"/>
      <c r="G67" s="132"/>
      <c r="H67" s="132"/>
      <c r="I67" s="132"/>
      <c r="J67" s="132"/>
      <c r="K67" s="132"/>
      <c r="L67" s="132"/>
      <c r="M67" s="132"/>
      <c r="N67" s="132"/>
      <c r="O67" s="123"/>
    </row>
    <row r="68" spans="1:15" ht="15.75">
      <c r="A68" s="187" t="s">
        <v>426</v>
      </c>
      <c r="B68" s="194" t="s">
        <v>780</v>
      </c>
      <c r="C68" s="129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23"/>
    </row>
    <row r="69" spans="1:15" ht="15.75">
      <c r="A69" s="187" t="s">
        <v>428</v>
      </c>
      <c r="B69" s="188" t="s">
        <v>738</v>
      </c>
      <c r="C69" s="127">
        <v>-5186</v>
      </c>
      <c r="D69" s="132">
        <v>-5998</v>
      </c>
      <c r="E69" s="132">
        <v>-5397</v>
      </c>
      <c r="F69" s="132">
        <v>-14933</v>
      </c>
      <c r="G69" s="132">
        <v>-984.73071999999695</v>
      </c>
      <c r="H69" s="132">
        <v>-66.525539999991651</v>
      </c>
      <c r="I69" s="132">
        <v>23</v>
      </c>
      <c r="J69" s="132">
        <v>-7503.9</v>
      </c>
      <c r="K69" s="132">
        <v>661</v>
      </c>
      <c r="L69" s="132">
        <v>-460</v>
      </c>
      <c r="M69" s="132">
        <v>192</v>
      </c>
      <c r="N69" s="132">
        <v>-450</v>
      </c>
      <c r="O69" s="119">
        <v>-40103.156259999989</v>
      </c>
    </row>
    <row r="70" spans="1:15" ht="15.75">
      <c r="A70" s="187" t="s">
        <v>739</v>
      </c>
      <c r="B70" s="189" t="s">
        <v>740</v>
      </c>
      <c r="C70" s="127">
        <v>0</v>
      </c>
      <c r="D70" s="132">
        <v>0</v>
      </c>
      <c r="E70" s="132">
        <v>0</v>
      </c>
      <c r="F70" s="132">
        <v>0</v>
      </c>
      <c r="G70" s="132">
        <v>0</v>
      </c>
      <c r="H70" s="132">
        <v>-0.1994100000000035</v>
      </c>
      <c r="I70" s="132">
        <v>0</v>
      </c>
      <c r="J70" s="132">
        <v>0</v>
      </c>
      <c r="K70" s="132">
        <v>2</v>
      </c>
      <c r="L70" s="132">
        <v>0</v>
      </c>
      <c r="M70" s="132">
        <v>0</v>
      </c>
      <c r="N70" s="132">
        <v>0</v>
      </c>
      <c r="O70" s="119">
        <v>1.8005899999999966</v>
      </c>
    </row>
    <row r="71" spans="1:15" ht="15.75">
      <c r="A71" s="180"/>
      <c r="B71" s="183" t="s">
        <v>776</v>
      </c>
      <c r="C71" s="127">
        <v>-5186</v>
      </c>
      <c r="D71" s="132">
        <v>-5998</v>
      </c>
      <c r="E71" s="132">
        <v>-5397</v>
      </c>
      <c r="F71" s="132">
        <v>-14933</v>
      </c>
      <c r="G71" s="132">
        <v>-984.73071999999695</v>
      </c>
      <c r="H71" s="132">
        <v>-66.724949999991651</v>
      </c>
      <c r="I71" s="132">
        <v>23</v>
      </c>
      <c r="J71" s="132">
        <v>-7503.9</v>
      </c>
      <c r="K71" s="132">
        <v>663</v>
      </c>
      <c r="L71" s="132">
        <v>-460</v>
      </c>
      <c r="M71" s="132">
        <v>192</v>
      </c>
      <c r="N71" s="132">
        <v>-450</v>
      </c>
      <c r="O71" s="119">
        <v>-40101.35566999999</v>
      </c>
    </row>
    <row r="72" spans="1:15" ht="15.75">
      <c r="A72" s="190" t="s">
        <v>726</v>
      </c>
      <c r="B72" s="189" t="s">
        <v>781</v>
      </c>
      <c r="C72" s="127">
        <v>0</v>
      </c>
      <c r="D72" s="132">
        <v>266</v>
      </c>
      <c r="E72" s="132">
        <v>0</v>
      </c>
      <c r="F72" s="132">
        <v>-511</v>
      </c>
      <c r="G72" s="132">
        <v>765.40440259240154</v>
      </c>
      <c r="H72" s="132">
        <v>1130.3615899999988</v>
      </c>
      <c r="I72" s="132">
        <v>60</v>
      </c>
      <c r="J72" s="132">
        <v>-7342.6545199999991</v>
      </c>
      <c r="K72" s="132">
        <v>641</v>
      </c>
      <c r="L72" s="132">
        <v>-1044</v>
      </c>
      <c r="M72" s="132">
        <v>0</v>
      </c>
      <c r="N72" s="132">
        <v>0</v>
      </c>
      <c r="O72" s="119">
        <v>-6034.8885274075983</v>
      </c>
    </row>
    <row r="73" spans="1:15" ht="15.75">
      <c r="A73" s="180"/>
      <c r="B73" s="181" t="s">
        <v>782</v>
      </c>
      <c r="C73" s="127">
        <v>-5186</v>
      </c>
      <c r="D73" s="132">
        <v>-5732</v>
      </c>
      <c r="E73" s="132">
        <v>-5397</v>
      </c>
      <c r="F73" s="132">
        <v>-15444</v>
      </c>
      <c r="G73" s="132">
        <v>-219.32631740759541</v>
      </c>
      <c r="H73" s="132">
        <v>1063.6366400000072</v>
      </c>
      <c r="I73" s="132">
        <v>83</v>
      </c>
      <c r="J73" s="132">
        <v>-14846.554519999998</v>
      </c>
      <c r="K73" s="132">
        <v>1304</v>
      </c>
      <c r="L73" s="132">
        <v>-1504</v>
      </c>
      <c r="M73" s="132">
        <v>192</v>
      </c>
      <c r="N73" s="132">
        <v>-450</v>
      </c>
      <c r="O73" s="119">
        <v>-46136.244197407585</v>
      </c>
    </row>
    <row r="74" spans="1:15" ht="15.75">
      <c r="A74" s="177">
        <v>6</v>
      </c>
      <c r="B74" s="178" t="s">
        <v>749</v>
      </c>
      <c r="C74" s="127">
        <v>0</v>
      </c>
      <c r="D74" s="132">
        <v>-358</v>
      </c>
      <c r="E74" s="132">
        <v>-12816</v>
      </c>
      <c r="F74" s="132">
        <v>0</v>
      </c>
      <c r="G74" s="132">
        <v>-1.5074400000000001</v>
      </c>
      <c r="H74" s="132">
        <v>0</v>
      </c>
      <c r="I74" s="132">
        <v>0</v>
      </c>
      <c r="J74" s="132">
        <v>0</v>
      </c>
      <c r="K74" s="132">
        <v>0</v>
      </c>
      <c r="L74" s="132">
        <v>-2394</v>
      </c>
      <c r="M74" s="132">
        <v>0</v>
      </c>
      <c r="N74" s="132">
        <v>0</v>
      </c>
      <c r="O74" s="119">
        <v>-15569.507439999999</v>
      </c>
    </row>
    <row r="75" spans="1:15" ht="15.75">
      <c r="A75" s="177">
        <v>7</v>
      </c>
      <c r="B75" s="178" t="s">
        <v>750</v>
      </c>
      <c r="C75" s="129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4"/>
      <c r="O75" s="123"/>
    </row>
    <row r="76" spans="1:15" ht="15.75">
      <c r="A76" s="187" t="s">
        <v>426</v>
      </c>
      <c r="B76" s="178" t="s">
        <v>783</v>
      </c>
      <c r="C76" s="127">
        <v>-5097</v>
      </c>
      <c r="D76" s="132">
        <v>-13813</v>
      </c>
      <c r="E76" s="132">
        <v>-15219</v>
      </c>
      <c r="F76" s="132">
        <v>-5289</v>
      </c>
      <c r="G76" s="132">
        <v>-4599.3858117111831</v>
      </c>
      <c r="H76" s="132">
        <v>-2385.2022531487378</v>
      </c>
      <c r="I76" s="132">
        <v>-296</v>
      </c>
      <c r="J76" s="132">
        <v>-5946.9</v>
      </c>
      <c r="K76" s="132">
        <v>-85</v>
      </c>
      <c r="L76" s="132">
        <v>-2695</v>
      </c>
      <c r="M76" s="132">
        <v>-804</v>
      </c>
      <c r="N76" s="132">
        <v>-484</v>
      </c>
      <c r="O76" s="119">
        <v>-56713.488064859921</v>
      </c>
    </row>
    <row r="77" spans="1:15" ht="15.75">
      <c r="A77" s="187" t="s">
        <v>726</v>
      </c>
      <c r="B77" s="178" t="s">
        <v>752</v>
      </c>
      <c r="C77" s="127">
        <v>-3591</v>
      </c>
      <c r="D77" s="132">
        <v>2531</v>
      </c>
      <c r="E77" s="132">
        <v>0</v>
      </c>
      <c r="F77" s="132">
        <v>0</v>
      </c>
      <c r="G77" s="132">
        <v>-539.14371999999992</v>
      </c>
      <c r="H77" s="132">
        <v>128.44191999999987</v>
      </c>
      <c r="I77" s="132">
        <v>0</v>
      </c>
      <c r="J77" s="132">
        <v>561.29999999999995</v>
      </c>
      <c r="K77" s="132">
        <v>0</v>
      </c>
      <c r="L77" s="132">
        <v>0</v>
      </c>
      <c r="M77" s="132">
        <v>0</v>
      </c>
      <c r="N77" s="132">
        <v>0</v>
      </c>
      <c r="O77" s="119">
        <v>-909.40180000000032</v>
      </c>
    </row>
    <row r="78" spans="1:15" ht="15.75">
      <c r="A78" s="187" t="s">
        <v>728</v>
      </c>
      <c r="B78" s="178" t="s">
        <v>753</v>
      </c>
      <c r="C78" s="127">
        <v>-5383</v>
      </c>
      <c r="D78" s="132">
        <v>-4500</v>
      </c>
      <c r="E78" s="132">
        <v>-3907</v>
      </c>
      <c r="F78" s="132">
        <v>-3584</v>
      </c>
      <c r="G78" s="132">
        <v>-3984.087466587262</v>
      </c>
      <c r="H78" s="132">
        <v>-2713.4986660384729</v>
      </c>
      <c r="I78" s="132">
        <v>-268</v>
      </c>
      <c r="J78" s="132">
        <v>-2878.4</v>
      </c>
      <c r="K78" s="132">
        <v>-969</v>
      </c>
      <c r="L78" s="132">
        <v>-4112</v>
      </c>
      <c r="M78" s="132">
        <v>-677</v>
      </c>
      <c r="N78" s="132">
        <v>-887</v>
      </c>
      <c r="O78" s="119">
        <v>-33862.986132625738</v>
      </c>
    </row>
    <row r="79" spans="1:15" ht="15.75">
      <c r="A79" s="187" t="s">
        <v>731</v>
      </c>
      <c r="B79" s="178" t="s">
        <v>784</v>
      </c>
      <c r="C79" s="127">
        <v>0</v>
      </c>
      <c r="D79" s="132">
        <v>955</v>
      </c>
      <c r="E79" s="132">
        <v>64</v>
      </c>
      <c r="F79" s="132">
        <v>474</v>
      </c>
      <c r="G79" s="132">
        <v>0</v>
      </c>
      <c r="H79" s="132">
        <v>32.52187</v>
      </c>
      <c r="I79" s="132">
        <v>0</v>
      </c>
      <c r="J79" s="132">
        <v>384.7</v>
      </c>
      <c r="K79" s="132">
        <v>0</v>
      </c>
      <c r="L79" s="132">
        <v>328</v>
      </c>
      <c r="M79" s="132">
        <v>0</v>
      </c>
      <c r="N79" s="132">
        <v>0</v>
      </c>
      <c r="O79" s="119">
        <v>2238.2218700000003</v>
      </c>
    </row>
    <row r="80" spans="1:15" ht="15.75">
      <c r="A80" s="184"/>
      <c r="B80" s="181" t="s">
        <v>755</v>
      </c>
      <c r="C80" s="127">
        <v>-14071</v>
      </c>
      <c r="D80" s="132">
        <v>-14827</v>
      </c>
      <c r="E80" s="132">
        <v>-19062</v>
      </c>
      <c r="F80" s="132">
        <v>-8399</v>
      </c>
      <c r="G80" s="132">
        <v>-9122.6169982984447</v>
      </c>
      <c r="H80" s="132">
        <v>-4937.7371291872114</v>
      </c>
      <c r="I80" s="132">
        <v>-564</v>
      </c>
      <c r="J80" s="132">
        <v>-7879.3</v>
      </c>
      <c r="K80" s="132">
        <v>-1054</v>
      </c>
      <c r="L80" s="132">
        <v>-6479</v>
      </c>
      <c r="M80" s="132">
        <v>-1481</v>
      </c>
      <c r="N80" s="132">
        <v>-1371</v>
      </c>
      <c r="O80" s="119">
        <v>-89247.654127485657</v>
      </c>
    </row>
    <row r="81" spans="1:15" ht="15.75">
      <c r="A81" s="177">
        <v>8</v>
      </c>
      <c r="B81" s="178" t="s">
        <v>785</v>
      </c>
      <c r="C81" s="129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4"/>
      <c r="O81" s="123"/>
    </row>
    <row r="82" spans="1:15" ht="15.75">
      <c r="A82" s="187" t="s">
        <v>426</v>
      </c>
      <c r="B82" s="178" t="s">
        <v>786</v>
      </c>
      <c r="C82" s="127">
        <v>-305</v>
      </c>
      <c r="D82" s="132">
        <v>-322</v>
      </c>
      <c r="E82" s="132">
        <v>-84</v>
      </c>
      <c r="F82" s="132">
        <v>0</v>
      </c>
      <c r="G82" s="132">
        <v>0</v>
      </c>
      <c r="H82" s="132">
        <v>0</v>
      </c>
      <c r="I82" s="132">
        <v>0</v>
      </c>
      <c r="J82" s="132">
        <v>-69.400000000000006</v>
      </c>
      <c r="K82" s="132">
        <v>-36</v>
      </c>
      <c r="L82" s="132">
        <v>-7</v>
      </c>
      <c r="M82" s="132">
        <v>0</v>
      </c>
      <c r="N82" s="132">
        <v>-16</v>
      </c>
      <c r="O82" s="119">
        <v>-839.4</v>
      </c>
    </row>
    <row r="83" spans="1:15" ht="15.75">
      <c r="A83" s="187" t="s">
        <v>726</v>
      </c>
      <c r="B83" s="178" t="s">
        <v>787</v>
      </c>
      <c r="C83" s="127">
        <v>-41297</v>
      </c>
      <c r="D83" s="132">
        <v>-1395</v>
      </c>
      <c r="E83" s="132">
        <v>-4160</v>
      </c>
      <c r="F83" s="132">
        <v>0</v>
      </c>
      <c r="G83" s="132">
        <v>-118.37718</v>
      </c>
      <c r="H83" s="132">
        <v>0</v>
      </c>
      <c r="I83" s="132">
        <v>0</v>
      </c>
      <c r="J83" s="132">
        <v>-3.2242100000000002</v>
      </c>
      <c r="K83" s="132">
        <v>-4056</v>
      </c>
      <c r="L83" s="132">
        <v>0</v>
      </c>
      <c r="M83" s="132">
        <v>-143</v>
      </c>
      <c r="N83" s="132">
        <v>-556</v>
      </c>
      <c r="O83" s="119">
        <v>-51728.601390000003</v>
      </c>
    </row>
    <row r="84" spans="1:15" ht="15.75">
      <c r="A84" s="187" t="s">
        <v>728</v>
      </c>
      <c r="B84" s="178" t="s">
        <v>788</v>
      </c>
      <c r="C84" s="127">
        <v>-225</v>
      </c>
      <c r="D84" s="132">
        <v>-137</v>
      </c>
      <c r="E84" s="132">
        <v>-5</v>
      </c>
      <c r="F84" s="132">
        <v>0</v>
      </c>
      <c r="G84" s="132">
        <v>-1827.96921</v>
      </c>
      <c r="H84" s="132">
        <v>0</v>
      </c>
      <c r="I84" s="132">
        <v>0</v>
      </c>
      <c r="J84" s="132">
        <v>-149.6</v>
      </c>
      <c r="K84" s="132">
        <v>-25</v>
      </c>
      <c r="L84" s="132">
        <v>0</v>
      </c>
      <c r="M84" s="132">
        <v>-12</v>
      </c>
      <c r="N84" s="132">
        <v>0</v>
      </c>
      <c r="O84" s="119">
        <v>-2381.5692100000001</v>
      </c>
    </row>
    <row r="85" spans="1:15" ht="15.75">
      <c r="A85" s="183"/>
      <c r="B85" s="181" t="s">
        <v>789</v>
      </c>
      <c r="C85" s="127">
        <v>-41827</v>
      </c>
      <c r="D85" s="132">
        <v>-1854</v>
      </c>
      <c r="E85" s="132">
        <v>-4249</v>
      </c>
      <c r="F85" s="132">
        <v>0</v>
      </c>
      <c r="G85" s="132">
        <v>-1946.3463899999999</v>
      </c>
      <c r="H85" s="132">
        <v>0</v>
      </c>
      <c r="I85" s="132">
        <v>0</v>
      </c>
      <c r="J85" s="132">
        <v>-222.22421</v>
      </c>
      <c r="K85" s="132">
        <v>-4117</v>
      </c>
      <c r="L85" s="132">
        <v>-7</v>
      </c>
      <c r="M85" s="132">
        <v>-155</v>
      </c>
      <c r="N85" s="132">
        <v>-572</v>
      </c>
      <c r="O85" s="119">
        <v>-54949.570599999999</v>
      </c>
    </row>
    <row r="86" spans="1:15" ht="15.75">
      <c r="A86" s="177">
        <v>9</v>
      </c>
      <c r="B86" s="189" t="s">
        <v>790</v>
      </c>
      <c r="C86" s="127">
        <v>-1569</v>
      </c>
      <c r="D86" s="132">
        <v>-3376</v>
      </c>
      <c r="E86" s="132">
        <v>-6478</v>
      </c>
      <c r="F86" s="132">
        <v>-144</v>
      </c>
      <c r="G86" s="132">
        <v>-701.21903619676652</v>
      </c>
      <c r="H86" s="132">
        <v>-445.75617177596894</v>
      </c>
      <c r="I86" s="132">
        <v>-80</v>
      </c>
      <c r="J86" s="132">
        <v>-296.89999999999998</v>
      </c>
      <c r="K86" s="132">
        <v>-101</v>
      </c>
      <c r="L86" s="132">
        <v>-180</v>
      </c>
      <c r="M86" s="132">
        <v>-781</v>
      </c>
      <c r="N86" s="132">
        <v>-7</v>
      </c>
      <c r="O86" s="119">
        <v>-14159.875207972735</v>
      </c>
    </row>
    <row r="87" spans="1:15" ht="31.5">
      <c r="A87" s="177"/>
      <c r="B87" s="178" t="s">
        <v>757</v>
      </c>
      <c r="C87" s="127">
        <v>0</v>
      </c>
      <c r="D87" s="132">
        <v>-2907</v>
      </c>
      <c r="E87" s="132">
        <v>-6478</v>
      </c>
      <c r="F87" s="132">
        <v>-144</v>
      </c>
      <c r="G87" s="132">
        <v>-555.42178999999987</v>
      </c>
      <c r="H87" s="132">
        <v>-209.1613200000001</v>
      </c>
      <c r="I87" s="132">
        <v>-76</v>
      </c>
      <c r="J87" s="132">
        <v>0</v>
      </c>
      <c r="K87" s="132">
        <v>-62</v>
      </c>
      <c r="L87" s="132">
        <v>0</v>
      </c>
      <c r="M87" s="132">
        <v>-366</v>
      </c>
      <c r="N87" s="132">
        <v>-7</v>
      </c>
      <c r="O87" s="119">
        <v>-10804.58311</v>
      </c>
    </row>
    <row r="88" spans="1:15" ht="15.75">
      <c r="A88" s="177" t="s">
        <v>409</v>
      </c>
      <c r="B88" s="178" t="s">
        <v>791</v>
      </c>
      <c r="C88" s="127">
        <v>0</v>
      </c>
      <c r="D88" s="132">
        <v>0</v>
      </c>
      <c r="E88" s="132">
        <v>0</v>
      </c>
      <c r="F88" s="132">
        <v>0</v>
      </c>
      <c r="G88" s="132">
        <v>-104.08006869832028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19">
        <v>-104.08006869832028</v>
      </c>
    </row>
    <row r="89" spans="1:15" ht="15.75">
      <c r="A89" s="177" t="s">
        <v>792</v>
      </c>
      <c r="B89" s="178" t="s">
        <v>793</v>
      </c>
      <c r="C89" s="127">
        <v>0</v>
      </c>
      <c r="D89" s="132">
        <v>0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19">
        <v>0</v>
      </c>
    </row>
    <row r="90" spans="1:15" ht="15.75">
      <c r="A90" s="177" t="s">
        <v>410</v>
      </c>
      <c r="B90" s="178" t="s">
        <v>794</v>
      </c>
      <c r="C90" s="127">
        <v>2170</v>
      </c>
      <c r="D90" s="132">
        <v>2005</v>
      </c>
      <c r="E90" s="132">
        <v>497</v>
      </c>
      <c r="F90" s="132">
        <v>1096</v>
      </c>
      <c r="G90" s="132">
        <v>903.65758185130301</v>
      </c>
      <c r="H90" s="132">
        <v>380.77037903681969</v>
      </c>
      <c r="I90" s="132">
        <v>-151</v>
      </c>
      <c r="J90" s="132">
        <v>2661.4867900000036</v>
      </c>
      <c r="K90" s="132">
        <v>1818</v>
      </c>
      <c r="L90" s="132">
        <v>230</v>
      </c>
      <c r="M90" s="132">
        <v>132</v>
      </c>
      <c r="N90" s="132">
        <v>-379</v>
      </c>
      <c r="O90" s="119">
        <v>11363.914750888125</v>
      </c>
    </row>
    <row r="91" spans="1:15" ht="15.75">
      <c r="A91" s="175" t="s">
        <v>429</v>
      </c>
      <c r="B91" s="186" t="s">
        <v>795</v>
      </c>
      <c r="C91" s="129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4"/>
      <c r="O91" s="123"/>
    </row>
    <row r="92" spans="1:15" ht="15.75">
      <c r="A92" s="177" t="s">
        <v>400</v>
      </c>
      <c r="B92" s="178" t="s">
        <v>796</v>
      </c>
      <c r="C92" s="127">
        <v>-920</v>
      </c>
      <c r="D92" s="132">
        <v>1656</v>
      </c>
      <c r="E92" s="132">
        <v>716.57616000000041</v>
      </c>
      <c r="F92" s="132">
        <v>65</v>
      </c>
      <c r="G92" s="132">
        <v>-700.98937861683839</v>
      </c>
      <c r="H92" s="132">
        <v>132.25799096318076</v>
      </c>
      <c r="I92" s="132">
        <v>57</v>
      </c>
      <c r="J92" s="132">
        <v>4477.9806279899612</v>
      </c>
      <c r="K92" s="132">
        <v>33</v>
      </c>
      <c r="L92" s="132">
        <v>214</v>
      </c>
      <c r="M92" s="132">
        <v>52</v>
      </c>
      <c r="N92" s="132">
        <v>0</v>
      </c>
      <c r="O92" s="119">
        <v>5782.8254003363045</v>
      </c>
    </row>
    <row r="93" spans="1:15" ht="15.75">
      <c r="A93" s="177" t="s">
        <v>401</v>
      </c>
      <c r="B93" s="178" t="s">
        <v>797</v>
      </c>
      <c r="C93" s="127">
        <v>2170</v>
      </c>
      <c r="D93" s="132">
        <v>2005</v>
      </c>
      <c r="E93" s="132">
        <v>497</v>
      </c>
      <c r="F93" s="132">
        <v>1096</v>
      </c>
      <c r="G93" s="132">
        <v>903.65758185130301</v>
      </c>
      <c r="H93" s="132">
        <v>380.77037903681969</v>
      </c>
      <c r="I93" s="132">
        <v>-151</v>
      </c>
      <c r="J93" s="132">
        <v>2661.4867900000036</v>
      </c>
      <c r="K93" s="132">
        <v>1818</v>
      </c>
      <c r="L93" s="132">
        <v>230</v>
      </c>
      <c r="M93" s="132">
        <v>132</v>
      </c>
      <c r="N93" s="132">
        <v>-379</v>
      </c>
      <c r="O93" s="119">
        <v>11363.914750888125</v>
      </c>
    </row>
    <row r="94" spans="1:15" ht="15.75">
      <c r="A94" s="195" t="s">
        <v>402</v>
      </c>
      <c r="B94" s="178" t="s">
        <v>798</v>
      </c>
      <c r="C94" s="127"/>
      <c r="D94" s="132"/>
      <c r="E94" s="132"/>
      <c r="F94" s="132"/>
      <c r="G94" s="132"/>
      <c r="H94" s="132"/>
      <c r="I94" s="132"/>
      <c r="J94" s="132"/>
      <c r="K94" s="132"/>
      <c r="L94" s="132"/>
      <c r="M94" s="132"/>
      <c r="N94" s="132"/>
      <c r="O94" s="123"/>
    </row>
    <row r="95" spans="1:15" ht="15.75">
      <c r="A95" s="179" t="s">
        <v>426</v>
      </c>
      <c r="B95" s="178" t="s">
        <v>764</v>
      </c>
      <c r="C95" s="127">
        <v>0</v>
      </c>
      <c r="D95" s="132">
        <v>86</v>
      </c>
      <c r="E95" s="132">
        <v>0</v>
      </c>
      <c r="F95" s="132">
        <v>0</v>
      </c>
      <c r="G95" s="132">
        <v>6375.2734800000007</v>
      </c>
      <c r="H95" s="132">
        <v>0</v>
      </c>
      <c r="I95" s="132">
        <v>0</v>
      </c>
      <c r="J95" s="132">
        <v>0</v>
      </c>
      <c r="K95" s="132">
        <v>0</v>
      </c>
      <c r="L95" s="132">
        <v>0</v>
      </c>
      <c r="M95" s="132">
        <v>0</v>
      </c>
      <c r="N95" s="132">
        <v>0</v>
      </c>
      <c r="O95" s="119">
        <v>6461.2734800000007</v>
      </c>
    </row>
    <row r="96" spans="1:15" ht="15.75">
      <c r="A96" s="196"/>
      <c r="B96" s="178" t="s">
        <v>765</v>
      </c>
      <c r="C96" s="127">
        <v>0</v>
      </c>
      <c r="D96" s="132">
        <v>0</v>
      </c>
      <c r="E96" s="132">
        <v>0</v>
      </c>
      <c r="F96" s="132">
        <v>0</v>
      </c>
      <c r="G96" s="132">
        <v>6375.2734800000007</v>
      </c>
      <c r="H96" s="132">
        <v>0</v>
      </c>
      <c r="I96" s="132">
        <v>0</v>
      </c>
      <c r="J96" s="132">
        <v>0</v>
      </c>
      <c r="K96" s="132">
        <v>0</v>
      </c>
      <c r="L96" s="132">
        <v>0</v>
      </c>
      <c r="M96" s="132">
        <v>0</v>
      </c>
      <c r="N96" s="132">
        <v>0</v>
      </c>
      <c r="O96" s="119">
        <v>6375.2734800000007</v>
      </c>
    </row>
    <row r="97" spans="1:15" ht="15.75">
      <c r="A97" s="196" t="s">
        <v>726</v>
      </c>
      <c r="B97" s="178" t="s">
        <v>766</v>
      </c>
      <c r="C97" s="127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19">
        <v>0</v>
      </c>
    </row>
    <row r="98" spans="1:15" ht="15.75">
      <c r="A98" s="196"/>
      <c r="B98" s="178" t="s">
        <v>765</v>
      </c>
      <c r="C98" s="127">
        <v>0</v>
      </c>
      <c r="D98" s="132">
        <v>0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19">
        <v>0</v>
      </c>
    </row>
    <row r="99" spans="1:15" ht="15.75">
      <c r="A99" s="197" t="s">
        <v>767</v>
      </c>
      <c r="B99" s="178" t="s">
        <v>768</v>
      </c>
      <c r="C99" s="127">
        <v>0</v>
      </c>
      <c r="D99" s="132">
        <v>0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19">
        <v>0</v>
      </c>
    </row>
    <row r="100" spans="1:15" ht="15.75">
      <c r="A100" s="197" t="s">
        <v>769</v>
      </c>
      <c r="B100" s="178" t="s">
        <v>770</v>
      </c>
      <c r="C100" s="127">
        <v>0</v>
      </c>
      <c r="D100" s="132">
        <v>270</v>
      </c>
      <c r="E100" s="132">
        <v>0</v>
      </c>
      <c r="F100" s="132">
        <v>4340</v>
      </c>
      <c r="G100" s="132">
        <v>290.29268000000002</v>
      </c>
      <c r="H100" s="132">
        <v>900.10705999999993</v>
      </c>
      <c r="I100" s="132">
        <v>494</v>
      </c>
      <c r="J100" s="132">
        <v>0</v>
      </c>
      <c r="K100" s="132">
        <v>0</v>
      </c>
      <c r="L100" s="132">
        <v>41</v>
      </c>
      <c r="M100" s="132">
        <v>0</v>
      </c>
      <c r="N100" s="132">
        <v>0</v>
      </c>
      <c r="O100" s="119">
        <v>6335.3997400000007</v>
      </c>
    </row>
    <row r="101" spans="1:15" ht="15.75">
      <c r="A101" s="192"/>
      <c r="B101" s="183" t="s">
        <v>771</v>
      </c>
      <c r="C101" s="127">
        <v>0</v>
      </c>
      <c r="D101" s="132">
        <v>270</v>
      </c>
      <c r="E101" s="132">
        <v>0</v>
      </c>
      <c r="F101" s="132">
        <v>4340</v>
      </c>
      <c r="G101" s="132">
        <v>290.29268000000002</v>
      </c>
      <c r="H101" s="132">
        <v>900.10705999999993</v>
      </c>
      <c r="I101" s="132">
        <v>494</v>
      </c>
      <c r="J101" s="132">
        <v>0</v>
      </c>
      <c r="K101" s="132">
        <v>0</v>
      </c>
      <c r="L101" s="132">
        <v>41</v>
      </c>
      <c r="M101" s="132">
        <v>0</v>
      </c>
      <c r="N101" s="132">
        <v>0</v>
      </c>
      <c r="O101" s="119">
        <v>6335.3997400000007</v>
      </c>
    </row>
    <row r="102" spans="1:15" ht="15.75">
      <c r="A102" s="196" t="s">
        <v>728</v>
      </c>
      <c r="B102" s="178" t="s">
        <v>772</v>
      </c>
      <c r="C102" s="127">
        <v>0</v>
      </c>
      <c r="D102" s="132">
        <v>102</v>
      </c>
      <c r="E102" s="132">
        <v>0</v>
      </c>
      <c r="F102" s="132">
        <v>0</v>
      </c>
      <c r="G102" s="132">
        <v>24.955970000000001</v>
      </c>
      <c r="H102" s="132">
        <v>0</v>
      </c>
      <c r="I102" s="132">
        <v>0</v>
      </c>
      <c r="J102" s="132">
        <v>0</v>
      </c>
      <c r="K102" s="132">
        <v>0</v>
      </c>
      <c r="L102" s="132">
        <v>0</v>
      </c>
      <c r="M102" s="132">
        <v>0</v>
      </c>
      <c r="N102" s="132">
        <v>0</v>
      </c>
      <c r="O102" s="119">
        <v>126.95597000000001</v>
      </c>
    </row>
    <row r="103" spans="1:15" ht="15.75">
      <c r="A103" s="196" t="s">
        <v>731</v>
      </c>
      <c r="B103" s="178" t="s">
        <v>773</v>
      </c>
      <c r="C103" s="127">
        <v>0</v>
      </c>
      <c r="D103" s="132">
        <v>138</v>
      </c>
      <c r="E103" s="132">
        <v>0</v>
      </c>
      <c r="F103" s="132">
        <v>0</v>
      </c>
      <c r="G103" s="132">
        <v>2551.89212</v>
      </c>
      <c r="H103" s="132">
        <v>10.449159999999999</v>
      </c>
      <c r="I103" s="132">
        <v>0</v>
      </c>
      <c r="J103" s="132">
        <v>0</v>
      </c>
      <c r="K103" s="132">
        <v>0</v>
      </c>
      <c r="L103" s="132">
        <v>0</v>
      </c>
      <c r="M103" s="132">
        <v>0</v>
      </c>
      <c r="N103" s="132">
        <v>0</v>
      </c>
      <c r="O103" s="119">
        <v>2700.3412800000001</v>
      </c>
    </row>
    <row r="104" spans="1:15" ht="15.75">
      <c r="A104" s="175"/>
      <c r="B104" s="181" t="s">
        <v>799</v>
      </c>
      <c r="C104" s="127">
        <v>0</v>
      </c>
      <c r="D104" s="132">
        <v>596</v>
      </c>
      <c r="E104" s="132">
        <v>0</v>
      </c>
      <c r="F104" s="132">
        <v>4340</v>
      </c>
      <c r="G104" s="132">
        <v>9242.4142499999998</v>
      </c>
      <c r="H104" s="132">
        <v>910.55621999999994</v>
      </c>
      <c r="I104" s="132">
        <v>494</v>
      </c>
      <c r="J104" s="132">
        <v>0</v>
      </c>
      <c r="K104" s="132">
        <v>0</v>
      </c>
      <c r="L104" s="132">
        <v>41</v>
      </c>
      <c r="M104" s="132">
        <v>0</v>
      </c>
      <c r="N104" s="132">
        <v>0</v>
      </c>
      <c r="O104" s="119">
        <v>15623.97047</v>
      </c>
    </row>
    <row r="105" spans="1:15" ht="15.75">
      <c r="A105" s="184" t="s">
        <v>403</v>
      </c>
      <c r="B105" s="178" t="s">
        <v>800</v>
      </c>
      <c r="C105" s="127">
        <v>0</v>
      </c>
      <c r="D105" s="132">
        <v>0</v>
      </c>
      <c r="E105" s="132">
        <v>-80</v>
      </c>
      <c r="F105" s="132">
        <v>0</v>
      </c>
      <c r="G105" s="132">
        <v>104.08006869832028</v>
      </c>
      <c r="H105" s="132">
        <v>0</v>
      </c>
      <c r="I105" s="132">
        <v>0</v>
      </c>
      <c r="J105" s="132">
        <v>0</v>
      </c>
      <c r="K105" s="132">
        <v>0</v>
      </c>
      <c r="L105" s="132">
        <v>0</v>
      </c>
      <c r="M105" s="132">
        <v>0</v>
      </c>
      <c r="N105" s="132">
        <v>0</v>
      </c>
      <c r="O105" s="119">
        <v>24.080068698320275</v>
      </c>
    </row>
    <row r="106" spans="1:15" ht="15.75">
      <c r="A106" s="198" t="s">
        <v>404</v>
      </c>
      <c r="B106" s="178" t="s">
        <v>801</v>
      </c>
      <c r="C106" s="128"/>
      <c r="D106" s="132"/>
      <c r="E106" s="132"/>
      <c r="F106" s="132"/>
      <c r="G106" s="132"/>
      <c r="H106" s="132"/>
      <c r="I106" s="132"/>
      <c r="J106" s="132"/>
      <c r="K106" s="132"/>
      <c r="L106" s="132"/>
      <c r="M106" s="132"/>
      <c r="N106" s="132"/>
      <c r="O106" s="123"/>
    </row>
    <row r="107" spans="1:15" ht="15.75">
      <c r="A107" s="179" t="s">
        <v>426</v>
      </c>
      <c r="B107" s="178" t="s">
        <v>802</v>
      </c>
      <c r="C107" s="127">
        <v>0</v>
      </c>
      <c r="D107" s="132">
        <v>-135</v>
      </c>
      <c r="E107" s="132">
        <v>0</v>
      </c>
      <c r="F107" s="132">
        <v>-2278</v>
      </c>
      <c r="G107" s="132">
        <v>-84.951359999999994</v>
      </c>
      <c r="H107" s="132">
        <v>0</v>
      </c>
      <c r="I107" s="132">
        <v>-418</v>
      </c>
      <c r="J107" s="132">
        <v>0</v>
      </c>
      <c r="K107" s="132">
        <v>0</v>
      </c>
      <c r="L107" s="132">
        <v>0</v>
      </c>
      <c r="M107" s="132">
        <v>0</v>
      </c>
      <c r="N107" s="132">
        <v>0</v>
      </c>
      <c r="O107" s="119">
        <v>-2915.95136</v>
      </c>
    </row>
    <row r="108" spans="1:15" ht="15.75">
      <c r="A108" s="179" t="s">
        <v>726</v>
      </c>
      <c r="B108" s="178" t="s">
        <v>787</v>
      </c>
      <c r="C108" s="127">
        <v>0</v>
      </c>
      <c r="D108" s="132">
        <v>-394</v>
      </c>
      <c r="E108" s="132">
        <v>242</v>
      </c>
      <c r="F108" s="132">
        <v>0</v>
      </c>
      <c r="G108" s="132">
        <v>-8.498530000000013</v>
      </c>
      <c r="H108" s="132">
        <v>0</v>
      </c>
      <c r="I108" s="132">
        <v>0</v>
      </c>
      <c r="J108" s="132">
        <v>0</v>
      </c>
      <c r="K108" s="132">
        <v>0</v>
      </c>
      <c r="L108" s="132">
        <v>0</v>
      </c>
      <c r="M108" s="132">
        <v>0</v>
      </c>
      <c r="N108" s="132">
        <v>0</v>
      </c>
      <c r="O108" s="119">
        <v>-160.49853000000002</v>
      </c>
    </row>
    <row r="109" spans="1:15" ht="15.75">
      <c r="A109" s="179" t="s">
        <v>728</v>
      </c>
      <c r="B109" s="178" t="s">
        <v>788</v>
      </c>
      <c r="C109" s="127">
        <v>0</v>
      </c>
      <c r="D109" s="132">
        <v>-52</v>
      </c>
      <c r="E109" s="132">
        <v>-79</v>
      </c>
      <c r="F109" s="132">
        <v>0</v>
      </c>
      <c r="G109" s="132">
        <v>-192.96557000000001</v>
      </c>
      <c r="H109" s="132">
        <v>0</v>
      </c>
      <c r="I109" s="132">
        <v>0</v>
      </c>
      <c r="J109" s="132">
        <v>0</v>
      </c>
      <c r="K109" s="132">
        <v>0</v>
      </c>
      <c r="L109" s="132">
        <v>-458</v>
      </c>
      <c r="M109" s="132">
        <v>0</v>
      </c>
      <c r="N109" s="132">
        <v>0</v>
      </c>
      <c r="O109" s="119">
        <v>-781.96557000000007</v>
      </c>
    </row>
    <row r="110" spans="1:15" ht="15.75">
      <c r="A110" s="183"/>
      <c r="B110" s="181" t="s">
        <v>782</v>
      </c>
      <c r="C110" s="127">
        <v>0</v>
      </c>
      <c r="D110" s="132">
        <v>-581</v>
      </c>
      <c r="E110" s="132">
        <v>163</v>
      </c>
      <c r="F110" s="132">
        <v>-2278</v>
      </c>
      <c r="G110" s="132">
        <v>-286.41546000000005</v>
      </c>
      <c r="H110" s="132">
        <v>0</v>
      </c>
      <c r="I110" s="132">
        <v>-418</v>
      </c>
      <c r="J110" s="132">
        <v>0</v>
      </c>
      <c r="K110" s="132">
        <v>0</v>
      </c>
      <c r="L110" s="132">
        <v>-458</v>
      </c>
      <c r="M110" s="132">
        <v>0</v>
      </c>
      <c r="N110" s="132">
        <v>0</v>
      </c>
      <c r="O110" s="119">
        <v>-3858.4154600000002</v>
      </c>
    </row>
    <row r="111" spans="1:15" ht="15.75">
      <c r="A111" s="184" t="s">
        <v>405</v>
      </c>
      <c r="B111" s="178" t="s">
        <v>803</v>
      </c>
      <c r="C111" s="127">
        <v>0</v>
      </c>
      <c r="D111" s="132">
        <v>0</v>
      </c>
      <c r="E111" s="132">
        <v>0</v>
      </c>
      <c r="F111" s="132">
        <v>0</v>
      </c>
      <c r="G111" s="132">
        <v>-104.08006869832028</v>
      </c>
      <c r="H111" s="132">
        <v>0</v>
      </c>
      <c r="I111" s="132">
        <v>0</v>
      </c>
      <c r="J111" s="132">
        <v>0</v>
      </c>
      <c r="K111" s="132">
        <v>0</v>
      </c>
      <c r="L111" s="132">
        <v>0</v>
      </c>
      <c r="M111" s="132">
        <v>0</v>
      </c>
      <c r="N111" s="132">
        <v>0</v>
      </c>
      <c r="O111" s="119">
        <v>-104.08006869832028</v>
      </c>
    </row>
    <row r="112" spans="1:15" ht="15.75">
      <c r="A112" s="184" t="s">
        <v>406</v>
      </c>
      <c r="B112" s="178" t="s">
        <v>804</v>
      </c>
      <c r="C112" s="127">
        <v>3</v>
      </c>
      <c r="D112" s="132">
        <v>27</v>
      </c>
      <c r="E112" s="132">
        <v>0</v>
      </c>
      <c r="F112" s="132">
        <v>0</v>
      </c>
      <c r="G112" s="132">
        <v>220.78891000000002</v>
      </c>
      <c r="H112" s="132">
        <v>3.6999999999999999E-4</v>
      </c>
      <c r="I112" s="132">
        <v>59</v>
      </c>
      <c r="J112" s="132">
        <v>1.2785199999999999</v>
      </c>
      <c r="K112" s="132">
        <v>0</v>
      </c>
      <c r="L112" s="132">
        <v>121</v>
      </c>
      <c r="M112" s="132">
        <v>0</v>
      </c>
      <c r="N112" s="132">
        <v>16</v>
      </c>
      <c r="O112" s="119">
        <v>448.06780000000003</v>
      </c>
    </row>
    <row r="113" spans="1:15" ht="15.75">
      <c r="A113" s="184" t="s">
        <v>407</v>
      </c>
      <c r="B113" s="178" t="s">
        <v>805</v>
      </c>
      <c r="C113" s="127">
        <v>-160</v>
      </c>
      <c r="D113" s="132">
        <v>0</v>
      </c>
      <c r="E113" s="132">
        <v>0</v>
      </c>
      <c r="F113" s="132">
        <v>-3</v>
      </c>
      <c r="G113" s="132">
        <v>8.7218699999999991</v>
      </c>
      <c r="H113" s="132">
        <v>-0.30895</v>
      </c>
      <c r="I113" s="132">
        <v>-32</v>
      </c>
      <c r="J113" s="132">
        <v>0</v>
      </c>
      <c r="K113" s="132">
        <v>0</v>
      </c>
      <c r="L113" s="132">
        <v>0</v>
      </c>
      <c r="M113" s="132">
        <v>0</v>
      </c>
      <c r="N113" s="132">
        <v>-49</v>
      </c>
      <c r="O113" s="119">
        <v>-235.58708000000001</v>
      </c>
    </row>
    <row r="114" spans="1:15" ht="15.75">
      <c r="A114" s="184" t="s">
        <v>408</v>
      </c>
      <c r="B114" s="178" t="s">
        <v>806</v>
      </c>
      <c r="C114" s="127">
        <v>1093</v>
      </c>
      <c r="D114" s="132">
        <v>3703</v>
      </c>
      <c r="E114" s="132">
        <v>1296.5761600000005</v>
      </c>
      <c r="F114" s="132">
        <v>3220</v>
      </c>
      <c r="G114" s="132">
        <v>9388.1777732344635</v>
      </c>
      <c r="H114" s="132">
        <v>1423.2760100000003</v>
      </c>
      <c r="I114" s="132">
        <v>9</v>
      </c>
      <c r="J114" s="132">
        <v>7140.7459379899647</v>
      </c>
      <c r="K114" s="132">
        <v>1851</v>
      </c>
      <c r="L114" s="132">
        <v>148</v>
      </c>
      <c r="M114" s="132">
        <v>184</v>
      </c>
      <c r="N114" s="132">
        <v>-412</v>
      </c>
      <c r="O114" s="119">
        <v>29044.775881224428</v>
      </c>
    </row>
    <row r="115" spans="1:15" ht="15.75">
      <c r="A115" s="184" t="s">
        <v>409</v>
      </c>
      <c r="B115" s="178" t="s">
        <v>807</v>
      </c>
      <c r="C115" s="127">
        <v>0</v>
      </c>
      <c r="D115" s="132">
        <v>0</v>
      </c>
      <c r="E115" s="132">
        <v>0</v>
      </c>
      <c r="F115" s="132">
        <v>0</v>
      </c>
      <c r="G115" s="132">
        <v>0.54609000000000008</v>
      </c>
      <c r="H115" s="132">
        <v>14.672649999999999</v>
      </c>
      <c r="I115" s="132">
        <v>0</v>
      </c>
      <c r="J115" s="132">
        <v>0</v>
      </c>
      <c r="K115" s="132">
        <v>40</v>
      </c>
      <c r="L115" s="132">
        <v>0</v>
      </c>
      <c r="M115" s="132">
        <v>0</v>
      </c>
      <c r="N115" s="132">
        <v>0</v>
      </c>
      <c r="O115" s="119">
        <v>55.218739999999997</v>
      </c>
    </row>
    <row r="116" spans="1:15" ht="15.75">
      <c r="A116" s="184" t="s">
        <v>410</v>
      </c>
      <c r="B116" s="178" t="s">
        <v>808</v>
      </c>
      <c r="C116" s="127">
        <v>0</v>
      </c>
      <c r="D116" s="132">
        <v>0</v>
      </c>
      <c r="E116" s="132">
        <v>0</v>
      </c>
      <c r="F116" s="132">
        <v>0</v>
      </c>
      <c r="G116" s="132">
        <v>-2.75196</v>
      </c>
      <c r="H116" s="132">
        <v>-7.5609999999999997E-2</v>
      </c>
      <c r="I116" s="132">
        <v>0</v>
      </c>
      <c r="J116" s="132">
        <v>-9.1818999999999988</v>
      </c>
      <c r="K116" s="132">
        <v>-48</v>
      </c>
      <c r="L116" s="132">
        <v>0</v>
      </c>
      <c r="M116" s="132">
        <v>0</v>
      </c>
      <c r="N116" s="132">
        <v>0</v>
      </c>
      <c r="O116" s="119">
        <v>-60.00947</v>
      </c>
    </row>
    <row r="117" spans="1:15" ht="15.75">
      <c r="A117" s="184" t="s">
        <v>430</v>
      </c>
      <c r="B117" s="178" t="s">
        <v>809</v>
      </c>
      <c r="C117" s="127">
        <v>0</v>
      </c>
      <c r="D117" s="132">
        <v>0</v>
      </c>
      <c r="E117" s="132">
        <v>0</v>
      </c>
      <c r="F117" s="132">
        <v>0</v>
      </c>
      <c r="G117" s="132">
        <v>-2.20587</v>
      </c>
      <c r="H117" s="132">
        <v>14.59704</v>
      </c>
      <c r="I117" s="132">
        <v>0</v>
      </c>
      <c r="J117" s="132">
        <v>-9.1818999999999988</v>
      </c>
      <c r="K117" s="132">
        <v>-8</v>
      </c>
      <c r="L117" s="132">
        <v>0</v>
      </c>
      <c r="M117" s="132">
        <v>0</v>
      </c>
      <c r="N117" s="132">
        <v>0</v>
      </c>
      <c r="O117" s="119">
        <v>-4.7907299999999999</v>
      </c>
    </row>
    <row r="118" spans="1:15" ht="15.75">
      <c r="A118" s="184" t="s">
        <v>431</v>
      </c>
      <c r="B118" s="178" t="s">
        <v>810</v>
      </c>
      <c r="C118" s="127">
        <v>-115</v>
      </c>
      <c r="D118" s="132">
        <v>-250</v>
      </c>
      <c r="E118" s="132">
        <v>-131</v>
      </c>
      <c r="F118" s="132">
        <v>-323</v>
      </c>
      <c r="G118" s="132">
        <v>-346.97899896917994</v>
      </c>
      <c r="H118" s="132">
        <v>-73.433820000000011</v>
      </c>
      <c r="I118" s="132">
        <v>0</v>
      </c>
      <c r="J118" s="132">
        <v>-783.02814000000001</v>
      </c>
      <c r="K118" s="132">
        <v>0</v>
      </c>
      <c r="L118" s="132">
        <v>0</v>
      </c>
      <c r="M118" s="132">
        <v>-18</v>
      </c>
      <c r="N118" s="132">
        <v>0</v>
      </c>
      <c r="O118" s="119">
        <v>-2040.44095896918</v>
      </c>
    </row>
    <row r="119" spans="1:15" ht="15.75">
      <c r="A119" s="184" t="s">
        <v>432</v>
      </c>
      <c r="B119" s="178" t="s">
        <v>811</v>
      </c>
      <c r="C119" s="127">
        <v>0</v>
      </c>
      <c r="D119" s="132">
        <v>0</v>
      </c>
      <c r="E119" s="132">
        <v>0</v>
      </c>
      <c r="F119" s="132">
        <v>0</v>
      </c>
      <c r="G119" s="132">
        <v>26.31696345999951</v>
      </c>
      <c r="H119" s="132">
        <v>16.653749999999999</v>
      </c>
      <c r="I119" s="132">
        <v>0</v>
      </c>
      <c r="J119" s="132">
        <v>25.535499999999999</v>
      </c>
      <c r="K119" s="132">
        <v>0</v>
      </c>
      <c r="L119" s="132">
        <v>0</v>
      </c>
      <c r="M119" s="132">
        <v>0</v>
      </c>
      <c r="N119" s="132">
        <v>0</v>
      </c>
      <c r="O119" s="119">
        <v>68.506213459999515</v>
      </c>
    </row>
    <row r="120" spans="1:15" ht="15.75">
      <c r="A120" s="184" t="s">
        <v>433</v>
      </c>
      <c r="B120" s="178" t="s">
        <v>812</v>
      </c>
      <c r="C120" s="127">
        <v>978</v>
      </c>
      <c r="D120" s="132">
        <v>3453</v>
      </c>
      <c r="E120" s="132">
        <v>1165.5761600000005</v>
      </c>
      <c r="F120" s="132">
        <v>2897</v>
      </c>
      <c r="G120" s="132">
        <v>9065.3098677252838</v>
      </c>
      <c r="H120" s="132">
        <v>1381.0929800000004</v>
      </c>
      <c r="I120" s="132">
        <v>9</v>
      </c>
      <c r="J120" s="132">
        <v>6374.0713979899647</v>
      </c>
      <c r="K120" s="132">
        <v>1843</v>
      </c>
      <c r="L120" s="132">
        <v>148</v>
      </c>
      <c r="M120" s="132">
        <v>166</v>
      </c>
      <c r="N120" s="132">
        <v>-412</v>
      </c>
      <c r="O120" s="119">
        <v>27068.05040571525</v>
      </c>
    </row>
    <row r="121" spans="1:15">
      <c r="A121" s="304" t="s">
        <v>605</v>
      </c>
      <c r="B121" s="304"/>
      <c r="C121" s="304"/>
      <c r="D121" s="304"/>
      <c r="E121" s="304"/>
      <c r="F121" s="304"/>
      <c r="G121" s="304"/>
      <c r="H121" s="304"/>
    </row>
    <row r="122" spans="1:15">
      <c r="A122" s="304"/>
      <c r="B122" s="304"/>
      <c r="C122" s="304"/>
      <c r="D122" s="304"/>
      <c r="E122" s="304"/>
      <c r="F122" s="304"/>
      <c r="G122" s="304"/>
      <c r="H122" s="304"/>
    </row>
  </sheetData>
  <mergeCells count="3">
    <mergeCell ref="A2:B2"/>
    <mergeCell ref="A1:N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0"/>
  <sheetViews>
    <sheetView view="pageBreakPreview" zoomScaleNormal="80" zoomScaleSheetLayoutView="100" workbookViewId="0">
      <pane xSplit="2" ySplit="4" topLeftCell="C5" activePane="bottomRight" state="frozen"/>
      <selection activeCell="G7" sqref="G7"/>
      <selection pane="topRight" activeCell="G7" sqref="G7"/>
      <selection pane="bottomLeft" activeCell="G7" sqref="G7"/>
      <selection pane="bottomRight" sqref="A1:Z1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1.85546875" style="50" customWidth="1"/>
    <col min="10" max="10" width="10.5703125" style="50" customWidth="1"/>
    <col min="11" max="11" width="12.28515625" style="50" customWidth="1"/>
    <col min="12" max="12" width="10.5703125" style="50" customWidth="1"/>
    <col min="13" max="13" width="11.57031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2" width="10.5703125" style="50" customWidth="1"/>
    <col min="23" max="23" width="11.28515625" style="50" customWidth="1"/>
    <col min="24" max="24" width="10.5703125" style="50" customWidth="1"/>
    <col min="25" max="25" width="13.5703125" style="53" bestFit="1" customWidth="1"/>
    <col min="26" max="26" width="18.140625" style="50" bestFit="1" customWidth="1"/>
    <col min="27" max="27" width="12" style="50" customWidth="1"/>
    <col min="28" max="16384" width="9.140625" style="50"/>
  </cols>
  <sheetData>
    <row r="1" spans="1:30" ht="12.75" customHeight="1">
      <c r="A1" s="238" t="s">
        <v>817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  <c r="U1" s="239"/>
      <c r="V1" s="239"/>
      <c r="W1" s="239"/>
      <c r="X1" s="239"/>
      <c r="Y1" s="239"/>
      <c r="Z1" s="239"/>
    </row>
    <row r="2" spans="1:30" ht="12.75" customHeight="1">
      <c r="A2" s="213"/>
      <c r="B2" s="214"/>
      <c r="C2" s="214"/>
      <c r="D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52" t="s">
        <v>125</v>
      </c>
    </row>
    <row r="3" spans="1:30" s="56" customFormat="1" ht="78.75" customHeight="1">
      <c r="A3" s="241" t="s">
        <v>411</v>
      </c>
      <c r="B3" s="230" t="s">
        <v>458</v>
      </c>
      <c r="C3" s="240" t="s">
        <v>478</v>
      </c>
      <c r="D3" s="240"/>
      <c r="E3" s="242" t="s">
        <v>477</v>
      </c>
      <c r="F3" s="242"/>
      <c r="G3" s="240" t="s">
        <v>480</v>
      </c>
      <c r="H3" s="240"/>
      <c r="I3" s="240" t="s">
        <v>479</v>
      </c>
      <c r="J3" s="240"/>
      <c r="K3" s="240" t="s">
        <v>481</v>
      </c>
      <c r="L3" s="240"/>
      <c r="M3" s="240" t="s">
        <v>815</v>
      </c>
      <c r="N3" s="240"/>
      <c r="O3" s="240" t="s">
        <v>484</v>
      </c>
      <c r="P3" s="240"/>
      <c r="Q3" s="240" t="s">
        <v>483</v>
      </c>
      <c r="R3" s="240"/>
      <c r="S3" s="240" t="s">
        <v>482</v>
      </c>
      <c r="T3" s="240"/>
      <c r="U3" s="215" t="s">
        <v>487</v>
      </c>
      <c r="V3" s="216"/>
      <c r="W3" s="240" t="s">
        <v>486</v>
      </c>
      <c r="X3" s="240"/>
      <c r="Y3" s="240" t="s">
        <v>485</v>
      </c>
      <c r="Z3" s="240"/>
      <c r="AA3" s="240" t="s">
        <v>488</v>
      </c>
      <c r="AB3" s="240"/>
    </row>
    <row r="4" spans="1:30" s="56" customFormat="1" ht="62.25" customHeight="1">
      <c r="A4" s="241"/>
      <c r="B4" s="231"/>
      <c r="C4" s="139" t="s">
        <v>475</v>
      </c>
      <c r="D4" s="140" t="s">
        <v>476</v>
      </c>
      <c r="E4" s="139" t="s">
        <v>475</v>
      </c>
      <c r="F4" s="140" t="s">
        <v>476</v>
      </c>
      <c r="G4" s="139" t="s">
        <v>475</v>
      </c>
      <c r="H4" s="140" t="s">
        <v>476</v>
      </c>
      <c r="I4" s="139" t="s">
        <v>475</v>
      </c>
      <c r="J4" s="140" t="s">
        <v>476</v>
      </c>
      <c r="K4" s="139" t="s">
        <v>475</v>
      </c>
      <c r="L4" s="140" t="s">
        <v>476</v>
      </c>
      <c r="M4" s="139" t="s">
        <v>475</v>
      </c>
      <c r="N4" s="140" t="s">
        <v>476</v>
      </c>
      <c r="O4" s="139" t="s">
        <v>475</v>
      </c>
      <c r="P4" s="140" t="s">
        <v>476</v>
      </c>
      <c r="Q4" s="139" t="s">
        <v>475</v>
      </c>
      <c r="R4" s="140" t="s">
        <v>476</v>
      </c>
      <c r="S4" s="139" t="s">
        <v>475</v>
      </c>
      <c r="T4" s="140" t="s">
        <v>476</v>
      </c>
      <c r="U4" s="139" t="s">
        <v>475</v>
      </c>
      <c r="V4" s="140" t="s">
        <v>476</v>
      </c>
      <c r="W4" s="139" t="s">
        <v>475</v>
      </c>
      <c r="X4" s="140" t="s">
        <v>476</v>
      </c>
      <c r="Y4" s="139" t="s">
        <v>475</v>
      </c>
      <c r="Z4" s="140" t="s">
        <v>476</v>
      </c>
      <c r="AA4" s="139" t="s">
        <v>475</v>
      </c>
      <c r="AB4" s="140" t="s">
        <v>476</v>
      </c>
    </row>
    <row r="5" spans="1:30" ht="15.75">
      <c r="A5" s="64" t="s">
        <v>400</v>
      </c>
      <c r="B5" s="135" t="s">
        <v>459</v>
      </c>
      <c r="C5" s="66">
        <v>34225529.480000019</v>
      </c>
      <c r="D5" s="66">
        <v>0</v>
      </c>
      <c r="E5" s="66">
        <v>24387986.34</v>
      </c>
      <c r="F5" s="66">
        <v>716350.66</v>
      </c>
      <c r="G5" s="66">
        <v>20085436.095164467</v>
      </c>
      <c r="H5" s="66">
        <v>0</v>
      </c>
      <c r="I5" s="66">
        <v>10183677.939999999</v>
      </c>
      <c r="J5" s="66">
        <v>0</v>
      </c>
      <c r="K5" s="66">
        <v>11118699.99</v>
      </c>
      <c r="L5" s="66">
        <v>0</v>
      </c>
      <c r="M5" s="66">
        <v>4456696.51</v>
      </c>
      <c r="N5" s="66">
        <v>0</v>
      </c>
      <c r="O5" s="70">
        <v>3046133.62</v>
      </c>
      <c r="P5" s="70">
        <v>0</v>
      </c>
      <c r="Q5" s="66">
        <v>3116310.39</v>
      </c>
      <c r="R5" s="66">
        <v>0</v>
      </c>
      <c r="S5" s="66">
        <v>2385679.6342882002</v>
      </c>
      <c r="T5" s="66">
        <v>237755.1837079699</v>
      </c>
      <c r="U5" s="66">
        <v>897558</v>
      </c>
      <c r="V5" s="66">
        <v>0</v>
      </c>
      <c r="W5" s="66">
        <v>562228.76694889995</v>
      </c>
      <c r="X5" s="66">
        <v>0</v>
      </c>
      <c r="Y5" s="66">
        <v>172905.03999999998</v>
      </c>
      <c r="Z5" s="66">
        <v>0</v>
      </c>
      <c r="AA5" s="71">
        <v>114638841.8064016</v>
      </c>
      <c r="AB5" s="71">
        <v>954105.84370796988</v>
      </c>
      <c r="AC5" s="49"/>
      <c r="AD5" s="54"/>
    </row>
    <row r="6" spans="1:30" ht="15.75">
      <c r="A6" s="64"/>
      <c r="B6" s="136" t="s">
        <v>460</v>
      </c>
      <c r="C6" s="66">
        <v>20891117.17000002</v>
      </c>
      <c r="D6" s="66">
        <v>0</v>
      </c>
      <c r="E6" s="66">
        <v>13027625.879999999</v>
      </c>
      <c r="F6" s="66">
        <v>716350.66</v>
      </c>
      <c r="G6" s="66">
        <v>20030566.136098925</v>
      </c>
      <c r="H6" s="66">
        <v>0</v>
      </c>
      <c r="I6" s="66">
        <v>10183677.939999999</v>
      </c>
      <c r="J6" s="66">
        <v>0</v>
      </c>
      <c r="K6" s="66">
        <v>11118699.99</v>
      </c>
      <c r="L6" s="66">
        <v>0</v>
      </c>
      <c r="M6" s="66">
        <v>4456696.51</v>
      </c>
      <c r="N6" s="66">
        <v>0</v>
      </c>
      <c r="O6" s="70">
        <v>3046133.62</v>
      </c>
      <c r="P6" s="70">
        <v>0</v>
      </c>
      <c r="Q6" s="66">
        <v>3111552.29</v>
      </c>
      <c r="R6" s="66">
        <v>0</v>
      </c>
      <c r="S6" s="66">
        <v>2385679.6342882002</v>
      </c>
      <c r="T6" s="66">
        <v>237755.1837079699</v>
      </c>
      <c r="U6" s="66">
        <v>897558</v>
      </c>
      <c r="V6" s="66">
        <v>0</v>
      </c>
      <c r="W6" s="66">
        <v>487900.85694890004</v>
      </c>
      <c r="X6" s="66">
        <v>0</v>
      </c>
      <c r="Y6" s="66">
        <v>172905.03999999998</v>
      </c>
      <c r="Z6" s="66">
        <v>0</v>
      </c>
      <c r="AA6" s="71">
        <v>89810113.067336068</v>
      </c>
      <c r="AB6" s="71">
        <v>954105.84370796988</v>
      </c>
      <c r="AC6" s="49"/>
      <c r="AD6" s="54"/>
    </row>
    <row r="7" spans="1:30" ht="15.75">
      <c r="A7" s="64"/>
      <c r="B7" s="136" t="s">
        <v>461</v>
      </c>
      <c r="C7" s="66">
        <v>19573284.649999999</v>
      </c>
      <c r="D7" s="66">
        <v>0</v>
      </c>
      <c r="E7" s="66">
        <v>11767081.049999999</v>
      </c>
      <c r="F7" s="66">
        <v>0</v>
      </c>
      <c r="G7" s="66">
        <v>19270289.87268034</v>
      </c>
      <c r="H7" s="66">
        <v>0</v>
      </c>
      <c r="I7" s="66">
        <v>7368014.1799999997</v>
      </c>
      <c r="J7" s="66">
        <v>0</v>
      </c>
      <c r="K7" s="66">
        <v>11118699.99</v>
      </c>
      <c r="L7" s="66">
        <v>0</v>
      </c>
      <c r="M7" s="66">
        <v>2142318.5900000003</v>
      </c>
      <c r="N7" s="66">
        <v>0</v>
      </c>
      <c r="O7" s="70">
        <v>454229.41</v>
      </c>
      <c r="P7" s="70">
        <v>0</v>
      </c>
      <c r="Q7" s="66">
        <v>2549572.9700000002</v>
      </c>
      <c r="R7" s="66">
        <v>0</v>
      </c>
      <c r="S7" s="66">
        <v>238417.45900520001</v>
      </c>
      <c r="T7" s="66">
        <v>0</v>
      </c>
      <c r="U7" s="66">
        <v>849658</v>
      </c>
      <c r="V7" s="66">
        <v>0</v>
      </c>
      <c r="W7" s="66">
        <v>248730.81694890003</v>
      </c>
      <c r="X7" s="66">
        <v>0</v>
      </c>
      <c r="Y7" s="66">
        <v>172905.03999999998</v>
      </c>
      <c r="Z7" s="66">
        <v>0</v>
      </c>
      <c r="AA7" s="71">
        <v>75753202.028634459</v>
      </c>
      <c r="AB7" s="71">
        <v>0</v>
      </c>
      <c r="AC7" s="49"/>
      <c r="AD7" s="54"/>
    </row>
    <row r="8" spans="1:30" ht="15.75">
      <c r="A8" s="64"/>
      <c r="B8" s="136" t="s">
        <v>462</v>
      </c>
      <c r="C8" s="66">
        <v>1317832.5200000224</v>
      </c>
      <c r="D8" s="66">
        <v>0</v>
      </c>
      <c r="E8" s="66">
        <v>1260544.83</v>
      </c>
      <c r="F8" s="66">
        <v>716350.66</v>
      </c>
      <c r="G8" s="66">
        <v>760276.26341858669</v>
      </c>
      <c r="H8" s="66">
        <v>0</v>
      </c>
      <c r="I8" s="66">
        <v>2815663.7600000002</v>
      </c>
      <c r="J8" s="66">
        <v>0</v>
      </c>
      <c r="K8" s="66">
        <v>0</v>
      </c>
      <c r="L8" s="66">
        <v>0</v>
      </c>
      <c r="M8" s="66">
        <v>2314377.92</v>
      </c>
      <c r="N8" s="66">
        <v>0</v>
      </c>
      <c r="O8" s="70">
        <v>2591904.21</v>
      </c>
      <c r="P8" s="70">
        <v>0</v>
      </c>
      <c r="Q8" s="66">
        <v>561979.32000000007</v>
      </c>
      <c r="R8" s="66">
        <v>0</v>
      </c>
      <c r="S8" s="66">
        <v>2147262.1752830003</v>
      </c>
      <c r="T8" s="66">
        <v>237755.1837079699</v>
      </c>
      <c r="U8" s="66">
        <v>47900</v>
      </c>
      <c r="V8" s="66">
        <v>0</v>
      </c>
      <c r="W8" s="66">
        <v>239170.03999999998</v>
      </c>
      <c r="X8" s="66">
        <v>0</v>
      </c>
      <c r="Y8" s="66">
        <v>0</v>
      </c>
      <c r="Z8" s="66">
        <v>0</v>
      </c>
      <c r="AA8" s="71">
        <v>14056911.038701609</v>
      </c>
      <c r="AB8" s="71">
        <v>954105.84370796988</v>
      </c>
      <c r="AC8" s="49"/>
      <c r="AD8" s="54"/>
    </row>
    <row r="9" spans="1:30" ht="15.75">
      <c r="A9" s="64"/>
      <c r="B9" s="136" t="s">
        <v>463</v>
      </c>
      <c r="C9" s="66">
        <v>13334412.310000001</v>
      </c>
      <c r="D9" s="66">
        <v>0</v>
      </c>
      <c r="E9" s="66">
        <v>11360360.460000001</v>
      </c>
      <c r="F9" s="66">
        <v>0</v>
      </c>
      <c r="G9" s="66">
        <v>54869.959065540745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70">
        <v>0</v>
      </c>
      <c r="P9" s="70">
        <v>0</v>
      </c>
      <c r="Q9" s="66">
        <v>4758.1000000000004</v>
      </c>
      <c r="R9" s="66">
        <v>0</v>
      </c>
      <c r="S9" s="66">
        <v>0</v>
      </c>
      <c r="T9" s="66">
        <v>0</v>
      </c>
      <c r="U9" s="66">
        <v>0</v>
      </c>
      <c r="V9" s="66">
        <v>0</v>
      </c>
      <c r="W9" s="66">
        <v>74327.91</v>
      </c>
      <c r="X9" s="66">
        <v>0</v>
      </c>
      <c r="Y9" s="66">
        <v>0</v>
      </c>
      <c r="Z9" s="66">
        <v>0</v>
      </c>
      <c r="AA9" s="71">
        <v>24828728.739065547</v>
      </c>
      <c r="AB9" s="71">
        <v>0</v>
      </c>
      <c r="AC9" s="49"/>
      <c r="AD9" s="54"/>
    </row>
    <row r="10" spans="1:30" ht="15.75">
      <c r="A10" s="64" t="s">
        <v>401</v>
      </c>
      <c r="B10" s="135" t="s">
        <v>464</v>
      </c>
      <c r="C10" s="66">
        <v>3174023.8499999996</v>
      </c>
      <c r="D10" s="66">
        <v>0</v>
      </c>
      <c r="E10" s="66">
        <v>231537.7</v>
      </c>
      <c r="F10" s="66">
        <v>0</v>
      </c>
      <c r="G10" s="66">
        <v>509377.47255401686</v>
      </c>
      <c r="H10" s="66">
        <v>0</v>
      </c>
      <c r="I10" s="66">
        <v>569924.15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70">
        <v>213799.55999999997</v>
      </c>
      <c r="P10" s="70">
        <v>0</v>
      </c>
      <c r="Q10" s="66">
        <v>270214.92000000004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71">
        <v>4968877.6525540166</v>
      </c>
      <c r="AB10" s="71">
        <v>0</v>
      </c>
      <c r="AC10" s="49"/>
      <c r="AD10" s="54"/>
    </row>
    <row r="11" spans="1:30" ht="15.75">
      <c r="A11" s="64" t="s">
        <v>402</v>
      </c>
      <c r="B11" s="135" t="s">
        <v>465</v>
      </c>
      <c r="C11" s="66">
        <v>9623107.8200000003</v>
      </c>
      <c r="D11" s="66">
        <v>0</v>
      </c>
      <c r="E11" s="66">
        <v>63705.770000000004</v>
      </c>
      <c r="F11" s="66">
        <v>0</v>
      </c>
      <c r="G11" s="66">
        <v>1238785.4049210371</v>
      </c>
      <c r="H11" s="66">
        <v>0</v>
      </c>
      <c r="I11" s="66">
        <v>189022.01</v>
      </c>
      <c r="J11" s="66">
        <v>0</v>
      </c>
      <c r="K11" s="66">
        <v>474157.18</v>
      </c>
      <c r="L11" s="66">
        <v>0</v>
      </c>
      <c r="M11" s="66">
        <v>324386.47000000003</v>
      </c>
      <c r="N11" s="66">
        <v>0</v>
      </c>
      <c r="O11" s="70">
        <v>1138055.6599999999</v>
      </c>
      <c r="P11" s="70">
        <v>0</v>
      </c>
      <c r="Q11" s="66">
        <v>631354.80000000005</v>
      </c>
      <c r="R11" s="66">
        <v>0</v>
      </c>
      <c r="S11" s="66">
        <v>175163.54805100002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71">
        <v>13857738.662972037</v>
      </c>
      <c r="AB11" s="71">
        <v>0</v>
      </c>
      <c r="AC11" s="49"/>
      <c r="AD11" s="54"/>
    </row>
    <row r="12" spans="1:30" ht="15.75">
      <c r="A12" s="64" t="s">
        <v>403</v>
      </c>
      <c r="B12" s="137" t="s">
        <v>466</v>
      </c>
      <c r="C12" s="66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70">
        <v>0</v>
      </c>
      <c r="P12" s="70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71">
        <v>0</v>
      </c>
      <c r="AB12" s="71">
        <v>0</v>
      </c>
      <c r="AC12" s="49"/>
      <c r="AD12" s="54"/>
    </row>
    <row r="13" spans="1:30" ht="15.75">
      <c r="A13" s="64" t="s">
        <v>404</v>
      </c>
      <c r="B13" s="138" t="s">
        <v>467</v>
      </c>
      <c r="C13" s="66">
        <v>477286.92</v>
      </c>
      <c r="D13" s="66">
        <v>0</v>
      </c>
      <c r="E13" s="66">
        <v>2455312.6599999992</v>
      </c>
      <c r="F13" s="66">
        <v>518817.25</v>
      </c>
      <c r="G13" s="66">
        <v>1586275.3599999885</v>
      </c>
      <c r="H13" s="66">
        <v>0</v>
      </c>
      <c r="I13" s="66">
        <v>0</v>
      </c>
      <c r="J13" s="66">
        <v>0</v>
      </c>
      <c r="K13" s="66">
        <v>64870.28</v>
      </c>
      <c r="L13" s="66">
        <v>0</v>
      </c>
      <c r="M13" s="66">
        <v>0</v>
      </c>
      <c r="N13" s="66">
        <v>0</v>
      </c>
      <c r="O13" s="70">
        <v>0</v>
      </c>
      <c r="P13" s="70">
        <v>0</v>
      </c>
      <c r="Q13" s="66">
        <v>25264.48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47713.079440000001</v>
      </c>
      <c r="X13" s="66">
        <v>0</v>
      </c>
      <c r="Y13" s="66">
        <v>187214.62</v>
      </c>
      <c r="Z13" s="66">
        <v>0</v>
      </c>
      <c r="AA13" s="71">
        <v>4843937.3994399887</v>
      </c>
      <c r="AB13" s="71">
        <v>518817.25</v>
      </c>
      <c r="AC13" s="49"/>
      <c r="AD13" s="54"/>
    </row>
    <row r="14" spans="1:30" ht="15.75">
      <c r="A14" s="68" t="s">
        <v>405</v>
      </c>
      <c r="B14" s="138" t="s">
        <v>468</v>
      </c>
      <c r="C14" s="70">
        <v>224301.7</v>
      </c>
      <c r="D14" s="70">
        <v>0</v>
      </c>
      <c r="E14" s="70">
        <v>172479.32</v>
      </c>
      <c r="F14" s="70">
        <v>0</v>
      </c>
      <c r="G14" s="66">
        <v>0</v>
      </c>
      <c r="H14" s="66">
        <v>0</v>
      </c>
      <c r="I14" s="66">
        <v>1165231.74</v>
      </c>
      <c r="J14" s="66">
        <v>0</v>
      </c>
      <c r="K14" s="66">
        <v>0</v>
      </c>
      <c r="L14" s="66">
        <v>0</v>
      </c>
      <c r="M14" s="66">
        <v>586148.99</v>
      </c>
      <c r="N14" s="66">
        <v>0</v>
      </c>
      <c r="O14" s="70">
        <v>107287.58</v>
      </c>
      <c r="P14" s="70">
        <v>0</v>
      </c>
      <c r="Q14" s="66">
        <v>8336.15</v>
      </c>
      <c r="R14" s="66">
        <v>0</v>
      </c>
      <c r="S14" s="66">
        <v>59723.07</v>
      </c>
      <c r="T14" s="66">
        <v>0</v>
      </c>
      <c r="U14" s="66">
        <v>160550</v>
      </c>
      <c r="V14" s="66">
        <v>0</v>
      </c>
      <c r="W14" s="66">
        <v>0</v>
      </c>
      <c r="X14" s="66">
        <v>0</v>
      </c>
      <c r="Y14" s="66">
        <v>0</v>
      </c>
      <c r="Z14" s="66">
        <v>0</v>
      </c>
      <c r="AA14" s="71">
        <v>2484058.5499999998</v>
      </c>
      <c r="AB14" s="71">
        <v>0</v>
      </c>
      <c r="AC14" s="49"/>
      <c r="AD14" s="54"/>
    </row>
    <row r="15" spans="1:30" ht="31.5">
      <c r="A15" s="68" t="s">
        <v>457</v>
      </c>
      <c r="B15" s="69" t="s">
        <v>469</v>
      </c>
      <c r="C15" s="70">
        <v>0</v>
      </c>
      <c r="D15" s="70">
        <v>0</v>
      </c>
      <c r="E15" s="70">
        <v>0</v>
      </c>
      <c r="F15" s="70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70">
        <v>0</v>
      </c>
      <c r="P15" s="70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71">
        <v>0</v>
      </c>
      <c r="AB15" s="71">
        <v>0</v>
      </c>
      <c r="AC15" s="49"/>
      <c r="AD15" s="54"/>
    </row>
    <row r="16" spans="1:30" ht="15.75">
      <c r="A16" s="68" t="s">
        <v>406</v>
      </c>
      <c r="B16" s="138" t="s">
        <v>470</v>
      </c>
      <c r="C16" s="70">
        <v>1359611.4400000002</v>
      </c>
      <c r="D16" s="70">
        <v>0</v>
      </c>
      <c r="E16" s="70">
        <v>10214061.77</v>
      </c>
      <c r="F16" s="70">
        <v>0</v>
      </c>
      <c r="G16" s="66">
        <v>4880868.5150766689</v>
      </c>
      <c r="H16" s="66">
        <v>0</v>
      </c>
      <c r="I16" s="66">
        <v>4045570.21</v>
      </c>
      <c r="J16" s="66">
        <v>0</v>
      </c>
      <c r="K16" s="66">
        <v>38309.19</v>
      </c>
      <c r="L16" s="66">
        <v>0</v>
      </c>
      <c r="M16" s="66">
        <v>44124.43</v>
      </c>
      <c r="N16" s="66">
        <v>0</v>
      </c>
      <c r="O16" s="70">
        <v>0</v>
      </c>
      <c r="P16" s="70">
        <v>0</v>
      </c>
      <c r="Q16" s="66">
        <v>0</v>
      </c>
      <c r="R16" s="66">
        <v>0</v>
      </c>
      <c r="S16" s="66">
        <v>0</v>
      </c>
      <c r="T16" s="66">
        <v>0</v>
      </c>
      <c r="U16" s="66">
        <v>732809</v>
      </c>
      <c r="V16" s="66">
        <v>0</v>
      </c>
      <c r="W16" s="66">
        <v>0</v>
      </c>
      <c r="X16" s="66">
        <v>0</v>
      </c>
      <c r="Y16" s="66">
        <v>196452.65</v>
      </c>
      <c r="Z16" s="66">
        <v>0</v>
      </c>
      <c r="AA16" s="71">
        <v>21511807.205076668</v>
      </c>
      <c r="AB16" s="71">
        <v>0</v>
      </c>
      <c r="AC16" s="58"/>
      <c r="AD16" s="54"/>
    </row>
    <row r="17" spans="1:32" ht="15.75" customHeight="1">
      <c r="A17" s="232" t="s">
        <v>471</v>
      </c>
      <c r="B17" s="233"/>
      <c r="C17" s="71">
        <v>49083861.210000023</v>
      </c>
      <c r="D17" s="71">
        <v>0</v>
      </c>
      <c r="E17" s="71">
        <v>37525083.560000002</v>
      </c>
      <c r="F17" s="71">
        <v>1235167.9100000001</v>
      </c>
      <c r="G17" s="71">
        <v>28300742.847716175</v>
      </c>
      <c r="H17" s="71">
        <v>0</v>
      </c>
      <c r="I17" s="71">
        <v>16153426.050000001</v>
      </c>
      <c r="J17" s="71">
        <v>0</v>
      </c>
      <c r="K17" s="71">
        <v>11696036.639999999</v>
      </c>
      <c r="L17" s="71">
        <v>0</v>
      </c>
      <c r="M17" s="71">
        <v>5411356.3999999994</v>
      </c>
      <c r="N17" s="71">
        <v>0</v>
      </c>
      <c r="O17" s="71">
        <v>4505276.42</v>
      </c>
      <c r="P17" s="71">
        <v>0</v>
      </c>
      <c r="Q17" s="71">
        <v>4051480.74</v>
      </c>
      <c r="R17" s="71">
        <v>0</v>
      </c>
      <c r="S17" s="71">
        <v>2620566.2523392001</v>
      </c>
      <c r="T17" s="71">
        <v>237755.1837079699</v>
      </c>
      <c r="U17" s="71">
        <v>1790917</v>
      </c>
      <c r="V17" s="71">
        <v>0</v>
      </c>
      <c r="W17" s="71">
        <v>609941.84638889995</v>
      </c>
      <c r="X17" s="71">
        <v>0</v>
      </c>
      <c r="Y17" s="71">
        <v>556572.30999999994</v>
      </c>
      <c r="Z17" s="71">
        <v>0</v>
      </c>
      <c r="AA17" s="71">
        <v>162305261.27644432</v>
      </c>
      <c r="AB17" s="71">
        <v>1472923.0937079701</v>
      </c>
      <c r="AC17" s="57"/>
      <c r="AD17" s="54"/>
    </row>
    <row r="18" spans="1:32" ht="33" customHeight="1">
      <c r="A18" s="234" t="s">
        <v>489</v>
      </c>
      <c r="B18" s="235"/>
      <c r="C18" s="227">
        <v>0.3024169446140047</v>
      </c>
      <c r="D18" s="228"/>
      <c r="E18" s="227">
        <v>0.23120066019354663</v>
      </c>
      <c r="F18" s="228"/>
      <c r="G18" s="227">
        <v>0.17436737802056401</v>
      </c>
      <c r="H18" s="228"/>
      <c r="I18" s="227">
        <v>9.9524968709959985E-2</v>
      </c>
      <c r="J18" s="228"/>
      <c r="K18" s="227">
        <v>7.2061968589415451E-2</v>
      </c>
      <c r="L18" s="228"/>
      <c r="M18" s="227">
        <v>3.334060989423613E-2</v>
      </c>
      <c r="N18" s="228"/>
      <c r="O18" s="227">
        <v>2.7758042989909283E-2</v>
      </c>
      <c r="P18" s="228"/>
      <c r="Q18" s="227">
        <v>2.4962103558056375E-2</v>
      </c>
      <c r="R18" s="228"/>
      <c r="S18" s="227">
        <v>1.6145910685395188E-2</v>
      </c>
      <c r="T18" s="228"/>
      <c r="U18" s="227">
        <v>1.1034251052094017E-2</v>
      </c>
      <c r="V18" s="228"/>
      <c r="W18" s="227">
        <v>3.7579918333640735E-3</v>
      </c>
      <c r="X18" s="228"/>
      <c r="Y18" s="227">
        <v>3.4291698594540653E-3</v>
      </c>
      <c r="Z18" s="228"/>
      <c r="AA18" s="227">
        <v>1</v>
      </c>
      <c r="AB18" s="228"/>
      <c r="AF18" s="54"/>
    </row>
    <row r="19" spans="1:32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32" s="61" customFormat="1" ht="11.25">
      <c r="A20" s="60" t="s">
        <v>474</v>
      </c>
      <c r="R20" s="63"/>
    </row>
    <row r="61" spans="1:8">
      <c r="D61" s="204"/>
      <c r="E61" s="203"/>
    </row>
    <row r="62" spans="1:8">
      <c r="E62" s="205"/>
    </row>
    <row r="63" spans="1:8">
      <c r="E63" s="205"/>
    </row>
    <row r="64" spans="1:8">
      <c r="A64" s="205"/>
      <c r="B64" s="206"/>
      <c r="C64" s="206"/>
      <c r="D64" s="206"/>
      <c r="E64" s="205"/>
      <c r="F64" s="205"/>
      <c r="G64" s="205"/>
      <c r="H64" s="205"/>
    </row>
    <row r="65" spans="1:8">
      <c r="A65" s="205"/>
      <c r="B65" s="206"/>
      <c r="C65" s="206"/>
      <c r="D65" s="206"/>
      <c r="E65" s="205"/>
      <c r="F65" s="205"/>
      <c r="G65" s="205"/>
      <c r="H65" s="205"/>
    </row>
    <row r="66" spans="1:8">
      <c r="A66" s="205"/>
      <c r="B66" s="206"/>
      <c r="C66" s="206"/>
      <c r="D66" s="206"/>
      <c r="E66" s="205"/>
      <c r="F66" s="205"/>
      <c r="G66" s="205"/>
      <c r="H66" s="205"/>
    </row>
    <row r="67" spans="1:8">
      <c r="A67" s="205"/>
      <c r="B67" s="206"/>
      <c r="C67" s="206"/>
      <c r="D67" s="206"/>
      <c r="E67" s="205"/>
      <c r="F67" s="205"/>
      <c r="G67" s="205"/>
      <c r="H67" s="205"/>
    </row>
    <row r="68" spans="1:8">
      <c r="A68" s="205"/>
      <c r="B68" s="206"/>
      <c r="C68" s="206"/>
      <c r="D68" s="206"/>
      <c r="E68" s="205"/>
      <c r="F68" s="205"/>
      <c r="G68" s="205"/>
      <c r="H68" s="205"/>
    </row>
    <row r="69" spans="1:8">
      <c r="A69" s="205"/>
      <c r="B69" s="206"/>
      <c r="C69" s="206"/>
      <c r="D69" s="206"/>
      <c r="E69" s="205"/>
      <c r="F69" s="205"/>
      <c r="G69" s="205"/>
      <c r="H69" s="205"/>
    </row>
    <row r="70" spans="1:8">
      <c r="A70" s="211">
        <f>C70/$C$77</f>
        <v>0.70631623956505318</v>
      </c>
      <c r="B70" s="206" t="s">
        <v>459</v>
      </c>
      <c r="C70" s="206">
        <f>AA5</f>
        <v>114638841.8064016</v>
      </c>
      <c r="D70" s="206"/>
      <c r="E70" s="205"/>
      <c r="F70" s="205"/>
      <c r="G70" s="205"/>
      <c r="H70" s="205"/>
    </row>
    <row r="71" spans="1:8">
      <c r="A71" s="211">
        <f t="shared" ref="A71:A76" si="0">C71/$C$77</f>
        <v>3.0614396683609907E-2</v>
      </c>
      <c r="B71" s="206" t="s">
        <v>464</v>
      </c>
      <c r="C71" s="206">
        <f>AA10</f>
        <v>4968877.6525540166</v>
      </c>
      <c r="D71" s="206"/>
      <c r="E71" s="205"/>
      <c r="F71" s="205"/>
      <c r="G71" s="205"/>
      <c r="H71" s="205"/>
    </row>
    <row r="72" spans="1:8">
      <c r="A72" s="211">
        <f t="shared" si="0"/>
        <v>8.5380711345943522E-2</v>
      </c>
      <c r="B72" s="206" t="s">
        <v>465</v>
      </c>
      <c r="C72" s="206">
        <f>AA11</f>
        <v>13857738.662972037</v>
      </c>
      <c r="D72" s="206"/>
      <c r="E72" s="205"/>
      <c r="F72" s="205"/>
      <c r="G72" s="205"/>
      <c r="H72" s="205"/>
    </row>
    <row r="73" spans="1:8">
      <c r="A73" s="211">
        <f t="shared" si="0"/>
        <v>0</v>
      </c>
      <c r="B73" s="206" t="s">
        <v>466</v>
      </c>
      <c r="C73" s="206">
        <f>AA12</f>
        <v>0</v>
      </c>
      <c r="D73" s="206"/>
      <c r="E73" s="205"/>
      <c r="F73" s="205"/>
      <c r="G73" s="205"/>
      <c r="H73" s="205"/>
    </row>
    <row r="74" spans="1:8">
      <c r="A74" s="211">
        <f t="shared" si="0"/>
        <v>2.9844611082505919E-2</v>
      </c>
      <c r="B74" s="206" t="s">
        <v>467</v>
      </c>
      <c r="C74" s="206">
        <f>AA13</f>
        <v>4843937.3994399887</v>
      </c>
      <c r="D74" s="206"/>
      <c r="E74" s="205"/>
      <c r="F74" s="205"/>
      <c r="G74" s="205"/>
      <c r="H74" s="205"/>
    </row>
    <row r="75" spans="1:8">
      <c r="A75" s="211">
        <f t="shared" si="0"/>
        <v>1.5304855372304041E-2</v>
      </c>
      <c r="B75" s="206" t="s">
        <v>468</v>
      </c>
      <c r="C75" s="206">
        <f>AA14</f>
        <v>2484058.5499999998</v>
      </c>
      <c r="D75" s="206"/>
      <c r="E75" s="205"/>
      <c r="F75" s="205"/>
      <c r="G75" s="205"/>
      <c r="H75" s="205"/>
    </row>
    <row r="76" spans="1:8">
      <c r="A76" s="211">
        <f t="shared" si="0"/>
        <v>0.13253918595058334</v>
      </c>
      <c r="B76" s="206" t="s">
        <v>470</v>
      </c>
      <c r="C76" s="206">
        <f>AA16</f>
        <v>21511807.205076668</v>
      </c>
      <c r="D76" s="206"/>
      <c r="E76" s="205"/>
      <c r="F76" s="205"/>
      <c r="G76" s="205"/>
      <c r="H76" s="205"/>
    </row>
    <row r="77" spans="1:8">
      <c r="A77" s="205"/>
      <c r="B77" s="206"/>
      <c r="C77" s="206">
        <f>SUM(C70:C76)</f>
        <v>162305261.27644432</v>
      </c>
      <c r="D77" s="206"/>
      <c r="E77" s="205"/>
      <c r="F77" s="205"/>
      <c r="G77" s="205"/>
      <c r="H77" s="205"/>
    </row>
    <row r="78" spans="1:8">
      <c r="A78" s="205"/>
      <c r="B78" s="206"/>
      <c r="C78" s="206"/>
      <c r="D78" s="206"/>
      <c r="E78" s="205"/>
      <c r="F78" s="205"/>
      <c r="G78" s="205"/>
      <c r="H78" s="205"/>
    </row>
    <row r="79" spans="1:8">
      <c r="A79" s="205"/>
      <c r="B79" s="206"/>
      <c r="C79" s="206"/>
      <c r="D79" s="206"/>
      <c r="E79" s="205"/>
      <c r="F79" s="205"/>
      <c r="G79" s="205"/>
      <c r="H79" s="205"/>
    </row>
    <row r="80" spans="1:8">
      <c r="A80" s="205"/>
      <c r="B80" s="206"/>
      <c r="C80" s="206"/>
      <c r="D80" s="206"/>
      <c r="E80" s="205"/>
      <c r="F80" s="205"/>
      <c r="G80" s="205"/>
      <c r="H80" s="205"/>
    </row>
    <row r="81" spans="1:8">
      <c r="A81" s="205"/>
      <c r="B81" s="206"/>
      <c r="C81" s="206"/>
      <c r="D81" s="206"/>
      <c r="E81" s="205"/>
      <c r="F81" s="205"/>
      <c r="G81" s="205"/>
      <c r="H81" s="205"/>
    </row>
    <row r="82" spans="1:8">
      <c r="A82" s="205"/>
      <c r="B82" s="206"/>
      <c r="C82" s="206"/>
      <c r="D82" s="206"/>
      <c r="E82" s="205"/>
      <c r="F82" s="205"/>
      <c r="G82" s="205"/>
      <c r="H82" s="205"/>
    </row>
    <row r="83" spans="1:8">
      <c r="A83" s="205"/>
      <c r="B83" s="206"/>
      <c r="C83" s="206"/>
      <c r="D83" s="206"/>
      <c r="E83" s="205"/>
      <c r="F83" s="205"/>
      <c r="G83" s="205"/>
      <c r="H83" s="205"/>
    </row>
    <row r="84" spans="1:8">
      <c r="A84" s="205"/>
      <c r="B84" s="206"/>
      <c r="C84" s="206"/>
      <c r="D84" s="206"/>
      <c r="E84" s="205"/>
      <c r="F84" s="205"/>
      <c r="G84" s="205"/>
      <c r="H84" s="205"/>
    </row>
    <row r="85" spans="1:8">
      <c r="A85" s="205"/>
      <c r="B85" s="206"/>
      <c r="C85" s="206"/>
      <c r="D85" s="206"/>
      <c r="E85" s="205"/>
      <c r="F85" s="205"/>
      <c r="G85" s="205"/>
      <c r="H85" s="205"/>
    </row>
    <row r="86" spans="1:8">
      <c r="A86" s="205"/>
      <c r="B86" s="206"/>
      <c r="C86" s="206"/>
      <c r="D86" s="206"/>
      <c r="E86" s="205"/>
      <c r="F86" s="205"/>
      <c r="G86" s="205"/>
      <c r="H86" s="205"/>
    </row>
    <row r="87" spans="1:8">
      <c r="A87" s="205"/>
      <c r="B87" s="206"/>
      <c r="C87" s="206"/>
      <c r="D87" s="206"/>
      <c r="E87" s="205"/>
      <c r="F87" s="205"/>
      <c r="G87" s="205"/>
      <c r="H87" s="205"/>
    </row>
    <row r="88" spans="1:8">
      <c r="A88" s="205"/>
      <c r="B88" s="206"/>
      <c r="C88" s="206"/>
      <c r="D88" s="206"/>
      <c r="E88" s="205"/>
      <c r="F88" s="205"/>
      <c r="G88" s="205"/>
      <c r="H88" s="205"/>
    </row>
    <row r="89" spans="1:8">
      <c r="A89" s="205"/>
      <c r="B89" s="206"/>
      <c r="C89" s="206"/>
      <c r="D89" s="206"/>
      <c r="E89" s="205"/>
      <c r="F89" s="205"/>
      <c r="G89" s="205"/>
      <c r="H89" s="205"/>
    </row>
    <row r="90" spans="1:8">
      <c r="A90" s="205"/>
      <c r="B90" s="206"/>
      <c r="C90" s="206"/>
      <c r="D90" s="206"/>
      <c r="E90" s="205"/>
      <c r="F90" s="205"/>
      <c r="G90" s="205"/>
      <c r="H90" s="205"/>
    </row>
    <row r="91" spans="1:8">
      <c r="A91" s="205"/>
      <c r="B91" s="206"/>
      <c r="C91" s="206"/>
      <c r="D91" s="206"/>
      <c r="E91" s="205"/>
      <c r="F91" s="205"/>
      <c r="G91" s="205"/>
      <c r="H91" s="205"/>
    </row>
    <row r="92" spans="1:8">
      <c r="A92" s="205"/>
      <c r="B92" s="206"/>
      <c r="C92" s="206"/>
      <c r="D92" s="206"/>
      <c r="E92" s="205"/>
      <c r="F92" s="205"/>
      <c r="G92" s="205"/>
      <c r="H92" s="205"/>
    </row>
    <row r="93" spans="1:8">
      <c r="A93" s="205"/>
      <c r="B93" s="206"/>
      <c r="C93" s="206"/>
      <c r="D93" s="206"/>
      <c r="E93" s="205"/>
      <c r="F93" s="205"/>
      <c r="G93" s="205"/>
      <c r="H93" s="205"/>
    </row>
    <row r="94" spans="1:8">
      <c r="A94" s="205"/>
      <c r="B94" s="206"/>
      <c r="C94" s="206"/>
      <c r="D94" s="206"/>
      <c r="E94" s="205"/>
      <c r="F94" s="205"/>
      <c r="G94" s="205"/>
      <c r="H94" s="205"/>
    </row>
    <row r="95" spans="1:8">
      <c r="A95" s="205"/>
      <c r="B95" s="206"/>
      <c r="C95" s="206"/>
      <c r="D95" s="206"/>
      <c r="E95" s="205"/>
      <c r="F95" s="205"/>
      <c r="G95" s="205"/>
      <c r="H95" s="205"/>
    </row>
    <row r="96" spans="1:8">
      <c r="A96" s="205"/>
      <c r="B96" s="206"/>
      <c r="C96" s="206"/>
      <c r="D96" s="206"/>
      <c r="E96" s="205"/>
      <c r="F96" s="205"/>
      <c r="G96" s="205"/>
      <c r="H96" s="205"/>
    </row>
    <row r="97" spans="1:8">
      <c r="A97" s="205"/>
      <c r="B97" s="206"/>
      <c r="C97" s="206"/>
      <c r="D97" s="206"/>
      <c r="E97" s="205"/>
      <c r="F97" s="205"/>
      <c r="G97" s="205"/>
      <c r="H97" s="205"/>
    </row>
    <row r="98" spans="1:8">
      <c r="A98" s="205"/>
      <c r="B98" s="206"/>
      <c r="C98" s="206"/>
      <c r="D98" s="206"/>
      <c r="E98" s="205"/>
      <c r="F98" s="205"/>
      <c r="G98" s="205"/>
      <c r="H98" s="205"/>
    </row>
    <row r="99" spans="1:8">
      <c r="A99" s="207" t="e">
        <f>G99/#REF!</f>
        <v>#REF!</v>
      </c>
      <c r="B99" s="205" t="str">
        <f>B5</f>
        <v>Life insurance and annuities</v>
      </c>
      <c r="C99" s="205"/>
      <c r="D99" s="205"/>
      <c r="E99" s="205"/>
      <c r="F99" s="205"/>
      <c r="G99" s="208">
        <f>AA5</f>
        <v>114638841.8064016</v>
      </c>
      <c r="H99" s="205"/>
    </row>
    <row r="100" spans="1:8">
      <c r="A100" s="207" t="e">
        <f>G100/#REF!</f>
        <v>#REF!</v>
      </c>
      <c r="B100" s="205" t="str">
        <f>B10</f>
        <v>Marriage and birth insurance</v>
      </c>
      <c r="C100" s="205"/>
      <c r="D100" s="205"/>
      <c r="E100" s="205"/>
      <c r="F100" s="205"/>
      <c r="G100" s="208">
        <f>AA10</f>
        <v>4968877.6525540166</v>
      </c>
      <c r="H100" s="205"/>
    </row>
    <row r="101" spans="1:8">
      <c r="A101" s="207" t="e">
        <f>G101/#REF!</f>
        <v>#REF!</v>
      </c>
      <c r="B101" s="205" t="str">
        <f>B11</f>
        <v>Unit linked life insurance</v>
      </c>
      <c r="C101" s="205"/>
      <c r="D101" s="205"/>
      <c r="E101" s="205"/>
      <c r="F101" s="205"/>
      <c r="G101" s="208">
        <f>AA11</f>
        <v>13857738.662972037</v>
      </c>
      <c r="H101" s="205"/>
    </row>
    <row r="102" spans="1:8">
      <c r="A102" s="207" t="e">
        <f>G102/#REF!</f>
        <v>#REF!</v>
      </c>
      <c r="B102" s="205" t="str">
        <f>B12</f>
        <v>Capital redemption</v>
      </c>
      <c r="C102" s="205"/>
      <c r="D102" s="205"/>
      <c r="E102" s="205"/>
      <c r="F102" s="205"/>
      <c r="G102" s="208">
        <f>AA12</f>
        <v>0</v>
      </c>
      <c r="H102" s="205"/>
    </row>
    <row r="103" spans="1:8">
      <c r="A103" s="207" t="e">
        <f>G103/#REF!</f>
        <v>#REF!</v>
      </c>
      <c r="B103" s="205" t="str">
        <f>B13</f>
        <v>Supplementary insurance</v>
      </c>
      <c r="C103" s="205"/>
      <c r="D103" s="205"/>
      <c r="E103" s="205"/>
      <c r="F103" s="205"/>
      <c r="G103" s="208">
        <f>AA13</f>
        <v>4843937.3994399887</v>
      </c>
      <c r="H103" s="205"/>
    </row>
    <row r="104" spans="1:8">
      <c r="A104" s="207" t="e">
        <f>G104/#REF!</f>
        <v>#REF!</v>
      </c>
      <c r="B104" s="205">
        <f>B17</f>
        <v>0</v>
      </c>
      <c r="C104" s="205"/>
      <c r="D104" s="205"/>
      <c r="E104" s="205"/>
      <c r="F104" s="205"/>
      <c r="G104" s="208">
        <f>AA17</f>
        <v>162305261.27644432</v>
      </c>
      <c r="H104" s="205"/>
    </row>
    <row r="105" spans="1:8">
      <c r="A105" s="207" t="e">
        <f>G105/#REF!</f>
        <v>#REF!</v>
      </c>
      <c r="B105" s="205" t="e">
        <f>#REF!</f>
        <v>#REF!</v>
      </c>
      <c r="C105" s="205"/>
      <c r="D105" s="205"/>
      <c r="E105" s="205"/>
      <c r="F105" s="205"/>
      <c r="G105" s="208" t="e">
        <f>#REF!</f>
        <v>#REF!</v>
      </c>
      <c r="H105" s="205"/>
    </row>
    <row r="106" spans="1:8">
      <c r="A106" s="207" t="e">
        <f>G106/#REF!</f>
        <v>#REF!</v>
      </c>
      <c r="B106" s="205" t="e">
        <f>#REF!</f>
        <v>#REF!</v>
      </c>
      <c r="C106" s="205"/>
      <c r="D106" s="205"/>
      <c r="E106" s="205"/>
      <c r="F106" s="205"/>
      <c r="G106" s="208" t="e">
        <f>#REF!</f>
        <v>#REF!</v>
      </c>
      <c r="H106" s="205"/>
    </row>
    <row r="107" spans="1:8">
      <c r="A107" s="205"/>
      <c r="B107" s="206"/>
      <c r="C107" s="206"/>
      <c r="D107" s="206"/>
      <c r="E107" s="205"/>
      <c r="F107" s="205"/>
      <c r="G107" s="205"/>
      <c r="H107" s="205"/>
    </row>
    <row r="108" spans="1:8">
      <c r="A108" s="205"/>
      <c r="B108" s="206"/>
      <c r="C108" s="206"/>
      <c r="D108" s="206"/>
      <c r="E108" s="205"/>
      <c r="F108" s="205"/>
      <c r="G108" s="205"/>
      <c r="H108" s="205"/>
    </row>
    <row r="109" spans="1:8">
      <c r="A109" s="205"/>
      <c r="B109" s="206"/>
      <c r="C109" s="206"/>
      <c r="D109" s="206"/>
      <c r="E109" s="205"/>
      <c r="F109" s="205"/>
      <c r="G109" s="205"/>
      <c r="H109" s="205"/>
    </row>
    <row r="110" spans="1:8">
      <c r="A110" s="205"/>
      <c r="B110" s="206"/>
      <c r="C110" s="206"/>
      <c r="D110" s="206"/>
      <c r="E110" s="205"/>
      <c r="F110" s="205"/>
      <c r="G110" s="205"/>
      <c r="H110" s="205"/>
    </row>
  </sheetData>
  <mergeCells count="31">
    <mergeCell ref="U18:V18"/>
    <mergeCell ref="W18:X18"/>
    <mergeCell ref="AA3:AB3"/>
    <mergeCell ref="S18:T18"/>
    <mergeCell ref="K3:L3"/>
    <mergeCell ref="AA18:AB18"/>
    <mergeCell ref="M18:N18"/>
    <mergeCell ref="Y18:Z18"/>
    <mergeCell ref="O18:P18"/>
    <mergeCell ref="Q18:R18"/>
    <mergeCell ref="S3:T3"/>
    <mergeCell ref="Y3:Z3"/>
    <mergeCell ref="U3:V3"/>
    <mergeCell ref="W3:X3"/>
    <mergeCell ref="Q3:R3"/>
    <mergeCell ref="A18:B18"/>
    <mergeCell ref="C18:D18"/>
    <mergeCell ref="I18:J18"/>
    <mergeCell ref="K18:L18"/>
    <mergeCell ref="G18:H18"/>
    <mergeCell ref="E18:F18"/>
    <mergeCell ref="A1:Z1"/>
    <mergeCell ref="A17:B17"/>
    <mergeCell ref="O3:P3"/>
    <mergeCell ref="A3:A4"/>
    <mergeCell ref="B3:B4"/>
    <mergeCell ref="C3:D3"/>
    <mergeCell ref="E3:F3"/>
    <mergeCell ref="I3:J3"/>
    <mergeCell ref="G3:H3"/>
    <mergeCell ref="M3:N3"/>
  </mergeCells>
  <conditionalFormatting sqref="U18:V18">
    <cfRule type="cellIs" dxfId="2" priority="1" operator="greaterThan">
      <formula>S18</formula>
    </cfRule>
  </conditionalFormatting>
  <conditionalFormatting sqref="W18:X18">
    <cfRule type="cellIs" dxfId="1" priority="2" operator="greaterThan">
      <formula>Q18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landscape" r:id="rId1"/>
  <colBreaks count="1" manualBreakCount="1">
    <brk id="14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G7" sqref="G7"/>
      <selection pane="topRight" activeCell="G7" sqref="G7"/>
      <selection pane="bottomLeft" activeCell="G7" sqref="G7"/>
      <selection pane="bottomRight" sqref="A1:U1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43" t="s">
        <v>818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8" t="s">
        <v>458</v>
      </c>
      <c r="B3" s="248" t="s">
        <v>495</v>
      </c>
      <c r="C3" s="248"/>
      <c r="D3" s="248"/>
      <c r="E3" s="248"/>
      <c r="F3" s="248" t="s">
        <v>496</v>
      </c>
      <c r="G3" s="248"/>
      <c r="H3" s="248"/>
      <c r="I3" s="248"/>
      <c r="J3" s="249" t="s">
        <v>497</v>
      </c>
      <c r="K3" s="250"/>
      <c r="L3" s="248" t="s">
        <v>498</v>
      </c>
      <c r="M3" s="246" t="s">
        <v>499</v>
      </c>
      <c r="N3" s="246"/>
      <c r="O3" s="246"/>
      <c r="P3" s="246"/>
      <c r="Q3" s="246"/>
      <c r="R3" s="246" t="s">
        <v>500</v>
      </c>
      <c r="S3" s="246"/>
      <c r="T3" s="246"/>
      <c r="U3" s="246"/>
    </row>
    <row r="4" spans="1:21" ht="18" customHeight="1">
      <c r="A4" s="248"/>
      <c r="B4" s="248" t="s">
        <v>501</v>
      </c>
      <c r="C4" s="248" t="s">
        <v>502</v>
      </c>
      <c r="D4" s="247" t="s">
        <v>503</v>
      </c>
      <c r="E4" s="247" t="s">
        <v>504</v>
      </c>
      <c r="F4" s="248" t="s">
        <v>501</v>
      </c>
      <c r="G4" s="248" t="s">
        <v>502</v>
      </c>
      <c r="H4" s="247" t="s">
        <v>503</v>
      </c>
      <c r="I4" s="247" t="s">
        <v>504</v>
      </c>
      <c r="J4" s="248" t="s">
        <v>501</v>
      </c>
      <c r="K4" s="248" t="s">
        <v>502</v>
      </c>
      <c r="L4" s="248"/>
      <c r="M4" s="244" t="s">
        <v>505</v>
      </c>
      <c r="N4" s="244" t="s">
        <v>506</v>
      </c>
      <c r="O4" s="244" t="s">
        <v>507</v>
      </c>
      <c r="P4" s="244" t="s">
        <v>508</v>
      </c>
      <c r="Q4" s="244" t="s">
        <v>509</v>
      </c>
      <c r="R4" s="244" t="s">
        <v>505</v>
      </c>
      <c r="S4" s="244" t="s">
        <v>510</v>
      </c>
      <c r="T4" s="244" t="s">
        <v>511</v>
      </c>
      <c r="U4" s="244" t="s">
        <v>512</v>
      </c>
    </row>
    <row r="5" spans="1:21" ht="115.5" customHeight="1">
      <c r="A5" s="248"/>
      <c r="B5" s="248"/>
      <c r="C5" s="248"/>
      <c r="D5" s="247"/>
      <c r="E5" s="247"/>
      <c r="F5" s="248"/>
      <c r="G5" s="248"/>
      <c r="H5" s="247"/>
      <c r="I5" s="247"/>
      <c r="J5" s="248"/>
      <c r="K5" s="248"/>
      <c r="L5" s="248"/>
      <c r="M5" s="245"/>
      <c r="N5" s="245"/>
      <c r="O5" s="245"/>
      <c r="P5" s="245"/>
      <c r="Q5" s="245"/>
      <c r="R5" s="245"/>
      <c r="S5" s="245"/>
      <c r="T5" s="245"/>
      <c r="U5" s="245"/>
    </row>
    <row r="6" spans="1:21" s="82" customFormat="1" ht="15.75">
      <c r="A6" s="135" t="s">
        <v>490</v>
      </c>
      <c r="B6" s="90">
        <v>619477741.5962919</v>
      </c>
      <c r="C6" s="90">
        <v>25312.619370630488</v>
      </c>
      <c r="D6" s="90">
        <v>21216337.507628594</v>
      </c>
      <c r="E6" s="90">
        <v>10136516.919706529</v>
      </c>
      <c r="F6" s="90">
        <v>82695643.854699999</v>
      </c>
      <c r="G6" s="90">
        <v>0</v>
      </c>
      <c r="H6" s="90">
        <v>3725371.7364587998</v>
      </c>
      <c r="I6" s="90">
        <v>0</v>
      </c>
      <c r="J6" s="90">
        <v>51710895.095357589</v>
      </c>
      <c r="K6" s="90">
        <v>2012600.4137924826</v>
      </c>
      <c r="L6" s="90">
        <v>0</v>
      </c>
      <c r="M6" s="90">
        <v>5425422.0194230266</v>
      </c>
      <c r="N6" s="90">
        <v>42431.41736937371</v>
      </c>
      <c r="O6" s="90">
        <v>73149.622604557182</v>
      </c>
      <c r="P6" s="90">
        <v>122287.4782734234</v>
      </c>
      <c r="Q6" s="90">
        <v>3754.7300000000005</v>
      </c>
      <c r="R6" s="90">
        <v>0</v>
      </c>
      <c r="S6" s="90">
        <v>0</v>
      </c>
      <c r="T6" s="90">
        <v>0</v>
      </c>
      <c r="U6" s="90">
        <v>227</v>
      </c>
    </row>
    <row r="7" spans="1:21" ht="15.75">
      <c r="A7" s="136" t="s">
        <v>460</v>
      </c>
      <c r="B7" s="90">
        <v>619470811.0962919</v>
      </c>
      <c r="C7" s="90">
        <v>25312.619370630488</v>
      </c>
      <c r="D7" s="90">
        <v>21216337.507628594</v>
      </c>
      <c r="E7" s="90">
        <v>10136516.919706529</v>
      </c>
      <c r="F7" s="90">
        <v>0</v>
      </c>
      <c r="G7" s="90">
        <v>0</v>
      </c>
      <c r="H7" s="90">
        <v>0</v>
      </c>
      <c r="I7" s="90">
        <v>0</v>
      </c>
      <c r="J7" s="90">
        <v>51499267.105357595</v>
      </c>
      <c r="K7" s="90">
        <v>2012600.4137924826</v>
      </c>
      <c r="L7" s="90">
        <v>0</v>
      </c>
      <c r="M7" s="90">
        <v>5415776.0794230271</v>
      </c>
      <c r="N7" s="90">
        <v>42431.41736937371</v>
      </c>
      <c r="O7" s="90">
        <v>73149.622604557182</v>
      </c>
      <c r="P7" s="90">
        <v>122287.4782734234</v>
      </c>
      <c r="Q7" s="90">
        <v>3751.3100000000004</v>
      </c>
      <c r="R7" s="90">
        <v>0</v>
      </c>
      <c r="S7" s="90">
        <v>0</v>
      </c>
      <c r="T7" s="90">
        <v>0</v>
      </c>
      <c r="U7" s="90">
        <v>227</v>
      </c>
    </row>
    <row r="8" spans="1:21" ht="15.75">
      <c r="A8" s="136" t="s">
        <v>461</v>
      </c>
      <c r="B8" s="90">
        <v>619244887.79816806</v>
      </c>
      <c r="C8" s="90">
        <v>7149.84</v>
      </c>
      <c r="D8" s="90">
        <v>21096039.405990686</v>
      </c>
      <c r="E8" s="90">
        <v>10117959.599706531</v>
      </c>
      <c r="F8" s="90">
        <v>0</v>
      </c>
      <c r="G8" s="90">
        <v>0</v>
      </c>
      <c r="H8" s="90">
        <v>0</v>
      </c>
      <c r="I8" s="90">
        <v>0</v>
      </c>
      <c r="J8" s="90">
        <v>16584071.155671399</v>
      </c>
      <c r="K8" s="90">
        <v>405061.18386499997</v>
      </c>
      <c r="L8" s="90">
        <v>0</v>
      </c>
      <c r="M8" s="90">
        <v>5005664.5727549316</v>
      </c>
      <c r="N8" s="90">
        <v>11977.343610708107</v>
      </c>
      <c r="O8" s="90">
        <v>18573.986763951514</v>
      </c>
      <c r="P8" s="90">
        <v>18880.187477592994</v>
      </c>
      <c r="Q8" s="90">
        <v>2481.0300000000002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6" t="s">
        <v>462</v>
      </c>
      <c r="B9" s="90">
        <v>225923.29812398972</v>
      </c>
      <c r="C9" s="90">
        <v>18162.779370630487</v>
      </c>
      <c r="D9" s="90">
        <v>120298.10163790999</v>
      </c>
      <c r="E9" s="90">
        <v>18557.32</v>
      </c>
      <c r="F9" s="90">
        <v>0</v>
      </c>
      <c r="G9" s="90">
        <v>0</v>
      </c>
      <c r="H9" s="90">
        <v>0</v>
      </c>
      <c r="I9" s="90">
        <v>0</v>
      </c>
      <c r="J9" s="90">
        <v>34915195.949686207</v>
      </c>
      <c r="K9" s="90">
        <v>1607539.2299274828</v>
      </c>
      <c r="L9" s="90">
        <v>0</v>
      </c>
      <c r="M9" s="90">
        <v>410111.50666809501</v>
      </c>
      <c r="N9" s="90">
        <v>30454.0737586656</v>
      </c>
      <c r="O9" s="90">
        <v>54575.635840605668</v>
      </c>
      <c r="P9" s="90">
        <v>103407.29079583041</v>
      </c>
      <c r="Q9" s="90">
        <v>1270.28</v>
      </c>
      <c r="R9" s="90">
        <v>0</v>
      </c>
      <c r="S9" s="90">
        <v>0</v>
      </c>
      <c r="T9" s="90">
        <v>0</v>
      </c>
      <c r="U9" s="90">
        <v>227</v>
      </c>
    </row>
    <row r="10" spans="1:21" ht="25.5">
      <c r="A10" s="136" t="s">
        <v>463</v>
      </c>
      <c r="B10" s="90">
        <v>6930.5</v>
      </c>
      <c r="C10" s="90">
        <v>0</v>
      </c>
      <c r="D10" s="90">
        <v>0</v>
      </c>
      <c r="E10" s="90">
        <v>0</v>
      </c>
      <c r="F10" s="90">
        <v>82695643.854699999</v>
      </c>
      <c r="G10" s="90">
        <v>0</v>
      </c>
      <c r="H10" s="90">
        <v>3725371.7364587998</v>
      </c>
      <c r="I10" s="90">
        <v>0</v>
      </c>
      <c r="J10" s="90">
        <v>211627.99</v>
      </c>
      <c r="K10" s="90">
        <v>0</v>
      </c>
      <c r="L10" s="90">
        <v>0</v>
      </c>
      <c r="M10" s="90">
        <v>9645.94</v>
      </c>
      <c r="N10" s="90">
        <v>0</v>
      </c>
      <c r="O10" s="90">
        <v>0</v>
      </c>
      <c r="P10" s="90">
        <v>0</v>
      </c>
      <c r="Q10" s="90">
        <v>3.42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5" t="s">
        <v>491</v>
      </c>
      <c r="B11" s="90">
        <v>66021906.392224081</v>
      </c>
      <c r="C11" s="90">
        <v>0</v>
      </c>
      <c r="D11" s="90">
        <v>2307074.9040078521</v>
      </c>
      <c r="E11" s="90">
        <v>478742.89</v>
      </c>
      <c r="F11" s="90">
        <v>0</v>
      </c>
      <c r="G11" s="90">
        <v>0</v>
      </c>
      <c r="H11" s="90">
        <v>0</v>
      </c>
      <c r="I11" s="90">
        <v>0</v>
      </c>
      <c r="J11" s="90">
        <v>386735.88165943953</v>
      </c>
      <c r="K11" s="90">
        <v>458.5</v>
      </c>
      <c r="L11" s="90">
        <v>0</v>
      </c>
      <c r="M11" s="90">
        <v>175476.43705790237</v>
      </c>
      <c r="N11" s="90">
        <v>2779.6</v>
      </c>
      <c r="O11" s="90">
        <v>13157.44</v>
      </c>
      <c r="P11" s="90">
        <v>18542.539686529541</v>
      </c>
      <c r="Q11" s="90">
        <v>268.92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5" t="s">
        <v>492</v>
      </c>
      <c r="B12" s="90">
        <v>106990.39999999999</v>
      </c>
      <c r="C12" s="90">
        <v>0</v>
      </c>
      <c r="D12" s="90">
        <v>81183.642147489692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710513.26857496111</v>
      </c>
      <c r="K12" s="90">
        <v>930.17747239999994</v>
      </c>
      <c r="L12" s="90">
        <v>0</v>
      </c>
      <c r="M12" s="90">
        <v>-452320.54000000004</v>
      </c>
      <c r="N12" s="90">
        <v>3425.66</v>
      </c>
      <c r="O12" s="90">
        <v>11156.19</v>
      </c>
      <c r="P12" s="90">
        <v>9639.59</v>
      </c>
      <c r="Q12" s="90">
        <v>188.3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8" t="s">
        <v>494</v>
      </c>
      <c r="B14" s="90">
        <v>1433885.91505</v>
      </c>
      <c r="C14" s="90">
        <v>234415.76177519024</v>
      </c>
      <c r="D14" s="90">
        <v>69521.886379487391</v>
      </c>
      <c r="E14" s="90">
        <v>84664.47</v>
      </c>
      <c r="F14" s="90">
        <v>0</v>
      </c>
      <c r="G14" s="90">
        <v>0</v>
      </c>
      <c r="H14" s="90">
        <v>0</v>
      </c>
      <c r="I14" s="90">
        <v>0</v>
      </c>
      <c r="J14" s="90">
        <v>9911186.087999925</v>
      </c>
      <c r="K14" s="90">
        <v>1659312.2096470143</v>
      </c>
      <c r="L14" s="90">
        <v>0</v>
      </c>
      <c r="M14" s="90">
        <v>499546.78948488343</v>
      </c>
      <c r="N14" s="90">
        <v>36236.6589690283</v>
      </c>
      <c r="O14" s="90">
        <v>203273.07903336684</v>
      </c>
      <c r="P14" s="90">
        <v>248957.23725545281</v>
      </c>
      <c r="Q14" s="90">
        <v>480.76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488</v>
      </c>
      <c r="B15" s="91">
        <v>687040524.30356622</v>
      </c>
      <c r="C15" s="91">
        <v>259728.38114582072</v>
      </c>
      <c r="D15" s="91">
        <v>23674117.940163426</v>
      </c>
      <c r="E15" s="91">
        <v>10699924.279706528</v>
      </c>
      <c r="F15" s="91">
        <v>82695643.854699999</v>
      </c>
      <c r="G15" s="91">
        <v>0</v>
      </c>
      <c r="H15" s="91">
        <v>3725371.7364587998</v>
      </c>
      <c r="I15" s="91">
        <v>0</v>
      </c>
      <c r="J15" s="91">
        <v>62719330.333591938</v>
      </c>
      <c r="K15" s="91">
        <v>3673301.3009118964</v>
      </c>
      <c r="L15" s="91">
        <v>0</v>
      </c>
      <c r="M15" s="91">
        <v>5648124.7059658123</v>
      </c>
      <c r="N15" s="91">
        <v>84873.336338402005</v>
      </c>
      <c r="O15" s="91">
        <v>300736.33163792401</v>
      </c>
      <c r="P15" s="91">
        <v>399426.84521540574</v>
      </c>
      <c r="Q15" s="91">
        <v>4692.7100000000009</v>
      </c>
      <c r="R15" s="91">
        <v>0</v>
      </c>
      <c r="S15" s="91">
        <v>0</v>
      </c>
      <c r="T15" s="91">
        <v>0</v>
      </c>
      <c r="U15" s="91">
        <v>227</v>
      </c>
    </row>
    <row r="16" spans="1:21" ht="20.100000000000001" customHeight="1">
      <c r="A16" s="60" t="s">
        <v>474</v>
      </c>
    </row>
  </sheetData>
  <mergeCells count="27"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6"/>
  <sheetViews>
    <sheetView view="pageBreakPreview" zoomScaleNormal="70" zoomScaleSheetLayoutView="10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sqref="A1:U1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43" t="s">
        <v>819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</row>
    <row r="2" spans="1:21" ht="12.75" customHeight="1">
      <c r="A2" s="253" t="s">
        <v>125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</row>
    <row r="3" spans="1:21" s="82" customFormat="1" ht="35.25" customHeight="1">
      <c r="A3" s="248" t="s">
        <v>458</v>
      </c>
      <c r="B3" s="248" t="s">
        <v>513</v>
      </c>
      <c r="C3" s="248"/>
      <c r="D3" s="248"/>
      <c r="E3" s="248"/>
      <c r="F3" s="255" t="s">
        <v>514</v>
      </c>
      <c r="G3" s="252" t="s">
        <v>515</v>
      </c>
      <c r="H3" s="252"/>
      <c r="I3" s="252"/>
      <c r="J3" s="252"/>
      <c r="K3" s="248" t="s">
        <v>516</v>
      </c>
      <c r="L3" s="248"/>
      <c r="M3" s="248" t="s">
        <v>517</v>
      </c>
      <c r="N3" s="248" t="s">
        <v>518</v>
      </c>
      <c r="O3" s="248" t="s">
        <v>814</v>
      </c>
      <c r="P3" s="254"/>
      <c r="Q3" s="248" t="s">
        <v>519</v>
      </c>
      <c r="R3" s="252" t="s">
        <v>520</v>
      </c>
      <c r="S3" s="252"/>
      <c r="T3" s="252"/>
      <c r="U3" s="252"/>
    </row>
    <row r="4" spans="1:21" ht="75.75" customHeight="1">
      <c r="A4" s="248"/>
      <c r="B4" s="248" t="s">
        <v>501</v>
      </c>
      <c r="C4" s="248" t="s">
        <v>502</v>
      </c>
      <c r="D4" s="248" t="s">
        <v>521</v>
      </c>
      <c r="E4" s="248" t="s">
        <v>522</v>
      </c>
      <c r="F4" s="255"/>
      <c r="G4" s="248" t="s">
        <v>501</v>
      </c>
      <c r="H4" s="248" t="s">
        <v>502</v>
      </c>
      <c r="I4" s="251" t="s">
        <v>523</v>
      </c>
      <c r="J4" s="251"/>
      <c r="K4" s="248"/>
      <c r="L4" s="248"/>
      <c r="M4" s="248"/>
      <c r="N4" s="248"/>
      <c r="O4" s="254"/>
      <c r="P4" s="254"/>
      <c r="Q4" s="254"/>
      <c r="R4" s="252" t="s">
        <v>501</v>
      </c>
      <c r="S4" s="255" t="s">
        <v>524</v>
      </c>
      <c r="T4" s="252" t="s">
        <v>525</v>
      </c>
      <c r="U4" s="252" t="s">
        <v>526</v>
      </c>
    </row>
    <row r="5" spans="1:21" ht="94.5">
      <c r="A5" s="248"/>
      <c r="B5" s="248"/>
      <c r="C5" s="248"/>
      <c r="D5" s="248"/>
      <c r="E5" s="248"/>
      <c r="F5" s="255"/>
      <c r="G5" s="248"/>
      <c r="H5" s="248"/>
      <c r="I5" s="134" t="s">
        <v>527</v>
      </c>
      <c r="J5" s="134" t="s">
        <v>528</v>
      </c>
      <c r="K5" s="144" t="s">
        <v>529</v>
      </c>
      <c r="L5" s="134" t="s">
        <v>530</v>
      </c>
      <c r="M5" s="248"/>
      <c r="N5" s="248"/>
      <c r="O5" s="145" t="s">
        <v>505</v>
      </c>
      <c r="P5" s="145" t="s">
        <v>531</v>
      </c>
      <c r="Q5" s="254"/>
      <c r="R5" s="252"/>
      <c r="S5" s="255"/>
      <c r="T5" s="252"/>
      <c r="U5" s="252"/>
    </row>
    <row r="6" spans="1:21" ht="15.75">
      <c r="A6" s="135" t="s">
        <v>490</v>
      </c>
      <c r="B6" s="90">
        <v>27115331.361654375</v>
      </c>
      <c r="C6" s="90">
        <v>1997008.4236673538</v>
      </c>
      <c r="D6" s="90">
        <v>9093688.6733089462</v>
      </c>
      <c r="E6" s="90">
        <v>123495.15450128865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3523043.9985041865</v>
      </c>
      <c r="L6" s="90">
        <v>-56082.531680000036</v>
      </c>
      <c r="M6" s="90">
        <v>6413.4420507484583</v>
      </c>
      <c r="N6" s="90">
        <v>1030768.3013695455</v>
      </c>
      <c r="O6" s="90">
        <v>785559951.64992845</v>
      </c>
      <c r="P6" s="90">
        <v>4053084.2368304674</v>
      </c>
      <c r="Q6" s="90">
        <v>9403962227.6228161</v>
      </c>
      <c r="R6" s="90">
        <v>5238913309.0631275</v>
      </c>
      <c r="S6" s="90">
        <v>1471525996.6411519</v>
      </c>
      <c r="T6" s="90">
        <v>354712589.47382337</v>
      </c>
      <c r="U6" s="90">
        <v>559368789.60835397</v>
      </c>
    </row>
    <row r="7" spans="1:21" ht="15.75">
      <c r="A7" s="136" t="s">
        <v>460</v>
      </c>
      <c r="B7" s="90">
        <v>25501460.721275996</v>
      </c>
      <c r="C7" s="90">
        <v>1996457.1865436023</v>
      </c>
      <c r="D7" s="90">
        <v>8921801.4296986945</v>
      </c>
      <c r="E7" s="90">
        <v>123195.62295435874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3523043.9985041865</v>
      </c>
      <c r="L7" s="90">
        <v>-56082.531680000036</v>
      </c>
      <c r="M7" s="90">
        <v>6413.4420507484583</v>
      </c>
      <c r="N7" s="90">
        <v>999984.2740135456</v>
      </c>
      <c r="O7" s="90">
        <v>701001094.63749397</v>
      </c>
      <c r="P7" s="90">
        <v>4052532.9997067158</v>
      </c>
      <c r="Q7" s="90">
        <v>9331956485.2276058</v>
      </c>
      <c r="R7" s="90">
        <v>5238506631.2177734</v>
      </c>
      <c r="S7" s="90">
        <v>1436465833.3598304</v>
      </c>
      <c r="T7" s="90">
        <v>339620894.06777138</v>
      </c>
      <c r="U7" s="90">
        <v>559355931.60835397</v>
      </c>
    </row>
    <row r="8" spans="1:21" ht="15.75">
      <c r="A8" s="136" t="s">
        <v>461</v>
      </c>
      <c r="B8" s="90">
        <v>10596534.660929987</v>
      </c>
      <c r="C8" s="90">
        <v>389083.60295043112</v>
      </c>
      <c r="D8" s="90">
        <v>1282808.0187217819</v>
      </c>
      <c r="E8" s="90">
        <v>39664.291427330085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3523043.9985041865</v>
      </c>
      <c r="L8" s="90">
        <v>-56082.531680000036</v>
      </c>
      <c r="M8" s="90">
        <v>0</v>
      </c>
      <c r="N8" s="90">
        <v>999984.2740135456</v>
      </c>
      <c r="O8" s="90">
        <v>650948521.88728726</v>
      </c>
      <c r="P8" s="90">
        <v>801294.62681543105</v>
      </c>
      <c r="Q8" s="90">
        <v>1241438488.4681602</v>
      </c>
      <c r="R8" s="90">
        <v>608304547.79987597</v>
      </c>
      <c r="S8" s="90">
        <v>2060626.3070612003</v>
      </c>
      <c r="T8" s="90">
        <v>51572957.926347345</v>
      </c>
      <c r="U8" s="90">
        <v>94720533.598633677</v>
      </c>
    </row>
    <row r="9" spans="1:21" ht="15.75">
      <c r="A9" s="136" t="s">
        <v>462</v>
      </c>
      <c r="B9" s="90">
        <v>14904926.060346004</v>
      </c>
      <c r="C9" s="90">
        <v>1607373.5835931713</v>
      </c>
      <c r="D9" s="90">
        <v>7638993.4109769128</v>
      </c>
      <c r="E9" s="90">
        <v>83531.331527028669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6413.4420507484583</v>
      </c>
      <c r="N9" s="90">
        <v>0</v>
      </c>
      <c r="O9" s="90">
        <v>50052572.750206947</v>
      </c>
      <c r="P9" s="90">
        <v>3251238.3728912845</v>
      </c>
      <c r="Q9" s="90">
        <v>8090517996.7594452</v>
      </c>
      <c r="R9" s="90">
        <v>4630202083.4178982</v>
      </c>
      <c r="S9" s="90">
        <v>1434405207.0527692</v>
      </c>
      <c r="T9" s="90">
        <v>288047936.14142406</v>
      </c>
      <c r="U9" s="90">
        <v>464635398.00972021</v>
      </c>
    </row>
    <row r="10" spans="1:21" ht="15.75">
      <c r="A10" s="136" t="s">
        <v>463</v>
      </c>
      <c r="B10" s="90">
        <v>1613870.6403783811</v>
      </c>
      <c r="C10" s="90">
        <v>551.23712375157766</v>
      </c>
      <c r="D10" s="90">
        <v>171887.2436102512</v>
      </c>
      <c r="E10" s="90">
        <v>299.53154692991137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30784.027355999999</v>
      </c>
      <c r="O10" s="90">
        <v>84558857.012434378</v>
      </c>
      <c r="P10" s="90">
        <v>551.23712375157766</v>
      </c>
      <c r="Q10" s="90">
        <v>72005742.395211294</v>
      </c>
      <c r="R10" s="90">
        <v>406677.84535417677</v>
      </c>
      <c r="S10" s="90">
        <v>35060163.281321406</v>
      </c>
      <c r="T10" s="90">
        <v>15091695.406052001</v>
      </c>
      <c r="U10" s="90">
        <v>12858</v>
      </c>
    </row>
    <row r="11" spans="1:21" ht="15.75">
      <c r="A11" s="135" t="s">
        <v>491</v>
      </c>
      <c r="B11" s="90">
        <v>3030957.4795173113</v>
      </c>
      <c r="C11" s="90">
        <v>0</v>
      </c>
      <c r="D11" s="90">
        <v>40877.944865486308</v>
      </c>
      <c r="E11" s="90">
        <v>12935.038565579953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8738.3459193341223</v>
      </c>
      <c r="L11" s="90">
        <v>129.29</v>
      </c>
      <c r="M11" s="90">
        <v>0</v>
      </c>
      <c r="N11" s="90">
        <v>162183.97764679792</v>
      </c>
      <c r="O11" s="90">
        <v>69610522.076966956</v>
      </c>
      <c r="P11" s="90">
        <v>458.5</v>
      </c>
      <c r="Q11" s="90">
        <v>76984998.656093225</v>
      </c>
      <c r="R11" s="90">
        <v>6343289.7365185274</v>
      </c>
      <c r="S11" s="90">
        <v>195328.37440799995</v>
      </c>
      <c r="T11" s="90">
        <v>273469.15676606388</v>
      </c>
      <c r="U11" s="90">
        <v>3510027</v>
      </c>
    </row>
    <row r="12" spans="1:21" ht="15.75">
      <c r="A12" s="135" t="s">
        <v>492</v>
      </c>
      <c r="B12" s="90">
        <v>790653.7224055957</v>
      </c>
      <c r="C12" s="90">
        <v>681.5933444949502</v>
      </c>
      <c r="D12" s="90">
        <v>502079.96607177192</v>
      </c>
      <c r="E12" s="90">
        <v>3232.6633953331666</v>
      </c>
      <c r="F12" s="90">
        <v>0</v>
      </c>
      <c r="G12" s="90">
        <v>223565400.23488423</v>
      </c>
      <c r="H12" s="90">
        <v>0</v>
      </c>
      <c r="I12" s="90">
        <v>63274031.472813398</v>
      </c>
      <c r="J12" s="90">
        <v>115276.89</v>
      </c>
      <c r="K12" s="90">
        <v>0</v>
      </c>
      <c r="L12" s="90">
        <v>0</v>
      </c>
      <c r="M12" s="90">
        <v>0</v>
      </c>
      <c r="N12" s="90">
        <v>0</v>
      </c>
      <c r="O12" s="90">
        <v>225173557.6258648</v>
      </c>
      <c r="P12" s="90">
        <v>1611.77081689495</v>
      </c>
      <c r="Q12" s="90">
        <v>99618507.895665884</v>
      </c>
      <c r="R12" s="90">
        <v>15769009.317774378</v>
      </c>
      <c r="S12" s="90">
        <v>6985724.1629342772</v>
      </c>
      <c r="T12" s="90">
        <v>10404.557978500001</v>
      </c>
      <c r="U12" s="90">
        <v>1180178.8434530001</v>
      </c>
    </row>
    <row r="13" spans="1:21" ht="15.75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8" t="s">
        <v>494</v>
      </c>
      <c r="B14" s="90">
        <v>3332083.673560143</v>
      </c>
      <c r="C14" s="90">
        <v>339682.98577721475</v>
      </c>
      <c r="D14" s="90">
        <v>1933456.392796831</v>
      </c>
      <c r="E14" s="90">
        <v>9198.0485203747867</v>
      </c>
      <c r="F14" s="90">
        <v>138533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405544.22</v>
      </c>
      <c r="N14" s="90">
        <v>0</v>
      </c>
      <c r="O14" s="90">
        <v>15221232.896610064</v>
      </c>
      <c r="P14" s="90">
        <v>2233410.9571994194</v>
      </c>
      <c r="Q14" s="90">
        <v>436976349.41372597</v>
      </c>
      <c r="R14" s="90">
        <v>553261306.64925575</v>
      </c>
      <c r="S14" s="90">
        <v>130893317.13458484</v>
      </c>
      <c r="T14" s="90">
        <v>900554.50052540004</v>
      </c>
      <c r="U14" s="90">
        <v>124667523.82967709</v>
      </c>
    </row>
    <row r="15" spans="1:21" s="82" customFormat="1" ht="15.75">
      <c r="A15" s="72" t="s">
        <v>488</v>
      </c>
      <c r="B15" s="91">
        <v>34269026.237137422</v>
      </c>
      <c r="C15" s="91">
        <v>2337373.0027890638</v>
      </c>
      <c r="D15" s="91">
        <v>11570102.977043038</v>
      </c>
      <c r="E15" s="91">
        <v>148860.90498257658</v>
      </c>
      <c r="F15" s="91">
        <v>138647</v>
      </c>
      <c r="G15" s="91">
        <v>223565400.23488423</v>
      </c>
      <c r="H15" s="91">
        <v>0</v>
      </c>
      <c r="I15" s="91">
        <v>63274031.472813398</v>
      </c>
      <c r="J15" s="91">
        <v>115276.89</v>
      </c>
      <c r="K15" s="91">
        <v>3531782.3444235204</v>
      </c>
      <c r="L15" s="91">
        <v>-55953.241680000036</v>
      </c>
      <c r="M15" s="91">
        <v>411957.66205074842</v>
      </c>
      <c r="N15" s="91">
        <v>1192952.2790163434</v>
      </c>
      <c r="O15" s="91">
        <v>1095565264.2493703</v>
      </c>
      <c r="P15" s="91">
        <v>6288565.4648467824</v>
      </c>
      <c r="Q15" s="91">
        <v>10017542083.588301</v>
      </c>
      <c r="R15" s="91">
        <v>5814286914.7666759</v>
      </c>
      <c r="S15" s="91">
        <v>1609600366.3130791</v>
      </c>
      <c r="T15" s="91">
        <v>355897017.68909335</v>
      </c>
      <c r="U15" s="91">
        <v>688726519.28148401</v>
      </c>
    </row>
    <row r="16" spans="1:21" ht="20.100000000000001" customHeight="1">
      <c r="A16" s="60" t="s">
        <v>474</v>
      </c>
    </row>
  </sheetData>
  <mergeCells count="23"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  <mergeCell ref="D4:D5"/>
    <mergeCell ref="E4:E5"/>
    <mergeCell ref="G4:G5"/>
    <mergeCell ref="M3:M5"/>
    <mergeCell ref="H4:H5"/>
    <mergeCell ref="I4:J4"/>
    <mergeCell ref="G3:J3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5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80" zoomScaleSheetLayoutView="100" workbookViewId="0">
      <selection sqref="A1:U1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56" t="s">
        <v>820</v>
      </c>
      <c r="B1" s="256"/>
      <c r="C1" s="256"/>
      <c r="D1" s="256"/>
      <c r="E1" s="256"/>
      <c r="F1" s="256"/>
      <c r="G1" s="256"/>
      <c r="H1" s="256"/>
      <c r="I1" s="256"/>
      <c r="J1" s="256"/>
    </row>
    <row r="2" spans="1:10" s="73" customFormat="1" ht="13.5" customHeight="1">
      <c r="A2" s="267" t="s">
        <v>125</v>
      </c>
      <c r="B2" s="267"/>
      <c r="C2" s="267"/>
      <c r="D2" s="267"/>
      <c r="E2" s="267"/>
      <c r="F2" s="267"/>
      <c r="G2" s="267"/>
      <c r="H2" s="267"/>
      <c r="I2" s="267"/>
      <c r="J2" s="267"/>
    </row>
    <row r="3" spans="1:10" s="74" customFormat="1" ht="33" customHeight="1">
      <c r="A3" s="257" t="s">
        <v>458</v>
      </c>
      <c r="B3" s="259" t="s">
        <v>532</v>
      </c>
      <c r="C3" s="261" t="s">
        <v>533</v>
      </c>
      <c r="D3" s="262"/>
      <c r="E3" s="263" t="s">
        <v>534</v>
      </c>
      <c r="F3" s="263"/>
      <c r="G3" s="261" t="s">
        <v>535</v>
      </c>
      <c r="H3" s="264"/>
      <c r="I3" s="263" t="s">
        <v>536</v>
      </c>
      <c r="J3" s="265" t="s">
        <v>537</v>
      </c>
    </row>
    <row r="4" spans="1:10" s="75" customFormat="1" ht="78.75">
      <c r="A4" s="258"/>
      <c r="B4" s="260"/>
      <c r="C4" s="143" t="s">
        <v>538</v>
      </c>
      <c r="D4" s="143" t="s">
        <v>539</v>
      </c>
      <c r="E4" s="147" t="s">
        <v>540</v>
      </c>
      <c r="F4" s="147" t="s">
        <v>541</v>
      </c>
      <c r="G4" s="147" t="s">
        <v>542</v>
      </c>
      <c r="H4" s="147" t="s">
        <v>543</v>
      </c>
      <c r="I4" s="263"/>
      <c r="J4" s="266"/>
    </row>
    <row r="5" spans="1:10" s="76" customFormat="1">
      <c r="A5" s="135" t="s">
        <v>490</v>
      </c>
      <c r="B5" s="90">
        <v>312860.07516445778</v>
      </c>
      <c r="C5" s="90">
        <v>39442853.231049307</v>
      </c>
      <c r="D5" s="90">
        <v>2901131.5535215731</v>
      </c>
      <c r="E5" s="90">
        <v>270402.68389523949</v>
      </c>
      <c r="F5" s="90">
        <v>2956870.6768539851</v>
      </c>
      <c r="G5" s="90">
        <v>1483738.7000000002</v>
      </c>
      <c r="H5" s="90">
        <v>25945440.700777061</v>
      </c>
      <c r="I5" s="90">
        <v>536574.18832972611</v>
      </c>
      <c r="J5" s="90">
        <v>73849871.809591338</v>
      </c>
    </row>
    <row r="6" spans="1:10" s="76" customFormat="1">
      <c r="A6" s="136" t="s">
        <v>460</v>
      </c>
      <c r="B6" s="90">
        <v>257765.71609891718</v>
      </c>
      <c r="C6" s="90">
        <v>39034090.134102114</v>
      </c>
      <c r="D6" s="90">
        <v>2497880.8837844469</v>
      </c>
      <c r="E6" s="90">
        <v>235531.07644368926</v>
      </c>
      <c r="F6" s="90">
        <v>2497880.982629925</v>
      </c>
      <c r="G6" s="90">
        <v>1297994.3900000001</v>
      </c>
      <c r="H6" s="90">
        <v>24151420.512712657</v>
      </c>
      <c r="I6" s="90">
        <v>518517.18832972617</v>
      </c>
      <c r="J6" s="90">
        <v>70491080.88410148</v>
      </c>
    </row>
    <row r="7" spans="1:10" s="76" customFormat="1">
      <c r="A7" s="136" t="s">
        <v>461</v>
      </c>
      <c r="B7" s="90">
        <v>98677.732680330664</v>
      </c>
      <c r="C7" s="90">
        <v>9432111.6412101202</v>
      </c>
      <c r="D7" s="90">
        <v>1875181.5279311424</v>
      </c>
      <c r="E7" s="90">
        <v>182547.66814183607</v>
      </c>
      <c r="F7" s="90">
        <v>1818204.9909717995</v>
      </c>
      <c r="G7" s="90">
        <v>1297535.8700000001</v>
      </c>
      <c r="H7" s="90">
        <v>12265350.17512444</v>
      </c>
      <c r="I7" s="90">
        <v>144781.52422216121</v>
      </c>
      <c r="J7" s="90">
        <v>27114391.130281825</v>
      </c>
    </row>
    <row r="8" spans="1:10" s="76" customFormat="1">
      <c r="A8" s="136" t="s">
        <v>462</v>
      </c>
      <c r="B8" s="90">
        <v>159087.98341858652</v>
      </c>
      <c r="C8" s="90">
        <v>29601978.492892001</v>
      </c>
      <c r="D8" s="90">
        <v>622699.35585330438</v>
      </c>
      <c r="E8" s="90">
        <v>52983.408301853218</v>
      </c>
      <c r="F8" s="90">
        <v>679675.99165812531</v>
      </c>
      <c r="G8" s="90">
        <v>458.52</v>
      </c>
      <c r="H8" s="90">
        <v>11886070.337588215</v>
      </c>
      <c r="I8" s="90">
        <v>373735.66410756495</v>
      </c>
      <c r="J8" s="90">
        <v>43376689.753819637</v>
      </c>
    </row>
    <row r="9" spans="1:10" s="76" customFormat="1" ht="25.5">
      <c r="A9" s="136" t="s">
        <v>463</v>
      </c>
      <c r="B9" s="90">
        <v>55094.359065540615</v>
      </c>
      <c r="C9" s="90">
        <v>408763.0969471914</v>
      </c>
      <c r="D9" s="90">
        <v>403250.66973712645</v>
      </c>
      <c r="E9" s="90">
        <v>34871.607451550211</v>
      </c>
      <c r="F9" s="90">
        <v>458989.69422406045</v>
      </c>
      <c r="G9" s="90">
        <v>185744.31</v>
      </c>
      <c r="H9" s="90">
        <v>1794020.1880644003</v>
      </c>
      <c r="I9" s="90">
        <v>18057</v>
      </c>
      <c r="J9" s="90">
        <v>3358790.9254898694</v>
      </c>
    </row>
    <row r="10" spans="1:10" s="76" customFormat="1" ht="25.5">
      <c r="A10" s="135" t="s">
        <v>491</v>
      </c>
      <c r="B10" s="90">
        <v>5150.0025540169163</v>
      </c>
      <c r="C10" s="90">
        <v>455403.38911470643</v>
      </c>
      <c r="D10" s="90">
        <v>143965.96718046832</v>
      </c>
      <c r="E10" s="90">
        <v>11571.095721519541</v>
      </c>
      <c r="F10" s="90">
        <v>165804.39545001893</v>
      </c>
      <c r="G10" s="90">
        <v>95728.77</v>
      </c>
      <c r="H10" s="90">
        <v>1565896.9705358918</v>
      </c>
      <c r="I10" s="90">
        <v>9730.9449555247666</v>
      </c>
      <c r="J10" s="90">
        <v>2453251.5355121465</v>
      </c>
    </row>
    <row r="11" spans="1:10" s="76" customFormat="1" ht="27.75" customHeight="1">
      <c r="A11" s="135" t="s">
        <v>492</v>
      </c>
      <c r="B11" s="90">
        <v>10141.164921037074</v>
      </c>
      <c r="C11" s="90">
        <v>3958866.624619069</v>
      </c>
      <c r="D11" s="90">
        <v>608032.49614419765</v>
      </c>
      <c r="E11" s="90">
        <v>18112.192173324023</v>
      </c>
      <c r="F11" s="90">
        <v>168313.74803088585</v>
      </c>
      <c r="G11" s="90">
        <v>227533.08</v>
      </c>
      <c r="H11" s="90">
        <v>2169592.0213390267</v>
      </c>
      <c r="I11" s="90">
        <v>13506.72480292456</v>
      </c>
      <c r="J11" s="90">
        <v>7174098.0520304646</v>
      </c>
    </row>
    <row r="12" spans="1:10" s="76" customFormat="1">
      <c r="A12" s="137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8" t="s">
        <v>494</v>
      </c>
      <c r="B13" s="90">
        <v>12948.21</v>
      </c>
      <c r="C13" s="90">
        <v>4935244.0315525355</v>
      </c>
      <c r="D13" s="90">
        <v>595017.16190244816</v>
      </c>
      <c r="E13" s="90">
        <v>12681.816423075914</v>
      </c>
      <c r="F13" s="90">
        <v>69385.786154802365</v>
      </c>
      <c r="G13" s="90">
        <v>255466.0117</v>
      </c>
      <c r="H13" s="90">
        <v>2120403.0777475056</v>
      </c>
      <c r="I13" s="90">
        <v>26906.742640611646</v>
      </c>
      <c r="J13" s="90">
        <v>8028052.8381209774</v>
      </c>
    </row>
    <row r="14" spans="1:10" s="77" customFormat="1">
      <c r="A14" s="72" t="s">
        <v>488</v>
      </c>
      <c r="B14" s="91">
        <v>341099.45263951179</v>
      </c>
      <c r="C14" s="91">
        <v>48792367.276335619</v>
      </c>
      <c r="D14" s="91">
        <v>4248147.1787486877</v>
      </c>
      <c r="E14" s="91">
        <v>312767.78821315896</v>
      </c>
      <c r="F14" s="91">
        <v>3360374.6064896923</v>
      </c>
      <c r="G14" s="91">
        <v>2062466.5617000002</v>
      </c>
      <c r="H14" s="91">
        <v>31801332.770399477</v>
      </c>
      <c r="I14" s="91">
        <v>586718.60072878713</v>
      </c>
      <c r="J14" s="91">
        <v>91505274.235254928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"/>
  <sheetViews>
    <sheetView view="pageBreakPreview" zoomScaleNormal="70" zoomScaleSheetLayoutView="100" workbookViewId="0">
      <pane xSplit="1" ySplit="5" topLeftCell="B6" activePane="bottomRight" state="frozen"/>
      <selection sqref="A1:U1"/>
      <selection pane="topRight" sqref="A1:U1"/>
      <selection pane="bottomLeft" sqref="A1:U1"/>
      <selection pane="bottomRight" sqref="A1:U1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68" t="s">
        <v>821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107"/>
      <c r="AG1" s="107"/>
    </row>
    <row r="2" spans="1:33" ht="11.25" customHeight="1">
      <c r="A2" s="199"/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  <c r="O2" s="199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199"/>
      <c r="AD2" s="199"/>
      <c r="AE2" s="200" t="s">
        <v>125</v>
      </c>
    </row>
    <row r="3" spans="1:33" s="109" customFormat="1" ht="15.75" customHeight="1">
      <c r="A3" s="269" t="s">
        <v>458</v>
      </c>
      <c r="B3" s="269" t="s">
        <v>544</v>
      </c>
      <c r="C3" s="269"/>
      <c r="D3" s="269" t="s">
        <v>545</v>
      </c>
      <c r="E3" s="269"/>
      <c r="F3" s="274" t="s">
        <v>546</v>
      </c>
      <c r="G3" s="274"/>
      <c r="H3" s="275" t="s">
        <v>547</v>
      </c>
      <c r="I3" s="275"/>
      <c r="J3" s="275"/>
      <c r="K3" s="275"/>
      <c r="L3" s="275"/>
      <c r="M3" s="273" t="s">
        <v>548</v>
      </c>
      <c r="N3" s="273"/>
      <c r="O3" s="269" t="s">
        <v>549</v>
      </c>
      <c r="P3" s="272"/>
      <c r="Q3" s="272"/>
      <c r="R3" s="248" t="s">
        <v>550</v>
      </c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69" t="s">
        <v>551</v>
      </c>
    </row>
    <row r="4" spans="1:33" ht="28.5" customHeight="1">
      <c r="A4" s="269"/>
      <c r="B4" s="269" t="s">
        <v>552</v>
      </c>
      <c r="C4" s="269" t="s">
        <v>553</v>
      </c>
      <c r="D4" s="269" t="s">
        <v>554</v>
      </c>
      <c r="E4" s="269" t="s">
        <v>555</v>
      </c>
      <c r="F4" s="269" t="s">
        <v>554</v>
      </c>
      <c r="G4" s="269" t="s">
        <v>555</v>
      </c>
      <c r="H4" s="269" t="s">
        <v>556</v>
      </c>
      <c r="I4" s="269" t="s">
        <v>557</v>
      </c>
      <c r="J4" s="270" t="s">
        <v>558</v>
      </c>
      <c r="K4" s="263" t="s">
        <v>559</v>
      </c>
      <c r="L4" s="269" t="s">
        <v>560</v>
      </c>
      <c r="M4" s="273"/>
      <c r="N4" s="273"/>
      <c r="O4" s="269" t="s">
        <v>505</v>
      </c>
      <c r="P4" s="269" t="s">
        <v>559</v>
      </c>
      <c r="Q4" s="277"/>
      <c r="R4" s="278" t="s">
        <v>561</v>
      </c>
      <c r="S4" s="278"/>
      <c r="T4" s="255" t="s">
        <v>562</v>
      </c>
      <c r="U4" s="255"/>
      <c r="V4" s="255"/>
      <c r="W4" s="252" t="s">
        <v>563</v>
      </c>
      <c r="X4" s="252"/>
      <c r="Y4" s="252" t="s">
        <v>564</v>
      </c>
      <c r="Z4" s="252"/>
      <c r="AA4" s="252" t="s">
        <v>505</v>
      </c>
      <c r="AB4" s="252"/>
      <c r="AC4" s="279" t="s">
        <v>565</v>
      </c>
      <c r="AD4" s="279"/>
      <c r="AE4" s="276"/>
    </row>
    <row r="5" spans="1:33" s="109" customFormat="1" ht="94.5">
      <c r="A5" s="269"/>
      <c r="B5" s="269"/>
      <c r="C5" s="269"/>
      <c r="D5" s="269"/>
      <c r="E5" s="269"/>
      <c r="F5" s="269"/>
      <c r="G5" s="269"/>
      <c r="H5" s="269"/>
      <c r="I5" s="269"/>
      <c r="J5" s="271"/>
      <c r="K5" s="263"/>
      <c r="L5" s="269"/>
      <c r="M5" s="148" t="s">
        <v>566</v>
      </c>
      <c r="N5" s="148" t="s">
        <v>567</v>
      </c>
      <c r="O5" s="269"/>
      <c r="P5" s="148" t="s">
        <v>568</v>
      </c>
      <c r="Q5" s="148" t="s">
        <v>569</v>
      </c>
      <c r="R5" s="134" t="s">
        <v>570</v>
      </c>
      <c r="S5" s="134" t="s">
        <v>571</v>
      </c>
      <c r="T5" s="146" t="s">
        <v>572</v>
      </c>
      <c r="U5" s="146" t="s">
        <v>573</v>
      </c>
      <c r="V5" s="146" t="s">
        <v>574</v>
      </c>
      <c r="W5" s="134" t="s">
        <v>570</v>
      </c>
      <c r="X5" s="134" t="s">
        <v>571</v>
      </c>
      <c r="Y5" s="134" t="s">
        <v>570</v>
      </c>
      <c r="Z5" s="134" t="s">
        <v>571</v>
      </c>
      <c r="AA5" s="134" t="s">
        <v>570</v>
      </c>
      <c r="AB5" s="134" t="s">
        <v>571</v>
      </c>
      <c r="AC5" s="134" t="s">
        <v>570</v>
      </c>
      <c r="AD5" s="134" t="s">
        <v>571</v>
      </c>
      <c r="AE5" s="276"/>
    </row>
    <row r="6" spans="1:33" s="84" customFormat="1">
      <c r="A6" s="135" t="s">
        <v>490</v>
      </c>
      <c r="B6" s="90">
        <v>447926</v>
      </c>
      <c r="C6" s="90">
        <v>191626</v>
      </c>
      <c r="D6" s="90">
        <v>1347990.2841530056</v>
      </c>
      <c r="E6" s="90">
        <v>344581</v>
      </c>
      <c r="F6" s="90">
        <v>13543274859.605005</v>
      </c>
      <c r="G6" s="90">
        <v>2001614268.2536037</v>
      </c>
      <c r="H6" s="90">
        <v>246434752.51834416</v>
      </c>
      <c r="I6" s="90">
        <v>246434752.51834416</v>
      </c>
      <c r="J6" s="90">
        <v>51567987.517099991</v>
      </c>
      <c r="K6" s="90">
        <v>92378839.950499997</v>
      </c>
      <c r="L6" s="90">
        <v>114866907.23769999</v>
      </c>
      <c r="M6" s="90">
        <v>10105589.599507401</v>
      </c>
      <c r="N6" s="90">
        <v>12515836.0816573</v>
      </c>
      <c r="O6" s="90">
        <v>250952233.23301801</v>
      </c>
      <c r="P6" s="90">
        <v>48765012.409999996</v>
      </c>
      <c r="Q6" s="90">
        <v>32578465.004000004</v>
      </c>
      <c r="R6" s="90">
        <v>14634</v>
      </c>
      <c r="S6" s="90">
        <v>63573448.306514308</v>
      </c>
      <c r="T6" s="90">
        <v>7969</v>
      </c>
      <c r="U6" s="90">
        <v>3</v>
      </c>
      <c r="V6" s="90">
        <v>30625359.967377201</v>
      </c>
      <c r="W6" s="90">
        <v>1643</v>
      </c>
      <c r="X6" s="90">
        <v>13711263.067345602</v>
      </c>
      <c r="Y6" s="90">
        <v>24714</v>
      </c>
      <c r="Z6" s="90">
        <v>6415910.390000022</v>
      </c>
      <c r="AA6" s="90">
        <v>48963</v>
      </c>
      <c r="AB6" s="90">
        <v>114325981.73123713</v>
      </c>
      <c r="AC6" s="90">
        <v>2017</v>
      </c>
      <c r="AD6" s="90">
        <v>8386798.7504837997</v>
      </c>
      <c r="AE6" s="90">
        <v>13037203.640000001</v>
      </c>
    </row>
    <row r="7" spans="1:33" s="84" customFormat="1">
      <c r="A7" s="136" t="s">
        <v>460</v>
      </c>
      <c r="B7" s="90">
        <v>435554</v>
      </c>
      <c r="C7" s="90">
        <v>191509</v>
      </c>
      <c r="D7" s="90">
        <v>1310650.2841530056</v>
      </c>
      <c r="E7" s="90">
        <v>331824</v>
      </c>
      <c r="F7" s="90">
        <v>13538672738.37871</v>
      </c>
      <c r="G7" s="90">
        <v>2000661140.2244039</v>
      </c>
      <c r="H7" s="90">
        <v>220957816.6383442</v>
      </c>
      <c r="I7" s="90">
        <v>220957816.6383442</v>
      </c>
      <c r="J7" s="90">
        <v>51014056.523499995</v>
      </c>
      <c r="K7" s="90">
        <v>78387025.276899993</v>
      </c>
      <c r="L7" s="90">
        <v>100166817.07769999</v>
      </c>
      <c r="M7" s="90">
        <v>8454065.2395073976</v>
      </c>
      <c r="N7" s="90">
        <v>8664368.2116572987</v>
      </c>
      <c r="O7" s="90">
        <v>224480782.58301798</v>
      </c>
      <c r="P7" s="90">
        <v>48210923.749999993</v>
      </c>
      <c r="Q7" s="90">
        <v>19685208.834000003</v>
      </c>
      <c r="R7" s="90">
        <v>10419</v>
      </c>
      <c r="S7" s="90">
        <v>41918610.096514307</v>
      </c>
      <c r="T7" s="90">
        <v>7447</v>
      </c>
      <c r="U7" s="90">
        <v>3</v>
      </c>
      <c r="V7" s="90">
        <v>27938557.457377203</v>
      </c>
      <c r="W7" s="90">
        <v>1578</v>
      </c>
      <c r="X7" s="90">
        <v>13387923.867345601</v>
      </c>
      <c r="Y7" s="90">
        <v>24603</v>
      </c>
      <c r="Z7" s="90">
        <v>6307255.9300000221</v>
      </c>
      <c r="AA7" s="90">
        <v>44050</v>
      </c>
      <c r="AB7" s="90">
        <v>89552347.351237148</v>
      </c>
      <c r="AC7" s="90">
        <v>940</v>
      </c>
      <c r="AD7" s="90">
        <v>4182975.2804838005</v>
      </c>
      <c r="AE7" s="90">
        <v>13037203.640000001</v>
      </c>
    </row>
    <row r="8" spans="1:33" s="84" customFormat="1">
      <c r="A8" s="136" t="s">
        <v>461</v>
      </c>
      <c r="B8" s="90">
        <v>150389</v>
      </c>
      <c r="C8" s="90">
        <v>12750</v>
      </c>
      <c r="D8" s="90">
        <v>162096</v>
      </c>
      <c r="E8" s="90">
        <v>37573</v>
      </c>
      <c r="F8" s="90">
        <v>1772847153.960423</v>
      </c>
      <c r="G8" s="90">
        <v>159265049.73896357</v>
      </c>
      <c r="H8" s="90">
        <v>127565591.76046759</v>
      </c>
      <c r="I8" s="90">
        <v>127565591.76046759</v>
      </c>
      <c r="J8" s="90">
        <v>3234722.5094000003</v>
      </c>
      <c r="K8" s="90">
        <v>28053213.023900002</v>
      </c>
      <c r="L8" s="90">
        <v>100166817.07769999</v>
      </c>
      <c r="M8" s="90">
        <v>1666240.6395073999</v>
      </c>
      <c r="N8" s="90">
        <v>3678219.2673028</v>
      </c>
      <c r="O8" s="90">
        <v>126966852.99501798</v>
      </c>
      <c r="P8" s="90">
        <v>3181446.15</v>
      </c>
      <c r="Q8" s="90">
        <v>11775394.884</v>
      </c>
      <c r="R8" s="90">
        <v>10419</v>
      </c>
      <c r="S8" s="90">
        <v>41918610.096514307</v>
      </c>
      <c r="T8" s="90">
        <v>7447</v>
      </c>
      <c r="U8" s="90">
        <v>3</v>
      </c>
      <c r="V8" s="90">
        <v>27938557.457377203</v>
      </c>
      <c r="W8" s="90">
        <v>244</v>
      </c>
      <c r="X8" s="90">
        <v>1866961.1520625998</v>
      </c>
      <c r="Y8" s="90">
        <v>21041</v>
      </c>
      <c r="Z8" s="90">
        <v>3930395.5899999989</v>
      </c>
      <c r="AA8" s="90">
        <v>39154</v>
      </c>
      <c r="AB8" s="90">
        <v>75654524.295954123</v>
      </c>
      <c r="AC8" s="90">
        <v>372</v>
      </c>
      <c r="AD8" s="90">
        <v>1980872.3304838</v>
      </c>
      <c r="AE8" s="90">
        <v>0</v>
      </c>
    </row>
    <row r="9" spans="1:33" s="84" customFormat="1">
      <c r="A9" s="136" t="s">
        <v>462</v>
      </c>
      <c r="B9" s="90">
        <v>285165</v>
      </c>
      <c r="C9" s="90">
        <v>178759</v>
      </c>
      <c r="D9" s="90">
        <v>1148554.2841530056</v>
      </c>
      <c r="E9" s="90">
        <v>294251</v>
      </c>
      <c r="F9" s="90">
        <v>11765825584.418287</v>
      </c>
      <c r="G9" s="90">
        <v>1841396090.48544</v>
      </c>
      <c r="H9" s="90">
        <v>93392224.87787661</v>
      </c>
      <c r="I9" s="90">
        <v>93392224.87787661</v>
      </c>
      <c r="J9" s="90">
        <v>47779334.014099993</v>
      </c>
      <c r="K9" s="90">
        <v>50333812.252999991</v>
      </c>
      <c r="L9" s="90">
        <v>0</v>
      </c>
      <c r="M9" s="90">
        <v>6787824.5999999987</v>
      </c>
      <c r="N9" s="90">
        <v>4986148.9443545006</v>
      </c>
      <c r="O9" s="90">
        <v>97513929.588000014</v>
      </c>
      <c r="P9" s="90">
        <v>45029477.600000001</v>
      </c>
      <c r="Q9" s="90">
        <v>7909813.9500000039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1334</v>
      </c>
      <c r="X9" s="90">
        <v>11520962.715283001</v>
      </c>
      <c r="Y9" s="90">
        <v>3562</v>
      </c>
      <c r="Z9" s="90">
        <v>2376860.3400000227</v>
      </c>
      <c r="AA9" s="90">
        <v>4896</v>
      </c>
      <c r="AB9" s="90">
        <v>13897823.055283023</v>
      </c>
      <c r="AC9" s="90">
        <v>568</v>
      </c>
      <c r="AD9" s="90">
        <v>2202102.9500000002</v>
      </c>
      <c r="AE9" s="90">
        <v>13037203.640000001</v>
      </c>
    </row>
    <row r="10" spans="1:33" s="84" customFormat="1" ht="25.5">
      <c r="A10" s="136" t="s">
        <v>463</v>
      </c>
      <c r="B10" s="90">
        <v>12372</v>
      </c>
      <c r="C10" s="90">
        <v>117</v>
      </c>
      <c r="D10" s="90">
        <v>37340</v>
      </c>
      <c r="E10" s="90">
        <v>12757</v>
      </c>
      <c r="F10" s="90">
        <v>4602121.2262939001</v>
      </c>
      <c r="G10" s="90">
        <v>953128.02919999999</v>
      </c>
      <c r="H10" s="90">
        <v>25476935.880000003</v>
      </c>
      <c r="I10" s="90">
        <v>25476935.880000003</v>
      </c>
      <c r="J10" s="90">
        <v>553930.99359999993</v>
      </c>
      <c r="K10" s="90">
        <v>13991814.673599999</v>
      </c>
      <c r="L10" s="90">
        <v>14700090.16</v>
      </c>
      <c r="M10" s="90">
        <v>1651524.36</v>
      </c>
      <c r="N10" s="90">
        <v>3851467.87</v>
      </c>
      <c r="O10" s="90">
        <v>26471450.650000002</v>
      </c>
      <c r="P10" s="90">
        <v>554088.65999999992</v>
      </c>
      <c r="Q10" s="90">
        <v>12893256.17</v>
      </c>
      <c r="R10" s="90">
        <v>4215</v>
      </c>
      <c r="S10" s="90">
        <v>21654838.210000005</v>
      </c>
      <c r="T10" s="90">
        <v>522</v>
      </c>
      <c r="U10" s="90">
        <v>0</v>
      </c>
      <c r="V10" s="90">
        <v>2686802.5100000002</v>
      </c>
      <c r="W10" s="90">
        <v>65</v>
      </c>
      <c r="X10" s="90">
        <v>323339.2</v>
      </c>
      <c r="Y10" s="90">
        <v>111</v>
      </c>
      <c r="Z10" s="90">
        <v>108654.45999999999</v>
      </c>
      <c r="AA10" s="90">
        <v>4913</v>
      </c>
      <c r="AB10" s="90">
        <v>24773634.380000003</v>
      </c>
      <c r="AC10" s="90">
        <v>1077</v>
      </c>
      <c r="AD10" s="90">
        <v>4203823.47</v>
      </c>
      <c r="AE10" s="90">
        <v>0</v>
      </c>
    </row>
    <row r="11" spans="1:33" s="84" customFormat="1" ht="25.5">
      <c r="A11" s="135" t="s">
        <v>491</v>
      </c>
      <c r="B11" s="90">
        <v>28799</v>
      </c>
      <c r="C11" s="90">
        <v>238</v>
      </c>
      <c r="D11" s="90">
        <v>28252</v>
      </c>
      <c r="E11" s="90">
        <v>238</v>
      </c>
      <c r="F11" s="90">
        <v>135227557.8971633</v>
      </c>
      <c r="G11" s="90">
        <v>3001842.3338599997</v>
      </c>
      <c r="H11" s="90">
        <v>9795231.8900000006</v>
      </c>
      <c r="I11" s="90">
        <v>9795231.8900000006</v>
      </c>
      <c r="J11" s="90">
        <v>1179030.4047999999</v>
      </c>
      <c r="K11" s="90">
        <v>893890.48750000005</v>
      </c>
      <c r="L11" s="90">
        <v>7927562.3502000002</v>
      </c>
      <c r="M11" s="90">
        <v>49321.36</v>
      </c>
      <c r="N11" s="90">
        <v>45588.314200000001</v>
      </c>
      <c r="O11" s="90">
        <v>9325259.6424999982</v>
      </c>
      <c r="P11" s="90">
        <v>672016.33</v>
      </c>
      <c r="Q11" s="90">
        <v>189518.82</v>
      </c>
      <c r="R11" s="90">
        <v>1009</v>
      </c>
      <c r="S11" s="90">
        <v>3326227.26</v>
      </c>
      <c r="T11" s="90">
        <v>493</v>
      </c>
      <c r="U11" s="90">
        <v>0</v>
      </c>
      <c r="V11" s="90">
        <v>1504801.4500000002</v>
      </c>
      <c r="W11" s="90">
        <v>13</v>
      </c>
      <c r="X11" s="90">
        <v>42610.5</v>
      </c>
      <c r="Y11" s="90">
        <v>179</v>
      </c>
      <c r="Z11" s="90">
        <v>90088.440000000031</v>
      </c>
      <c r="AA11" s="90">
        <v>1694</v>
      </c>
      <c r="AB11" s="90">
        <v>4963727.6499999994</v>
      </c>
      <c r="AC11" s="90">
        <v>45</v>
      </c>
      <c r="AD11" s="90">
        <v>123816.87</v>
      </c>
      <c r="AE11" s="90">
        <v>0</v>
      </c>
    </row>
    <row r="12" spans="1:33" s="84" customFormat="1">
      <c r="A12" s="135" t="s">
        <v>492</v>
      </c>
      <c r="B12" s="90">
        <v>17888</v>
      </c>
      <c r="C12" s="90">
        <v>6328</v>
      </c>
      <c r="D12" s="90">
        <v>16321</v>
      </c>
      <c r="E12" s="90">
        <v>5950</v>
      </c>
      <c r="F12" s="90">
        <v>181704710.72689635</v>
      </c>
      <c r="G12" s="90">
        <v>63512595.59212321</v>
      </c>
      <c r="H12" s="90">
        <v>77105265.002499983</v>
      </c>
      <c r="I12" s="90">
        <v>11200755.822500002</v>
      </c>
      <c r="J12" s="90">
        <v>37245227.638099998</v>
      </c>
      <c r="K12" s="90">
        <v>39572946.287900001</v>
      </c>
      <c r="L12" s="90">
        <v>2225800.6795000001</v>
      </c>
      <c r="M12" s="90">
        <v>134545.87</v>
      </c>
      <c r="N12" s="90">
        <v>119983.81508640001</v>
      </c>
      <c r="O12" s="90">
        <v>80832384.658994243</v>
      </c>
      <c r="P12" s="90">
        <v>15791299.419499997</v>
      </c>
      <c r="Q12" s="90">
        <v>4609405.9498000015</v>
      </c>
      <c r="R12" s="90">
        <v>1463</v>
      </c>
      <c r="S12" s="90">
        <v>7582425.1000000006</v>
      </c>
      <c r="T12" s="90">
        <v>500</v>
      </c>
      <c r="U12" s="90">
        <v>38</v>
      </c>
      <c r="V12" s="90">
        <v>5452415.8780509997</v>
      </c>
      <c r="W12" s="90">
        <v>36</v>
      </c>
      <c r="X12" s="90">
        <v>782087.35999999987</v>
      </c>
      <c r="Y12" s="90">
        <v>30</v>
      </c>
      <c r="Z12" s="90">
        <v>30669.16</v>
      </c>
      <c r="AA12" s="90">
        <v>2067</v>
      </c>
      <c r="AB12" s="90">
        <v>13847597.498051001</v>
      </c>
      <c r="AC12" s="90">
        <v>36</v>
      </c>
      <c r="AD12" s="90">
        <v>153010.41000000003</v>
      </c>
      <c r="AE12" s="90">
        <v>0</v>
      </c>
    </row>
    <row r="13" spans="1:33" s="84" customFormat="1">
      <c r="A13" s="137" t="s">
        <v>493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8" t="s">
        <v>494</v>
      </c>
      <c r="B14" s="90">
        <v>133689</v>
      </c>
      <c r="C14" s="90">
        <v>25590</v>
      </c>
      <c r="D14" s="90">
        <v>446521.93826309568</v>
      </c>
      <c r="E14" s="90">
        <v>74221.826338639657</v>
      </c>
      <c r="F14" s="90">
        <v>6401448168.5046005</v>
      </c>
      <c r="G14" s="90">
        <v>1977462545.5511401</v>
      </c>
      <c r="H14" s="90">
        <v>22714612.052361604</v>
      </c>
      <c r="I14" s="90">
        <v>22714612.052361604</v>
      </c>
      <c r="J14" s="90">
        <v>4978135.1068000002</v>
      </c>
      <c r="K14" s="90">
        <v>8698764.6391400378</v>
      </c>
      <c r="L14" s="90">
        <v>0</v>
      </c>
      <c r="M14" s="90">
        <v>515140.11267950002</v>
      </c>
      <c r="N14" s="90">
        <v>372295.63935539976</v>
      </c>
      <c r="O14" s="90">
        <v>22382195.628575906</v>
      </c>
      <c r="P14" s="90">
        <v>1135015.72</v>
      </c>
      <c r="Q14" s="90">
        <v>3048904.4074400389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57</v>
      </c>
      <c r="X14" s="90">
        <v>776214.10999999987</v>
      </c>
      <c r="Y14" s="90">
        <v>7749</v>
      </c>
      <c r="Z14" s="90">
        <v>4054775.0794399879</v>
      </c>
      <c r="AA14" s="90">
        <v>7806</v>
      </c>
      <c r="AB14" s="90">
        <v>4830989.1894399878</v>
      </c>
      <c r="AC14" s="90">
        <v>304</v>
      </c>
      <c r="AD14" s="90">
        <v>412333.73</v>
      </c>
      <c r="AE14" s="90">
        <v>66643.66</v>
      </c>
    </row>
    <row r="15" spans="1:33" s="110" customFormat="1">
      <c r="A15" s="72" t="s">
        <v>488</v>
      </c>
      <c r="B15" s="91">
        <v>628302</v>
      </c>
      <c r="C15" s="91">
        <v>223782</v>
      </c>
      <c r="D15" s="91">
        <v>1839085.222416101</v>
      </c>
      <c r="E15" s="91">
        <v>424990.82633863966</v>
      </c>
      <c r="F15" s="91">
        <v>20261655296.733665</v>
      </c>
      <c r="G15" s="91">
        <v>4045591251.7307262</v>
      </c>
      <c r="H15" s="91">
        <v>356049861.46320581</v>
      </c>
      <c r="I15" s="91">
        <v>290145352.28320581</v>
      </c>
      <c r="J15" s="91">
        <v>94970380.666799977</v>
      </c>
      <c r="K15" s="91">
        <v>141544441.36504003</v>
      </c>
      <c r="L15" s="91">
        <v>125020270.26740001</v>
      </c>
      <c r="M15" s="91">
        <v>10804596.942186901</v>
      </c>
      <c r="N15" s="91">
        <v>13053703.850299099</v>
      </c>
      <c r="O15" s="91">
        <v>363492073.16308814</v>
      </c>
      <c r="P15" s="91">
        <v>66363343.879500002</v>
      </c>
      <c r="Q15" s="91">
        <v>40426294.181240045</v>
      </c>
      <c r="R15" s="91">
        <v>17106</v>
      </c>
      <c r="S15" s="91">
        <v>74482100.666514322</v>
      </c>
      <c r="T15" s="91">
        <v>8962</v>
      </c>
      <c r="U15" s="91">
        <v>41</v>
      </c>
      <c r="V15" s="91">
        <v>37582577.295428209</v>
      </c>
      <c r="W15" s="91">
        <v>1749</v>
      </c>
      <c r="X15" s="91">
        <v>15312175.037345601</v>
      </c>
      <c r="Y15" s="91">
        <v>32672</v>
      </c>
      <c r="Z15" s="91">
        <v>10591443.069440009</v>
      </c>
      <c r="AA15" s="91">
        <v>60530</v>
      </c>
      <c r="AB15" s="91">
        <v>137968296.06872809</v>
      </c>
      <c r="AC15" s="91">
        <v>2402</v>
      </c>
      <c r="AD15" s="91">
        <v>9075959.7604837995</v>
      </c>
      <c r="AE15" s="91">
        <v>13103847.300000001</v>
      </c>
    </row>
    <row r="16" spans="1:33">
      <c r="A16" s="60" t="s">
        <v>474</v>
      </c>
      <c r="I16" s="111"/>
    </row>
  </sheetData>
  <mergeCells count="29">
    <mergeCell ref="Y4:Z4"/>
    <mergeCell ref="W4:X4"/>
    <mergeCell ref="AE3:AE5"/>
    <mergeCell ref="O4:O5"/>
    <mergeCell ref="P4:Q4"/>
    <mergeCell ref="R4:S4"/>
    <mergeCell ref="R3:AD3"/>
    <mergeCell ref="AC4:AD4"/>
    <mergeCell ref="F4:F5"/>
    <mergeCell ref="F3:G3"/>
    <mergeCell ref="E4:E5"/>
    <mergeCell ref="H3:L3"/>
    <mergeCell ref="T4:V4"/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5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33"/>
  <sheetViews>
    <sheetView view="pageBreakPreview" zoomScaleNormal="70" zoomScaleSheetLayoutView="100" workbookViewId="0">
      <pane xSplit="1" ySplit="4" topLeftCell="D5" activePane="bottomRight" state="frozen"/>
      <selection sqref="A1:U1"/>
      <selection pane="topRight" sqref="A1:U1"/>
      <selection pane="bottomLeft" sqref="A1:U1"/>
      <selection pane="bottomRight" activeCell="A29" sqref="A28:A29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80" t="s">
        <v>822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</row>
    <row r="2" spans="1:14" ht="9.75" customHeight="1">
      <c r="A2" s="281" t="s">
        <v>125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</row>
    <row r="3" spans="1:14" s="89" customFormat="1" ht="36" customHeight="1">
      <c r="A3" s="269" t="s">
        <v>458</v>
      </c>
      <c r="B3" s="269" t="s">
        <v>575</v>
      </c>
      <c r="C3" s="269" t="s">
        <v>576</v>
      </c>
      <c r="D3" s="269" t="s">
        <v>577</v>
      </c>
      <c r="E3" s="269"/>
      <c r="F3" s="269" t="s">
        <v>578</v>
      </c>
      <c r="G3" s="269" t="s">
        <v>579</v>
      </c>
      <c r="H3" s="269" t="s">
        <v>580</v>
      </c>
      <c r="I3" s="269" t="s">
        <v>581</v>
      </c>
      <c r="J3" s="269"/>
      <c r="K3" s="283" t="s">
        <v>582</v>
      </c>
      <c r="L3" s="284"/>
      <c r="M3" s="269" t="s">
        <v>583</v>
      </c>
      <c r="N3" s="269" t="s">
        <v>584</v>
      </c>
    </row>
    <row r="4" spans="1:14" s="76" customFormat="1" ht="94.5">
      <c r="A4" s="269"/>
      <c r="B4" s="269"/>
      <c r="C4" s="269"/>
      <c r="D4" s="149" t="s">
        <v>505</v>
      </c>
      <c r="E4" s="149" t="s">
        <v>585</v>
      </c>
      <c r="F4" s="269"/>
      <c r="G4" s="269"/>
      <c r="H4" s="269"/>
      <c r="I4" s="149" t="s">
        <v>505</v>
      </c>
      <c r="J4" s="149" t="s">
        <v>586</v>
      </c>
      <c r="K4" s="149" t="s">
        <v>505</v>
      </c>
      <c r="L4" s="149" t="s">
        <v>587</v>
      </c>
      <c r="M4" s="269"/>
      <c r="N4" s="282"/>
    </row>
    <row r="5" spans="1:14" s="76" customFormat="1">
      <c r="A5" s="135" t="s">
        <v>490</v>
      </c>
      <c r="B5" s="90">
        <v>6722043.4012929602</v>
      </c>
      <c r="C5" s="90">
        <v>0</v>
      </c>
      <c r="D5" s="90">
        <v>2012600.0388741514</v>
      </c>
      <c r="E5" s="90">
        <v>49670.602222203626</v>
      </c>
      <c r="F5" s="90">
        <v>1213359.1301724999</v>
      </c>
      <c r="G5" s="90">
        <v>194740.93240019999</v>
      </c>
      <c r="H5" s="90">
        <v>1040077.7533747999</v>
      </c>
      <c r="I5" s="90">
        <v>1859126.2503637888</v>
      </c>
      <c r="J5" s="90">
        <v>378696.35677554476</v>
      </c>
      <c r="K5" s="90">
        <v>18162.78</v>
      </c>
      <c r="L5" s="90">
        <v>0</v>
      </c>
      <c r="M5" s="90">
        <v>381313</v>
      </c>
      <c r="N5" s="90">
        <v>698253.25410980009</v>
      </c>
    </row>
    <row r="6" spans="1:14" s="76" customFormat="1">
      <c r="A6" s="136" t="s">
        <v>460</v>
      </c>
      <c r="B6" s="90">
        <v>6718465.8312929599</v>
      </c>
      <c r="C6" s="90">
        <v>0</v>
      </c>
      <c r="D6" s="90">
        <v>2012600.0388741514</v>
      </c>
      <c r="E6" s="90">
        <v>49670.602222203626</v>
      </c>
      <c r="F6" s="90">
        <v>1213359.1301724999</v>
      </c>
      <c r="G6" s="90">
        <v>194740.93240019999</v>
      </c>
      <c r="H6" s="90">
        <v>1040077.7533747999</v>
      </c>
      <c r="I6" s="90">
        <v>1858575.2503637888</v>
      </c>
      <c r="J6" s="90">
        <v>378696.35677554476</v>
      </c>
      <c r="K6" s="90">
        <v>18162.78</v>
      </c>
      <c r="L6" s="90">
        <v>0</v>
      </c>
      <c r="M6" s="90">
        <v>381313</v>
      </c>
      <c r="N6" s="90">
        <v>696841.25410980009</v>
      </c>
    </row>
    <row r="7" spans="1:14" s="76" customFormat="1">
      <c r="A7" s="136" t="s">
        <v>461</v>
      </c>
      <c r="B7" s="90">
        <v>1426652.2912929594</v>
      </c>
      <c r="C7" s="90">
        <v>0</v>
      </c>
      <c r="D7" s="90">
        <v>405061.186305715</v>
      </c>
      <c r="E7" s="90">
        <v>37051.321753199998</v>
      </c>
      <c r="F7" s="90">
        <v>164064.4301725</v>
      </c>
      <c r="G7" s="90">
        <v>122786.2224002</v>
      </c>
      <c r="H7" s="90">
        <v>342329.46337479999</v>
      </c>
      <c r="I7" s="90">
        <v>389083.46119599999</v>
      </c>
      <c r="J7" s="90">
        <v>0</v>
      </c>
      <c r="K7" s="90">
        <v>0</v>
      </c>
      <c r="L7" s="90">
        <v>0</v>
      </c>
      <c r="M7" s="90">
        <v>0</v>
      </c>
      <c r="N7" s="90">
        <v>418949.25410980004</v>
      </c>
    </row>
    <row r="8" spans="1:14" s="76" customFormat="1">
      <c r="A8" s="136" t="s">
        <v>462</v>
      </c>
      <c r="B8" s="90">
        <v>5291813.54</v>
      </c>
      <c r="C8" s="90">
        <v>0</v>
      </c>
      <c r="D8" s="90">
        <v>1607538.8525684366</v>
      </c>
      <c r="E8" s="90">
        <v>12619.280469003628</v>
      </c>
      <c r="F8" s="90">
        <v>1049294.7000000002</v>
      </c>
      <c r="G8" s="90">
        <v>71954.710000000006</v>
      </c>
      <c r="H8" s="90">
        <v>697748.29</v>
      </c>
      <c r="I8" s="90">
        <v>1469491.7891677888</v>
      </c>
      <c r="J8" s="90">
        <v>378696.35677554476</v>
      </c>
      <c r="K8" s="90">
        <v>18162.78</v>
      </c>
      <c r="L8" s="90">
        <v>0</v>
      </c>
      <c r="M8" s="90">
        <v>381313</v>
      </c>
      <c r="N8" s="90">
        <v>277892</v>
      </c>
    </row>
    <row r="9" spans="1:14" s="76" customFormat="1" ht="25.5">
      <c r="A9" s="136" t="s">
        <v>463</v>
      </c>
      <c r="B9" s="90">
        <v>3577.57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551</v>
      </c>
      <c r="J9" s="90">
        <v>0</v>
      </c>
      <c r="K9" s="90">
        <v>0</v>
      </c>
      <c r="L9" s="90">
        <v>0</v>
      </c>
      <c r="M9" s="90">
        <v>0</v>
      </c>
      <c r="N9" s="90">
        <v>1412</v>
      </c>
    </row>
    <row r="10" spans="1:14" s="76" customFormat="1" ht="25.5">
      <c r="A10" s="135" t="s">
        <v>491</v>
      </c>
      <c r="B10" s="90">
        <v>11831.274487640552</v>
      </c>
      <c r="C10" s="90">
        <v>0</v>
      </c>
      <c r="D10" s="90">
        <v>458.5</v>
      </c>
      <c r="E10" s="90">
        <v>0</v>
      </c>
      <c r="F10" s="90">
        <v>951.41999999999985</v>
      </c>
      <c r="G10" s="90">
        <v>231.61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6676.14</v>
      </c>
    </row>
    <row r="11" spans="1:14" s="76" customFormat="1">
      <c r="A11" s="135" t="s">
        <v>492</v>
      </c>
      <c r="B11" s="90">
        <v>19622.1892061</v>
      </c>
      <c r="C11" s="90">
        <v>0</v>
      </c>
      <c r="D11" s="90">
        <v>930.17747239999994</v>
      </c>
      <c r="E11" s="90">
        <v>94.427472399999999</v>
      </c>
      <c r="F11" s="90">
        <v>1528.6330231000002</v>
      </c>
      <c r="G11" s="90">
        <v>1898.3583629999998</v>
      </c>
      <c r="H11" s="90">
        <v>22.413811800000001</v>
      </c>
      <c r="I11" s="90">
        <v>682</v>
      </c>
      <c r="J11" s="90">
        <v>0</v>
      </c>
      <c r="K11" s="90">
        <v>0</v>
      </c>
      <c r="L11" s="90">
        <v>0</v>
      </c>
      <c r="M11" s="90">
        <v>0</v>
      </c>
      <c r="N11" s="90">
        <v>7420.727159</v>
      </c>
    </row>
    <row r="12" spans="1:14" s="76" customFormat="1">
      <c r="A12" s="137" t="s">
        <v>493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8" t="s">
        <v>494</v>
      </c>
      <c r="B13" s="90">
        <v>4650553.7720295852</v>
      </c>
      <c r="C13" s="90">
        <v>0</v>
      </c>
      <c r="D13" s="90">
        <v>1659312.2096470143</v>
      </c>
      <c r="E13" s="90">
        <v>23144.63</v>
      </c>
      <c r="F13" s="90">
        <v>566969.69999999995</v>
      </c>
      <c r="G13" s="90">
        <v>257766.35461771139</v>
      </c>
      <c r="H13" s="90">
        <v>400754.86999999994</v>
      </c>
      <c r="I13" s="90">
        <v>339682.98577721475</v>
      </c>
      <c r="J13" s="90">
        <v>29301</v>
      </c>
      <c r="K13" s="90">
        <v>0</v>
      </c>
      <c r="L13" s="90">
        <v>0</v>
      </c>
      <c r="M13" s="90">
        <v>342840</v>
      </c>
      <c r="N13" s="90">
        <v>466963.8907806013</v>
      </c>
    </row>
    <row r="14" spans="1:14" s="77" customFormat="1">
      <c r="A14" s="91" t="s">
        <v>488</v>
      </c>
      <c r="B14" s="91">
        <v>11404050.637016287</v>
      </c>
      <c r="C14" s="91">
        <v>0</v>
      </c>
      <c r="D14" s="91">
        <v>3673300.9259935655</v>
      </c>
      <c r="E14" s="91">
        <v>72909.65969460363</v>
      </c>
      <c r="F14" s="91">
        <v>1782808.8831956</v>
      </c>
      <c r="G14" s="91">
        <v>454637.2553809114</v>
      </c>
      <c r="H14" s="91">
        <v>1440855.0371865998</v>
      </c>
      <c r="I14" s="91">
        <v>2199491.2361410037</v>
      </c>
      <c r="J14" s="91">
        <v>407997.35677554476</v>
      </c>
      <c r="K14" s="91">
        <v>18162.78</v>
      </c>
      <c r="L14" s="91">
        <v>0</v>
      </c>
      <c r="M14" s="91">
        <v>724153</v>
      </c>
      <c r="N14" s="91">
        <v>1179314.0120494014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sqref="A1:U1"/>
      <selection pane="topRight" sqref="A1:U1"/>
      <selection pane="bottomLeft" sqref="A1:U1"/>
      <selection pane="bottomRight" sqref="A1:U1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85" t="s">
        <v>823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285"/>
      <c r="P1" s="199" t="s">
        <v>125</v>
      </c>
    </row>
    <row r="2" spans="1:16" s="108" customFormat="1" ht="32.25" customHeight="1">
      <c r="A2" s="269" t="s">
        <v>458</v>
      </c>
      <c r="B2" s="269" t="s">
        <v>588</v>
      </c>
      <c r="C2" s="269" t="s">
        <v>589</v>
      </c>
      <c r="D2" s="269" t="s">
        <v>590</v>
      </c>
      <c r="E2" s="269" t="s">
        <v>591</v>
      </c>
      <c r="F2" s="269" t="s">
        <v>592</v>
      </c>
      <c r="G2" s="269" t="s">
        <v>593</v>
      </c>
      <c r="H2" s="269" t="s">
        <v>594</v>
      </c>
      <c r="I2" s="269" t="s">
        <v>497</v>
      </c>
      <c r="J2" s="269"/>
      <c r="K2" s="269" t="s">
        <v>513</v>
      </c>
      <c r="L2" s="269"/>
      <c r="M2" s="269" t="s">
        <v>595</v>
      </c>
      <c r="N2" s="269"/>
      <c r="O2" s="269" t="s">
        <v>596</v>
      </c>
      <c r="P2" s="269" t="s">
        <v>597</v>
      </c>
    </row>
    <row r="3" spans="1:16" s="108" customFormat="1" ht="126">
      <c r="A3" s="269"/>
      <c r="B3" s="269"/>
      <c r="C3" s="269"/>
      <c r="D3" s="269"/>
      <c r="E3" s="269"/>
      <c r="F3" s="269"/>
      <c r="G3" s="269"/>
      <c r="H3" s="269"/>
      <c r="I3" s="148" t="s">
        <v>505</v>
      </c>
      <c r="J3" s="149" t="s">
        <v>598</v>
      </c>
      <c r="K3" s="148" t="s">
        <v>505</v>
      </c>
      <c r="L3" s="149" t="s">
        <v>599</v>
      </c>
      <c r="M3" s="148" t="s">
        <v>505</v>
      </c>
      <c r="N3" s="149" t="s">
        <v>600</v>
      </c>
      <c r="O3" s="269"/>
      <c r="P3" s="269"/>
    </row>
    <row r="4" spans="1:16" s="112" customFormat="1">
      <c r="A4" s="135" t="s">
        <v>490</v>
      </c>
      <c r="B4" s="90">
        <v>3</v>
      </c>
      <c r="C4" s="90">
        <v>212291453</v>
      </c>
      <c r="D4" s="90">
        <v>8020900.0900000008</v>
      </c>
      <c r="E4" s="90">
        <v>3572266.38</v>
      </c>
      <c r="F4" s="90">
        <v>0</v>
      </c>
      <c r="G4" s="90">
        <v>240</v>
      </c>
      <c r="H4" s="90">
        <v>954105.84370796988</v>
      </c>
      <c r="I4" s="90">
        <v>0</v>
      </c>
      <c r="J4" s="90">
        <v>0</v>
      </c>
      <c r="K4" s="90">
        <v>497197.76</v>
      </c>
      <c r="L4" s="90">
        <v>0</v>
      </c>
      <c r="M4" s="90">
        <v>0</v>
      </c>
      <c r="N4" s="90">
        <v>0</v>
      </c>
      <c r="O4" s="90">
        <v>0</v>
      </c>
      <c r="P4" s="90">
        <v>0</v>
      </c>
    </row>
    <row r="5" spans="1:16" s="112" customFormat="1">
      <c r="A5" s="136" t="s">
        <v>460</v>
      </c>
      <c r="B5" s="90">
        <v>3</v>
      </c>
      <c r="C5" s="90">
        <v>212291453</v>
      </c>
      <c r="D5" s="90">
        <v>8020900.0900000008</v>
      </c>
      <c r="E5" s="90">
        <v>3572266.38</v>
      </c>
      <c r="F5" s="90">
        <v>0</v>
      </c>
      <c r="G5" s="90">
        <v>240</v>
      </c>
      <c r="H5" s="90">
        <v>954105.84370796988</v>
      </c>
      <c r="I5" s="90">
        <v>0</v>
      </c>
      <c r="J5" s="90">
        <v>0</v>
      </c>
      <c r="K5" s="90">
        <v>497197.76</v>
      </c>
      <c r="L5" s="90">
        <v>0</v>
      </c>
      <c r="M5" s="90">
        <v>0</v>
      </c>
      <c r="N5" s="90">
        <v>0</v>
      </c>
      <c r="O5" s="90">
        <v>0</v>
      </c>
      <c r="P5" s="90">
        <v>0</v>
      </c>
    </row>
    <row r="6" spans="1:16" s="112" customFormat="1">
      <c r="A6" s="136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6" t="s">
        <v>462</v>
      </c>
      <c r="B7" s="90">
        <v>3</v>
      </c>
      <c r="C7" s="90">
        <v>212291453</v>
      </c>
      <c r="D7" s="90">
        <v>8020900.0900000008</v>
      </c>
      <c r="E7" s="90">
        <v>3572266.38</v>
      </c>
      <c r="F7" s="90">
        <v>0</v>
      </c>
      <c r="G7" s="90">
        <v>240</v>
      </c>
      <c r="H7" s="90">
        <v>954105.84370796988</v>
      </c>
      <c r="I7" s="90">
        <v>0</v>
      </c>
      <c r="J7" s="90">
        <v>0</v>
      </c>
      <c r="K7" s="90">
        <v>497197.76</v>
      </c>
      <c r="L7" s="90">
        <v>0</v>
      </c>
      <c r="M7" s="90">
        <v>0</v>
      </c>
      <c r="N7" s="90">
        <v>0</v>
      </c>
      <c r="O7" s="90">
        <v>0</v>
      </c>
      <c r="P7" s="90">
        <v>0</v>
      </c>
    </row>
    <row r="8" spans="1:16" s="112" customFormat="1" ht="25.5">
      <c r="A8" s="136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5" t="s">
        <v>491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5" t="s">
        <v>492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7" t="s">
        <v>493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8" t="s">
        <v>494</v>
      </c>
      <c r="B12" s="90">
        <v>2</v>
      </c>
      <c r="C12" s="90">
        <v>0</v>
      </c>
      <c r="D12" s="90">
        <v>6733940.7599999998</v>
      </c>
      <c r="E12" s="90">
        <v>3416876.17</v>
      </c>
      <c r="F12" s="90">
        <v>0</v>
      </c>
      <c r="G12" s="90">
        <v>1553</v>
      </c>
      <c r="H12" s="90">
        <v>518817.25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</row>
    <row r="13" spans="1:16" s="113" customFormat="1">
      <c r="A13" s="72" t="s">
        <v>488</v>
      </c>
      <c r="B13" s="91">
        <v>5</v>
      </c>
      <c r="C13" s="91">
        <v>212291453</v>
      </c>
      <c r="D13" s="91">
        <v>14754840.85</v>
      </c>
      <c r="E13" s="91">
        <v>6989142.5499999998</v>
      </c>
      <c r="F13" s="91">
        <v>0</v>
      </c>
      <c r="G13" s="91">
        <v>1793</v>
      </c>
      <c r="H13" s="91">
        <v>1472923.0937079701</v>
      </c>
      <c r="I13" s="91">
        <v>0</v>
      </c>
      <c r="J13" s="91">
        <v>0</v>
      </c>
      <c r="K13" s="91">
        <v>497197.76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5"/>
  <sheetViews>
    <sheetView view="pageBreakPreview" zoomScaleNormal="100" zoomScaleSheetLayoutView="100" workbookViewId="0">
      <selection sqref="A1:U1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16384" width="9.140625" style="100"/>
  </cols>
  <sheetData>
    <row r="1" spans="1:5" s="97" customFormat="1" ht="33.75" customHeight="1">
      <c r="A1" s="286" t="s">
        <v>824</v>
      </c>
      <c r="B1" s="286"/>
      <c r="C1" s="286"/>
      <c r="D1" s="286"/>
      <c r="E1" s="286"/>
    </row>
    <row r="2" spans="1:5" s="97" customFormat="1" ht="15.75">
      <c r="A2" s="98"/>
      <c r="E2" s="201" t="s">
        <v>125</v>
      </c>
    </row>
    <row r="3" spans="1:5" s="97" customFormat="1" ht="15.75" customHeight="1">
      <c r="A3" s="287" t="s">
        <v>458</v>
      </c>
      <c r="B3" s="289" t="s">
        <v>488</v>
      </c>
      <c r="C3" s="289"/>
      <c r="D3" s="289"/>
      <c r="E3" s="289"/>
    </row>
    <row r="4" spans="1:5" s="97" customFormat="1" ht="38.25">
      <c r="A4" s="288"/>
      <c r="B4" s="150" t="s">
        <v>601</v>
      </c>
      <c r="C4" s="151" t="s">
        <v>602</v>
      </c>
      <c r="D4" s="151" t="s">
        <v>603</v>
      </c>
      <c r="E4" s="151" t="s">
        <v>604</v>
      </c>
    </row>
    <row r="5" spans="1:5" s="97" customFormat="1" ht="15.75">
      <c r="A5" s="135" t="s">
        <v>490</v>
      </c>
      <c r="B5" s="115">
        <v>1</v>
      </c>
      <c r="C5" s="115">
        <v>64902</v>
      </c>
      <c r="D5" s="115">
        <v>0</v>
      </c>
      <c r="E5" s="115">
        <v>0</v>
      </c>
    </row>
    <row r="6" spans="1:5" s="97" customFormat="1" ht="15.75">
      <c r="A6" s="136" t="s">
        <v>460</v>
      </c>
      <c r="B6" s="115">
        <v>1</v>
      </c>
      <c r="C6" s="115">
        <v>64902</v>
      </c>
      <c r="D6" s="115">
        <v>0</v>
      </c>
      <c r="E6" s="115">
        <v>0</v>
      </c>
    </row>
    <row r="7" spans="1:5" s="97" customFormat="1" ht="15.75">
      <c r="A7" s="136" t="s">
        <v>461</v>
      </c>
      <c r="B7" s="115">
        <v>0</v>
      </c>
      <c r="C7" s="115">
        <v>0</v>
      </c>
      <c r="D7" s="115">
        <v>0</v>
      </c>
      <c r="E7" s="115">
        <v>0</v>
      </c>
    </row>
    <row r="8" spans="1:5" s="97" customFormat="1" ht="15.75">
      <c r="A8" s="136" t="s">
        <v>462</v>
      </c>
      <c r="B8" s="115">
        <v>1</v>
      </c>
      <c r="C8" s="115">
        <v>64902</v>
      </c>
      <c r="D8" s="115">
        <v>0</v>
      </c>
      <c r="E8" s="115">
        <v>0</v>
      </c>
    </row>
    <row r="9" spans="1:5" s="97" customFormat="1" ht="15.75">
      <c r="A9" s="136" t="s">
        <v>463</v>
      </c>
      <c r="B9" s="115">
        <v>0</v>
      </c>
      <c r="C9" s="115">
        <v>0</v>
      </c>
      <c r="D9" s="115">
        <v>0</v>
      </c>
      <c r="E9" s="115">
        <v>0</v>
      </c>
    </row>
    <row r="10" spans="1:5" s="97" customFormat="1" ht="15.75">
      <c r="A10" s="135" t="s">
        <v>491</v>
      </c>
      <c r="B10" s="115">
        <v>0</v>
      </c>
      <c r="C10" s="115">
        <v>0</v>
      </c>
      <c r="D10" s="115">
        <v>0</v>
      </c>
      <c r="E10" s="115">
        <v>0</v>
      </c>
    </row>
    <row r="11" spans="1:5" s="97" customFormat="1" ht="15.75">
      <c r="A11" s="135" t="s">
        <v>492</v>
      </c>
      <c r="B11" s="115">
        <v>0</v>
      </c>
      <c r="C11" s="115">
        <v>0</v>
      </c>
      <c r="D11" s="115">
        <v>0</v>
      </c>
      <c r="E11" s="115">
        <v>0</v>
      </c>
    </row>
    <row r="12" spans="1:5" s="97" customFormat="1" ht="15.75">
      <c r="A12" s="137" t="s">
        <v>493</v>
      </c>
      <c r="B12" s="115">
        <v>0</v>
      </c>
      <c r="C12" s="115">
        <v>0</v>
      </c>
      <c r="D12" s="115">
        <v>0</v>
      </c>
      <c r="E12" s="115">
        <v>0</v>
      </c>
    </row>
    <row r="13" spans="1:5" s="97" customFormat="1" ht="15.75">
      <c r="A13" s="138" t="s">
        <v>494</v>
      </c>
      <c r="B13" s="115">
        <v>7</v>
      </c>
      <c r="C13" s="115">
        <v>848534</v>
      </c>
      <c r="D13" s="115">
        <v>511.7</v>
      </c>
      <c r="E13" s="115">
        <v>0</v>
      </c>
    </row>
    <row r="14" spans="1:5" s="99" customFormat="1" ht="15.75">
      <c r="A14" s="72" t="s">
        <v>488</v>
      </c>
      <c r="B14" s="116">
        <v>8</v>
      </c>
      <c r="C14" s="116">
        <v>913436</v>
      </c>
      <c r="D14" s="116">
        <v>511.7</v>
      </c>
      <c r="E14" s="116">
        <v>0</v>
      </c>
    </row>
    <row r="15" spans="1:5" ht="22.5" customHeight="1">
      <c r="A15" s="209" t="s">
        <v>474</v>
      </c>
    </row>
  </sheetData>
  <sheetProtection insertColumns="0"/>
  <mergeCells count="3">
    <mergeCell ref="A1:E1"/>
    <mergeCell ref="A3:A4"/>
    <mergeCell ref="B3:E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2019-03-06T12:39:40Z</cp:lastPrinted>
  <dcterms:created xsi:type="dcterms:W3CDTF">2002-02-28T09:17:57Z</dcterms:created>
  <dcterms:modified xsi:type="dcterms:W3CDTF">2019-03-25T07:23:41Z</dcterms:modified>
</cp:coreProperties>
</file>