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1_2018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47" l="1"/>
  <c r="C76" i="47" l="1"/>
  <c r="C77" i="47" l="1"/>
  <c r="C75" i="46" l="1"/>
  <c r="C76" i="46"/>
  <c r="B75" i="47" l="1"/>
  <c r="B74" i="47"/>
  <c r="B73" i="47"/>
  <c r="B72" i="47"/>
  <c r="B71" i="47"/>
  <c r="B70" i="46" l="1"/>
  <c r="B71" i="46"/>
  <c r="B72" i="46"/>
  <c r="B73" i="46"/>
  <c r="B74" i="46"/>
  <c r="C72" i="47" l="1"/>
  <c r="C71" i="47"/>
  <c r="C75" i="47"/>
  <c r="C73" i="47"/>
  <c r="C74" i="46"/>
  <c r="C73" i="46"/>
  <c r="C78" i="47" l="1"/>
  <c r="C70" i="46"/>
  <c r="A75" i="47"/>
  <c r="A71" i="47"/>
  <c r="A77" i="47"/>
  <c r="A72" i="47"/>
  <c r="A73" i="47"/>
  <c r="A74" i="47"/>
  <c r="A76" i="47"/>
  <c r="C72" i="46"/>
  <c r="C71" i="46"/>
  <c r="C77" i="46" l="1"/>
  <c r="A78" i="47"/>
  <c r="C79" i="47"/>
  <c r="A70" i="46"/>
  <c r="A73" i="46"/>
  <c r="A72" i="46"/>
  <c r="A76" i="46"/>
  <c r="A71" i="46"/>
  <c r="A74" i="46"/>
  <c r="A75" i="46"/>
  <c r="C78" i="46" l="1"/>
  <c r="A77" i="46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<sst xmlns="http://schemas.openxmlformats.org/spreadsheetml/2006/main" count="1052" uniqueCount="661">
  <si>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</si>
  <si>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</si>
  <si>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</si>
  <si>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</si>
  <si>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</si>
  <si>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</si>
  <si>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</si>
  <si>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</si>
  <si>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</si>
  <si>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</si>
  <si>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</si>
  <si>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</si>
  <si>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</si>
  <si>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</si>
  <si>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</si>
  <si>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</si>
  <si>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</si>
  <si>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</si>
  <si>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</si>
  <si>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</si>
  <si>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</si>
  <si>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</si>
  <si>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</si>
  <si>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</si>
  <si>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</si>
  <si>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</si>
  <si>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</si>
  <si>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</si>
  <si>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</si>
  <si>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</si>
  <si>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</si>
  <si>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</si>
  <si>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</si>
  <si>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</si>
  <si>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</si>
  <si>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</si>
  <si>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</si>
  <si>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</si>
  <si>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</si>
  <si>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</si>
  <si>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</si>
  <si>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</si>
  <si>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</si>
  <si>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</si>
  <si>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</si>
  <si>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</si>
  <si>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</si>
  <si>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</si>
  <si>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</si>
  <si>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</si>
  <si>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</si>
  <si>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</si>
  <si>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</si>
  <si>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</si>
  <si>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</si>
  <si>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</si>
  <si>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</si>
  <si>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</si>
  <si>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</si>
  <si>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</si>
  <si>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</si>
  <si>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</si>
  <si>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</si>
  <si>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</si>
  <si>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</si>
  <si>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</si>
  <si>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</si>
  <si>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</si>
  <si>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</si>
  <si>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</si>
  <si>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</si>
  <si>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</si>
  <si>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</si>
  <si>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</si>
  <si>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</si>
  <si>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</si>
  <si>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</si>
  <si>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</si>
  <si>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</si>
  <si>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</si>
  <si>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</si>
  <si>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</si>
  <si>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</si>
  <si>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</si>
  <si>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</si>
  <si>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</si>
  <si>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</si>
  <si>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</si>
  <si>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</si>
  <si>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</si>
  <si>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</si>
  <si>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</si>
  <si>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</si>
  <si>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</si>
  <si>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</si>
  <si>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</si>
  <si>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</si>
  <si>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</si>
  <si>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</si>
  <si>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</si>
  <si>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</si>
  <si>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</si>
  <si>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</si>
  <si>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</si>
  <si>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</si>
  <si>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</si>
  <si>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</si>
  <si>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</si>
  <si>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</si>
  <si>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</si>
  <si>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</si>
  <si>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</si>
  <si>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</si>
  <si>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</si>
  <si>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</si>
  <si>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</si>
  <si>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</si>
  <si>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</si>
  <si>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</si>
  <si>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</si>
  <si>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</si>
  <si>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</si>
  <si>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</si>
  <si>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</si>
  <si>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</si>
  <si>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</si>
  <si>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</si>
  <si>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</si>
  <si>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</si>
  <si>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</si>
  <si>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</si>
  <si>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</si>
  <si>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</si>
  <si>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</si>
  <si>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</si>
  <si>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</si>
  <si>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</si>
  <si>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</si>
  <si>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</si>
  <si>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</si>
  <si>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</si>
  <si>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</si>
  <si>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</si>
  <si>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</si>
  <si>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</si>
  <si>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</si>
  <si>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</si>
  <si>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</si>
  <si>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</si>
  <si>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</si>
  <si>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</si>
  <si>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</si>
  <si>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</si>
  <si>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</si>
  <si>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</si>
  <si>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</si>
  <si>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</si>
  <si>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</si>
  <si>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</si>
  <si>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</si>
  <si>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</si>
  <si>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</si>
  <si>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</si>
  <si>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</si>
  <si>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</si>
  <si>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</si>
  <si>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</si>
  <si>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</si>
  <si>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</si>
  <si>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</si>
  <si>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</si>
  <si>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</si>
  <si>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</si>
  <si>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</si>
  <si>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</si>
  <si>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</si>
  <si>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</si>
  <si>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</si>
  <si>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</si>
  <si>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</si>
  <si>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</si>
  <si>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</si>
  <si>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</si>
  <si>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</si>
  <si>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</si>
  <si>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</si>
  <si>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</si>
  <si>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</si>
  <si>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</si>
  <si>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</si>
  <si>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</si>
  <si>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</si>
  <si>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</si>
  <si>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</si>
  <si>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</si>
  <si>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</si>
  <si>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</si>
  <si>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</si>
  <si>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</si>
  <si>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</si>
  <si>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</si>
  <si>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</si>
  <si>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</si>
  <si>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</si>
  <si>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</si>
  <si>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</si>
  <si>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</si>
  <si>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</si>
  <si>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</si>
  <si>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</si>
  <si>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</si>
  <si>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</si>
  <si>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</si>
  <si>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</si>
  <si>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</si>
  <si>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</si>
  <si>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</si>
  <si>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</si>
  <si>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</si>
  <si>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</si>
  <si>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</si>
  <si>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</si>
  <si>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</si>
  <si>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</si>
  <si>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</si>
  <si>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</si>
  <si>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</si>
  <si>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</si>
  <si>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</si>
  <si>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</si>
  <si>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</si>
  <si>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</si>
  <si>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</si>
  <si>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</si>
  <si>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</si>
  <si>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</si>
  <si>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</si>
  <si>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</si>
  <si>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</si>
  <si>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</si>
  <si>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</si>
  <si>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</si>
  <si>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</si>
  <si>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</si>
  <si>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</si>
  <si>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</si>
  <si>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</si>
  <si>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</si>
  <si>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</si>
  <si>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</si>
  <si>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</si>
  <si>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</si>
  <si>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</si>
  <si>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</si>
  <si>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</si>
  <si>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</si>
  <si>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</si>
  <si>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</si>
  <si>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</si>
  <si>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</si>
  <si>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</si>
  <si>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</si>
  <si>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</si>
  <si>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</si>
  <si>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</si>
  <si>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</si>
  <si>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</si>
  <si>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</si>
  <si>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</si>
  <si>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</si>
  <si>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</si>
  <si>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</si>
  <si>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</si>
  <si>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</si>
  <si>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</si>
  <si>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</si>
  <si>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</si>
  <si>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</si>
  <si>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</si>
  <si>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</si>
  <si>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</si>
  <si>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</si>
  <si>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</si>
  <si>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</si>
  <si>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</si>
  <si>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</si>
  <si>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</si>
  <si>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</si>
  <si>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</si>
  <si>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</si>
  <si>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</si>
  <si>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</si>
  <si>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</si>
  <si>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</si>
  <si>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</si>
  <si>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</si>
  <si>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</si>
  <si>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</si>
  <si>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</si>
  <si>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</si>
  <si>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</si>
  <si>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</si>
  <si>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</si>
  <si>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</si>
  <si>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</si>
  <si>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</si>
  <si>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</si>
  <si>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</si>
  <si>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</si>
  <si>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</si>
  <si>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</si>
  <si>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</si>
  <si>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</si>
  <si>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</si>
  <si>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</si>
  <si>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</si>
  <si>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</si>
  <si>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</si>
  <si>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</si>
  <si>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</si>
  <si>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</si>
  <si>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</si>
  <si>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</si>
  <si>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</si>
  <si>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</si>
  <si>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</si>
  <si>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</si>
  <si>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</si>
  <si>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</si>
  <si>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</si>
  <si>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</si>
  <si>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</si>
  <si>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</si>
  <si>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</si>
  <si>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</si>
  <si>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</si>
  <si>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</si>
  <si>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</si>
  <si>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</si>
  <si>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</si>
  <si>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</si>
  <si>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</si>
  <si>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</si>
  <si>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</si>
  <si>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</si>
  <si>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</si>
  <si>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</si>
  <si>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</si>
  <si>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</si>
  <si>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</si>
  <si>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</si>
  <si>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</si>
  <si>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</si>
  <si>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</si>
  <si>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</si>
  <si>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</si>
  <si>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</si>
  <si>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</si>
  <si>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</si>
  <si>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</si>
  <si>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</si>
  <si>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</si>
  <si>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</si>
  <si>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</si>
  <si>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</si>
  <si>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</si>
  <si>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</si>
  <si>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</si>
  <si>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</si>
  <si>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</si>
  <si>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</si>
  <si>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</si>
  <si>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</si>
  <si>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</si>
  <si>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</si>
  <si>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</si>
  <si>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</si>
  <si>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</si>
  <si>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</si>
  <si>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</si>
  <si>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</si>
  <si>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</si>
  <si>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</si>
  <si>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</si>
  <si>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</si>
  <si>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</si>
  <si>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</si>
  <si>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</si>
  <si>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</si>
  <si>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</si>
  <si>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</si>
  <si>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</si>
  <si>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</si>
  <si>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</si>
  <si>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</si>
  <si>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</si>
  <si>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</si>
  <si>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</si>
  <si>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</si>
  <si>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</si>
  <si>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</si>
  <si>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</si>
  <si>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</si>
  <si>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</si>
  <si>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</si>
  <si>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</si>
  <si>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</si>
  <si>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</si>
  <si>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</si>
  <si>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</si>
  <si>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</si>
  <si>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</si>
  <si>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</si>
  <si>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</si>
  <si>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</si>
  <si>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</si>
  <si>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</si>
  <si>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</si>
  <si>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</si>
  <si>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</si>
  <si>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</si>
  <si>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</si>
  <si>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</si>
  <si>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</si>
  <si>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</si>
  <si>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</si>
  <si>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</si>
  <si>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</si>
  <si>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</si>
  <si>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</si>
  <si>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</si>
  <si>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</si>
  <si>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</si>
  <si>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</si>
  <si>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</si>
  <si>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</si>
  <si>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</si>
  <si>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</si>
  <si>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</si>
  <si>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</si>
  <si>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</si>
  <si>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</si>
  <si>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</si>
  <si>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</si>
  <si>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</si>
  <si>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</si>
  <si>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</si>
  <si>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</si>
  <si>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</si>
  <si>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</si>
  <si>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</si>
  <si>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</si>
  <si>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</si>
  <si>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</si>
  <si>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</si>
  <si>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</si>
  <si>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</si>
  <si>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</si>
  <si>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</si>
  <si>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</si>
  <si>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</si>
  <si>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</si>
  <si>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</si>
  <si>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</si>
  <si>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</si>
  <si>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</si>
  <si>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</si>
  <si>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</si>
  <si>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</si>
  <si>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</si>
  <si>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</si>
  <si>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</si>
  <si>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</si>
  <si>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</si>
  <si>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</si>
  <si>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</si>
  <si>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</si>
  <si>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</si>
  <si>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</si>
  <si>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</si>
  <si>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</si>
  <si>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</si>
  <si>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</si>
  <si>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</si>
  <si>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</si>
  <si>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</si>
  <si>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</si>
  <si>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</si>
  <si>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</si>
  <si>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</si>
  <si>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</si>
  <si>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</si>
  <si>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</si>
  <si>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</si>
  <si>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</si>
  <si>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</si>
  <si>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</si>
  <si>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</si>
  <si>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</si>
  <si>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</si>
  <si>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</si>
  <si>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</si>
  <si>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</si>
  <si>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</si>
  <si>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</si>
  <si>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</si>
  <si>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</si>
  <si>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</si>
  <si>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</si>
  <si>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</si>
  <si>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</si>
  <si>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</si>
  <si>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</si>
  <si>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</si>
  <si>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</si>
  <si>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</si>
  <si>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</si>
  <si>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</si>
  <si>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</si>
  <si>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</si>
  <si>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</si>
  <si>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</si>
  <si>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</si>
  <si>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</si>
  <si>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</si>
  <si>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</si>
  <si>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</si>
  <si>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</si>
  <si>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</si>
  <si>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</si>
  <si>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</si>
  <si>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</si>
  <si>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</si>
  <si>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</si>
  <si>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</si>
  <si>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</si>
  <si>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</si>
  <si>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</si>
  <si>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</si>
  <si>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</si>
  <si>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</si>
  <si>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</si>
  <si>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</si>
  <si>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</si>
  <si>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</si>
  <si>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</si>
  <si>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</si>
  <si>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</si>
  <si>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</si>
  <si>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</si>
  <si>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</si>
  <si>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</si>
  <si>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</si>
  <si>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</si>
  <si>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</si>
  <si>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</si>
  <si>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</si>
  <si>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</si>
  <si>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</si>
  <si>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</si>
  <si>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</si>
  <si>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</si>
  <si>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</si>
  <si>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</si>
  <si>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</si>
  <si>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</si>
  <si>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</si>
  <si>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</si>
  <si>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</si>
  <si>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</si>
  <si>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</si>
  <si>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</si>
  <si>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</si>
  <si>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</si>
  <si>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</si>
  <si>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</si>
  <si>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</si>
  <si>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</si>
  <si>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</si>
  <si>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</si>
  <si>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</si>
  <si>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</si>
  <si>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</si>
  <si>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</si>
  <si>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</si>
  <si>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</si>
  <si>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</si>
  <si>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</si>
  <si>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</si>
  <si>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</si>
  <si>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</si>
  <si>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</si>
  <si>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</si>
  <si>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</si>
  <si>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</si>
  <si>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</si>
  <si>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</si>
  <si>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</si>
  <si>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</si>
  <si>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</si>
  <si>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</si>
  <si>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</si>
  <si>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</si>
  <si>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</si>
  <si>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</si>
  <si>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</si>
  <si>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</si>
  <si>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</si>
  <si>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</si>
  <si>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</si>
  <si>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</si>
  <si>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</si>
  <si>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</si>
  <si>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</si>
  <si>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</si>
  <si>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</si>
  <si>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</si>
  <si>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</si>
  <si>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</si>
  <si>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</si>
  <si>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</si>
  <si>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</si>
  <si>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</si>
  <si>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</si>
  <si>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</si>
  <si>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</si>
  <si>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</si>
  <si>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</si>
  <si>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</si>
  <si>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</si>
  <si>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</si>
  <si>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</si>
  <si>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</si>
  <si>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</si>
  <si>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</si>
  <si>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</si>
  <si>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</si>
  <si>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</si>
  <si>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</si>
  <si>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</si>
  <si>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</si>
  <si>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</si>
  <si>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</si>
  <si>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</si>
  <si>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</si>
  <si>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</si>
  <si>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</si>
  <si>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</si>
  <si>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</si>
  <si>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</si>
  <si>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</si>
  <si>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</si>
  <si>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</si>
  <si>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</si>
  <si>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</si>
  <si>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"ОББ-Животозастраховане" ЕАД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</si>
  <si>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30.11.2018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</si>
  <si>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30.11.2018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</si>
  <si>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30.11.2018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</si>
  <si>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30.11.2018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</si>
  <si>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30.11.2018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</si>
</sst>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2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11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221240543.19729915</c:v>
                </c:pt>
                <c:pt idx="1">
                  <c:v>8899511.8890000023</c:v>
                </c:pt>
                <c:pt idx="2">
                  <c:v>71220423.482000008</c:v>
                </c:pt>
                <c:pt idx="3">
                  <c:v>0</c:v>
                </c:pt>
                <c:pt idx="4">
                  <c:v>21216650.047489602</c:v>
                </c:pt>
                <c:pt idx="5">
                  <c:v>18066992.549999997</c:v>
                </c:pt>
                <c:pt idx="6">
                  <c:v>65499831.890000001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11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97 767 193</c:v>
                </c:pt>
                <c:pt idx="1">
                  <c:v>4 606 248</c:v>
                </c:pt>
                <c:pt idx="2">
                  <c:v>12 285 371</c:v>
                </c:pt>
                <c:pt idx="3">
                  <c:v>0</c:v>
                </c:pt>
                <c:pt idx="4">
                  <c:v>4 150 254</c:v>
                </c:pt>
                <c:pt idx="5">
                  <c:v>2 291 641</c:v>
                </c:pt>
                <c:pt idx="6">
                  <c:v>18 390 007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97767193.231599361</c:v>
                </c:pt>
                <c:pt idx="1">
                  <c:v>4606248.1565584699</c:v>
                </c:pt>
                <c:pt idx="2">
                  <c:v>12285371.312150529</c:v>
                </c:pt>
                <c:pt idx="3">
                  <c:v>0</c:v>
                </c:pt>
                <c:pt idx="4">
                  <c:v>4150254.4066899903</c:v>
                </c:pt>
                <c:pt idx="5">
                  <c:v>2291641.3208834003</c:v>
                </c:pt>
                <c:pt idx="6">
                  <c:v>18390006.839318871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190500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5" customWidth="1"/>
    <col min="2" max="2" width="36.7109375" style="106" customWidth="1"/>
    <col min="3" max="7" width="17.7109375" style="106" customWidth="1"/>
    <col min="8" max="8" width="17.7109375" style="115" customWidth="1"/>
    <col min="9" max="9" width="17.7109375" style="106" customWidth="1"/>
    <col min="10" max="10" width="17.7109375" style="115" customWidth="1"/>
    <col min="11" max="11" width="17.7109375" style="106" customWidth="1"/>
    <col min="12" max="13" width="17.7109375" style="115" customWidth="1"/>
    <col min="14" max="14" width="17.7109375" style="106" customWidth="1"/>
    <col min="15" max="15" width="14.140625" style="115" customWidth="1"/>
    <col min="16" max="16" width="22.7109375" style="115" bestFit="1" customWidth="1"/>
    <col min="17" max="17" width="9.140625" style="115"/>
    <col min="18" max="18" width="9.28515625" style="115" bestFit="1" customWidth="1"/>
    <col min="19" max="16384" width="9.140625" style="115"/>
  </cols>
  <sheetData>
    <row r="1" spans="1:19" ht="18.75">
      <c r="A1" s="117" t="s">
        <v>656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6"/>
      <c r="P1" s="117"/>
      <c r="Q1" s="117"/>
      <c r="R1" s="117"/>
      <c r="S1" s="117"/>
    </row>
    <row r="2" spans="1:19">
      <c r="A2" s="114"/>
      <c r="B2" s="113"/>
      <c r="C2" s="113"/>
      <c r="D2" s="113"/>
      <c r="E2" s="113"/>
      <c r="F2" s="113"/>
      <c r="G2" s="113"/>
      <c r="H2" s="114"/>
      <c r="I2" s="113"/>
      <c r="J2" s="114"/>
      <c r="K2" s="113"/>
      <c r="L2" s="114"/>
      <c r="M2" s="114"/>
      <c r="N2" s="113"/>
      <c r="O2" s="112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655</v>
      </c>
      <c r="H3" s="93" t="s">
        <v>640</v>
      </c>
      <c r="I3" s="93" t="s">
        <v>639</v>
      </c>
      <c r="J3" s="95" t="s">
        <v>638</v>
      </c>
      <c r="K3" s="96" t="s">
        <v>635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2" t="s">
        <v>633</v>
      </c>
      <c r="C4" s="123">
        <v>40817625.68</v>
      </c>
      <c r="D4" s="123">
        <v>38913582.519999996</v>
      </c>
      <c r="E4" s="123">
        <v>50842778.899999999</v>
      </c>
      <c r="F4" s="123">
        <v>22387319.731000002</v>
      </c>
      <c r="G4" s="123">
        <v>20671971.23</v>
      </c>
      <c r="H4" s="123">
        <v>22757171.280000001</v>
      </c>
      <c r="I4" s="123">
        <v>10750578.790000001</v>
      </c>
      <c r="J4" s="123">
        <v>8731545.3499999996</v>
      </c>
      <c r="K4" s="123">
        <v>2916612.4200000004</v>
      </c>
      <c r="L4" s="123">
        <v>800714</v>
      </c>
      <c r="M4" s="123">
        <v>145542.51999999999</v>
      </c>
      <c r="N4" s="123">
        <v>1505100.7762991837</v>
      </c>
      <c r="O4" s="124">
        <v>221240543.19729915</v>
      </c>
      <c r="P4" s="100"/>
      <c r="Q4" s="101"/>
      <c r="R4" s="102"/>
    </row>
    <row r="5" spans="1:19" ht="15.75" customHeight="1">
      <c r="A5" s="99" t="s">
        <v>632</v>
      </c>
      <c r="B5" s="125" t="s">
        <v>631</v>
      </c>
      <c r="C5" s="123">
        <v>28097886.240000002</v>
      </c>
      <c r="D5" s="123">
        <v>25850505.019999996</v>
      </c>
      <c r="E5" s="123">
        <v>50841755.530000001</v>
      </c>
      <c r="F5" s="123">
        <v>22378217.561000001</v>
      </c>
      <c r="G5" s="123">
        <v>20671971.23</v>
      </c>
      <c r="H5" s="123">
        <v>22757171.280000001</v>
      </c>
      <c r="I5" s="123">
        <v>10750578.790000001</v>
      </c>
      <c r="J5" s="123">
        <v>8731545.3499999996</v>
      </c>
      <c r="K5" s="123">
        <v>2916610.95</v>
      </c>
      <c r="L5" s="123">
        <v>800714</v>
      </c>
      <c r="M5" s="123">
        <v>145542.51999999999</v>
      </c>
      <c r="N5" s="123">
        <v>1406891.7562991837</v>
      </c>
      <c r="O5" s="124">
        <v>195349390.22729918</v>
      </c>
      <c r="P5" s="100"/>
      <c r="R5" s="102"/>
    </row>
    <row r="6" spans="1:19" ht="15.75" customHeight="1">
      <c r="A6" s="99" t="s">
        <v>629</v>
      </c>
      <c r="B6" s="125" t="s">
        <v>630</v>
      </c>
      <c r="C6" s="123">
        <v>15974405.140000001</v>
      </c>
      <c r="D6" s="123">
        <v>21786591.329999994</v>
      </c>
      <c r="E6" s="123">
        <v>14283573.039999999</v>
      </c>
      <c r="F6" s="123">
        <v>20918335.463</v>
      </c>
      <c r="G6" s="123">
        <v>8372711.0599999996</v>
      </c>
      <c r="H6" s="123">
        <v>22757171.280000001</v>
      </c>
      <c r="I6" s="123">
        <v>804943.89</v>
      </c>
      <c r="J6" s="123">
        <v>358968.98</v>
      </c>
      <c r="K6" s="123">
        <v>2468990.25</v>
      </c>
      <c r="L6" s="123">
        <v>659808</v>
      </c>
      <c r="M6" s="123">
        <v>145542.51999999999</v>
      </c>
      <c r="N6" s="123">
        <v>576384.18891610019</v>
      </c>
      <c r="O6" s="124">
        <v>109107425.1419161</v>
      </c>
      <c r="P6" s="100"/>
      <c r="R6" s="102"/>
    </row>
    <row r="7" spans="1:19" ht="31.5">
      <c r="A7" s="99" t="s">
        <v>629</v>
      </c>
      <c r="B7" s="125" t="s">
        <v>628</v>
      </c>
      <c r="C7" s="123">
        <v>12123481.1</v>
      </c>
      <c r="D7" s="123">
        <v>4063913.69</v>
      </c>
      <c r="E7" s="123">
        <v>36558182.490000002</v>
      </c>
      <c r="F7" s="123">
        <v>1459882.0979999998</v>
      </c>
      <c r="G7" s="123">
        <v>12299260.17</v>
      </c>
      <c r="H7" s="123">
        <v>0</v>
      </c>
      <c r="I7" s="123">
        <v>9945634.9000000004</v>
      </c>
      <c r="J7" s="123">
        <v>8372576.3700000001</v>
      </c>
      <c r="K7" s="123">
        <v>447620.7</v>
      </c>
      <c r="L7" s="123">
        <v>140906</v>
      </c>
      <c r="M7" s="123">
        <v>0</v>
      </c>
      <c r="N7" s="123">
        <v>830507.5673830834</v>
      </c>
      <c r="O7" s="124">
        <v>86241965.085383087</v>
      </c>
      <c r="P7" s="100"/>
      <c r="R7" s="102"/>
    </row>
    <row r="8" spans="1:19" ht="15.75" customHeight="1">
      <c r="A8" s="99" t="s">
        <v>627</v>
      </c>
      <c r="B8" s="125" t="s">
        <v>626</v>
      </c>
      <c r="C8" s="123">
        <v>12719739.439999999</v>
      </c>
      <c r="D8" s="123">
        <v>13063077.499999998</v>
      </c>
      <c r="E8" s="123">
        <v>1023.37</v>
      </c>
      <c r="F8" s="123">
        <v>9102.17</v>
      </c>
      <c r="G8" s="123">
        <v>0</v>
      </c>
      <c r="H8" s="123">
        <v>0</v>
      </c>
      <c r="I8" s="123">
        <v>0</v>
      </c>
      <c r="J8" s="123">
        <v>0</v>
      </c>
      <c r="K8" s="123">
        <v>1.47</v>
      </c>
      <c r="L8" s="123">
        <v>0</v>
      </c>
      <c r="M8" s="123">
        <v>0</v>
      </c>
      <c r="N8" s="123">
        <v>98209.02</v>
      </c>
      <c r="O8" s="124">
        <v>25891152.969999999</v>
      </c>
      <c r="P8" s="100"/>
      <c r="R8" s="102"/>
    </row>
    <row r="9" spans="1:19" ht="15.75" customHeight="1">
      <c r="A9" s="99">
        <v>2</v>
      </c>
      <c r="B9" s="122" t="s">
        <v>625</v>
      </c>
      <c r="C9" s="123">
        <v>1758024.08</v>
      </c>
      <c r="D9" s="123">
        <v>4668081.9600000009</v>
      </c>
      <c r="E9" s="123">
        <v>1559569.26</v>
      </c>
      <c r="F9" s="123">
        <v>297711.39899999998</v>
      </c>
      <c r="G9" s="123">
        <v>0</v>
      </c>
      <c r="H9" s="123">
        <v>0</v>
      </c>
      <c r="I9" s="123">
        <v>0</v>
      </c>
      <c r="J9" s="123">
        <v>175633.63</v>
      </c>
      <c r="K9" s="123">
        <v>440491.56</v>
      </c>
      <c r="L9" s="123">
        <v>0</v>
      </c>
      <c r="M9" s="123">
        <v>0</v>
      </c>
      <c r="N9" s="123">
        <v>0</v>
      </c>
      <c r="O9" s="124">
        <v>8899511.8890000023</v>
      </c>
      <c r="P9" s="100"/>
      <c r="Q9" s="101"/>
      <c r="R9" s="102"/>
    </row>
    <row r="10" spans="1:19" ht="28.5" customHeight="1">
      <c r="A10" s="99">
        <v>3</v>
      </c>
      <c r="B10" s="122" t="s">
        <v>624</v>
      </c>
      <c r="C10" s="123">
        <v>5972542.4800000004</v>
      </c>
      <c r="D10" s="123">
        <v>29766290.030000001</v>
      </c>
      <c r="E10" s="123">
        <v>4821921.26</v>
      </c>
      <c r="F10" s="123">
        <v>21662940.942000002</v>
      </c>
      <c r="G10" s="123">
        <v>4422419.18</v>
      </c>
      <c r="H10" s="123">
        <v>2293814.46</v>
      </c>
      <c r="I10" s="123">
        <v>1680017.78</v>
      </c>
      <c r="J10" s="123">
        <v>0</v>
      </c>
      <c r="K10" s="123">
        <v>591945.51</v>
      </c>
      <c r="L10" s="123">
        <v>0</v>
      </c>
      <c r="M10" s="123">
        <v>0</v>
      </c>
      <c r="N10" s="123">
        <v>8531.8399999999983</v>
      </c>
      <c r="O10" s="124">
        <v>71220423.482000008</v>
      </c>
      <c r="P10" s="100"/>
      <c r="Q10" s="101"/>
      <c r="R10" s="102"/>
    </row>
    <row r="11" spans="1:19" ht="15.75" customHeight="1">
      <c r="A11" s="99">
        <v>4</v>
      </c>
      <c r="B11" s="122" t="s">
        <v>623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4">
        <v>0</v>
      </c>
      <c r="P11" s="100"/>
      <c r="Q11" s="101"/>
      <c r="R11" s="102"/>
    </row>
    <row r="12" spans="1:19" ht="15.75" customHeight="1">
      <c r="A12" s="99">
        <v>5</v>
      </c>
      <c r="B12" s="122" t="s">
        <v>622</v>
      </c>
      <c r="C12" s="123">
        <v>12485352.66</v>
      </c>
      <c r="D12" s="123">
        <v>0</v>
      </c>
      <c r="E12" s="123">
        <v>0</v>
      </c>
      <c r="F12" s="123">
        <v>4660935.1579999998</v>
      </c>
      <c r="G12" s="123">
        <v>315123.84999999998</v>
      </c>
      <c r="H12" s="123">
        <v>1262247.3699999999</v>
      </c>
      <c r="I12" s="123">
        <v>0</v>
      </c>
      <c r="J12" s="123">
        <v>0</v>
      </c>
      <c r="K12" s="123">
        <v>189862.36</v>
      </c>
      <c r="L12" s="123">
        <v>0</v>
      </c>
      <c r="M12" s="123">
        <v>2096764.5999999999</v>
      </c>
      <c r="N12" s="123">
        <v>206364.04948959994</v>
      </c>
      <c r="O12" s="124">
        <v>21216650.047489602</v>
      </c>
      <c r="P12" s="100"/>
      <c r="Q12" s="101"/>
      <c r="R12" s="102"/>
    </row>
    <row r="13" spans="1:19" ht="15.75" customHeight="1">
      <c r="A13" s="99">
        <v>6</v>
      </c>
      <c r="B13" s="128" t="s">
        <v>648</v>
      </c>
      <c r="C13" s="123">
        <v>1596510.56</v>
      </c>
      <c r="D13" s="123">
        <v>1082094.48</v>
      </c>
      <c r="E13" s="123">
        <v>4621836.88</v>
      </c>
      <c r="F13" s="123">
        <v>0</v>
      </c>
      <c r="G13" s="123">
        <v>7488396.7999999998</v>
      </c>
      <c r="H13" s="123">
        <v>0</v>
      </c>
      <c r="I13" s="123">
        <v>1425442</v>
      </c>
      <c r="J13" s="123">
        <v>739786.23999999999</v>
      </c>
      <c r="K13" s="123">
        <v>95143.59</v>
      </c>
      <c r="L13" s="123">
        <v>1017782</v>
      </c>
      <c r="M13" s="123">
        <v>0</v>
      </c>
      <c r="N13" s="123" t="s">
        <v>629</v>
      </c>
      <c r="O13" s="124">
        <v>18066992.549999997</v>
      </c>
      <c r="P13" s="100"/>
      <c r="Q13" s="101"/>
      <c r="R13" s="102"/>
    </row>
    <row r="14" spans="1:19" ht="47.25">
      <c r="A14" s="99" t="s">
        <v>629</v>
      </c>
      <c r="B14" s="129" t="s">
        <v>649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 t="s">
        <v>629</v>
      </c>
      <c r="O14" s="124">
        <v>0</v>
      </c>
      <c r="P14" s="103"/>
      <c r="Q14" s="101"/>
      <c r="R14" s="102"/>
    </row>
    <row r="15" spans="1:19" ht="15.75" customHeight="1">
      <c r="A15" s="99">
        <v>7</v>
      </c>
      <c r="B15" s="128" t="s">
        <v>650</v>
      </c>
      <c r="C15" s="123">
        <v>41543176.979999997</v>
      </c>
      <c r="D15" s="123">
        <v>3434770.04</v>
      </c>
      <c r="E15" s="123">
        <v>9894890.3800000027</v>
      </c>
      <c r="F15" s="123">
        <v>6764364.9500000002</v>
      </c>
      <c r="G15" s="123">
        <v>2188715.44</v>
      </c>
      <c r="H15" s="123">
        <v>162043.15000000002</v>
      </c>
      <c r="I15" s="123">
        <v>0</v>
      </c>
      <c r="J15" s="123">
        <v>0</v>
      </c>
      <c r="K15" s="123">
        <v>0</v>
      </c>
      <c r="L15" s="123">
        <v>1197191</v>
      </c>
      <c r="M15" s="123">
        <v>314679.95</v>
      </c>
      <c r="N15" s="123" t="s">
        <v>629</v>
      </c>
      <c r="O15" s="124">
        <v>65499831.890000001</v>
      </c>
      <c r="P15" s="100"/>
      <c r="Q15" s="101"/>
      <c r="R15" s="102"/>
    </row>
    <row r="16" spans="1:19" s="98" customFormat="1" ht="16.5" customHeight="1">
      <c r="A16" s="143" t="s">
        <v>39</v>
      </c>
      <c r="B16" s="144"/>
      <c r="C16" s="126">
        <v>104173232.44</v>
      </c>
      <c r="D16" s="126">
        <v>77864819.030000001</v>
      </c>
      <c r="E16" s="126">
        <v>71740996.680000007</v>
      </c>
      <c r="F16" s="126">
        <v>55773272.180000007</v>
      </c>
      <c r="G16" s="126">
        <v>35086626.5</v>
      </c>
      <c r="H16" s="126">
        <v>26475276.260000002</v>
      </c>
      <c r="I16" s="126">
        <v>13856038.57</v>
      </c>
      <c r="J16" s="126">
        <v>9646965.2200000007</v>
      </c>
      <c r="K16" s="126">
        <v>4234055.4400000004</v>
      </c>
      <c r="L16" s="126">
        <v>3015687</v>
      </c>
      <c r="M16" s="126">
        <v>2556987.0699999998</v>
      </c>
      <c r="N16" s="126">
        <v>1719996.6657887837</v>
      </c>
      <c r="O16" s="124">
        <v>406143953.05578882</v>
      </c>
      <c r="P16" s="130"/>
      <c r="R16" s="104"/>
    </row>
    <row r="17" spans="1:18" ht="30" customHeight="1">
      <c r="A17" s="145" t="s">
        <v>621</v>
      </c>
      <c r="B17" s="146"/>
      <c r="C17" s="127">
        <v>0.25649337299302483</v>
      </c>
      <c r="D17" s="127">
        <v>0.19171729246281385</v>
      </c>
      <c r="E17" s="127">
        <v>0.1766393322865637</v>
      </c>
      <c r="F17" s="127">
        <v>0.13732390144028284</v>
      </c>
      <c r="G17" s="127">
        <v>8.6389631646640389E-2</v>
      </c>
      <c r="H17" s="127">
        <v>6.5186927100114422E-2</v>
      </c>
      <c r="I17" s="127">
        <v>3.4116077478806399E-2</v>
      </c>
      <c r="J17" s="127">
        <v>2.3752576266166576E-2</v>
      </c>
      <c r="K17" s="127">
        <v>1.0425011644623455E-2</v>
      </c>
      <c r="L17" s="127">
        <v>7.4251677941041721E-3</v>
      </c>
      <c r="M17" s="127">
        <v>6.2957654564630844E-3</v>
      </c>
      <c r="N17" s="127">
        <v>4.2349434303962695E-3</v>
      </c>
      <c r="O17" s="127">
        <v>1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5"/>
      <c r="N34" s="115"/>
    </row>
    <row r="35" spans="11:14">
      <c r="K35" s="104"/>
      <c r="N35" s="118"/>
    </row>
    <row r="36" spans="11:14">
      <c r="K36" s="104"/>
      <c r="N36" s="118"/>
    </row>
    <row r="67" spans="1:5">
      <c r="A67" s="140"/>
      <c r="B67" s="141"/>
      <c r="C67" s="141"/>
      <c r="D67" s="141"/>
      <c r="E67" s="141"/>
    </row>
    <row r="68" spans="1:5">
      <c r="A68" s="140"/>
      <c r="B68" s="141"/>
      <c r="C68" s="141"/>
      <c r="D68" s="141"/>
      <c r="E68" s="141"/>
    </row>
    <row r="69" spans="1:5">
      <c r="A69" s="140"/>
      <c r="B69" s="141"/>
      <c r="C69" s="141"/>
      <c r="D69" s="141"/>
      <c r="E69" s="141"/>
    </row>
    <row r="70" spans="1:5">
      <c r="A70" s="168">
        <f t="shared" ref="A70:A75" si="0">C70/$O$16</f>
        <v>0.54473430302902748</v>
      </c>
      <c r="B70" s="140" t="str">
        <f>B4</f>
        <v>Застраховка "Живот" и рента</v>
      </c>
      <c r="C70" s="169">
        <f>O4</f>
        <v>221240543.19729915</v>
      </c>
      <c r="D70" s="141"/>
      <c r="E70" s="141"/>
    </row>
    <row r="71" spans="1:5">
      <c r="A71" s="168">
        <f t="shared" si="0"/>
        <v>2.1912210737205156E-2</v>
      </c>
      <c r="B71" s="140" t="str">
        <f>B9</f>
        <v>Женитбена и детска застраховка</v>
      </c>
      <c r="C71" s="169">
        <f>O9</f>
        <v>8899511.8890000023</v>
      </c>
      <c r="D71" s="141"/>
      <c r="E71" s="141"/>
    </row>
    <row r="72" spans="1:5">
      <c r="A72" s="168">
        <f t="shared" si="0"/>
        <v>0.17535758675253996</v>
      </c>
      <c r="B72" s="140" t="str">
        <f>B10</f>
        <v>Застраховка "Живот", свързана с инвестиционен фонд</v>
      </c>
      <c r="C72" s="169">
        <f>O10</f>
        <v>71220423.482000008</v>
      </c>
      <c r="D72" s="141"/>
      <c r="E72" s="141"/>
    </row>
    <row r="73" spans="1:5">
      <c r="A73" s="168">
        <f t="shared" si="0"/>
        <v>0</v>
      </c>
      <c r="B73" s="140" t="str">
        <f>B11</f>
        <v>Изкупуване на капитал</v>
      </c>
      <c r="C73" s="169">
        <f>O11</f>
        <v>0</v>
      </c>
      <c r="D73" s="141"/>
      <c r="E73" s="141"/>
    </row>
    <row r="74" spans="1:5">
      <c r="A74" s="168">
        <f t="shared" si="0"/>
        <v>5.2239236575744946E-2</v>
      </c>
      <c r="B74" s="140" t="str">
        <f>B12</f>
        <v>Допълнителна застраховка</v>
      </c>
      <c r="C74" s="169">
        <f>O12</f>
        <v>21216650.047489602</v>
      </c>
      <c r="D74" s="141"/>
      <c r="E74" s="141"/>
    </row>
    <row r="75" spans="1:5">
      <c r="A75" s="168">
        <f t="shared" si="0"/>
        <v>4.4484209143249943E-2</v>
      </c>
      <c r="B75" s="141" t="s">
        <v>648</v>
      </c>
      <c r="C75" s="169">
        <f>O13</f>
        <v>18066992.549999997</v>
      </c>
      <c r="D75" s="141"/>
      <c r="E75" s="141"/>
    </row>
    <row r="76" spans="1:5">
      <c r="A76" s="168">
        <f t="shared" ref="A76:A77" si="1">C76/$O$16</f>
        <v>0.16127245376223243</v>
      </c>
      <c r="B76" s="141" t="s">
        <v>650</v>
      </c>
      <c r="C76" s="169">
        <f>O15</f>
        <v>65499831.890000001</v>
      </c>
      <c r="D76" s="141"/>
      <c r="E76" s="141"/>
    </row>
    <row r="77" spans="1:5">
      <c r="A77" s="140">
        <f t="shared" si="1"/>
        <v>0.99999999999999989</v>
      </c>
      <c r="B77" s="141"/>
      <c r="C77" s="170">
        <f>SUM(C70:C76)</f>
        <v>406143953.05578876</v>
      </c>
      <c r="D77" s="141"/>
      <c r="E77" s="141"/>
    </row>
    <row r="78" spans="1:5">
      <c r="A78" s="140"/>
      <c r="B78" s="141"/>
      <c r="C78" s="171">
        <f>C77-O16</f>
        <v>0</v>
      </c>
      <c r="D78" s="141"/>
      <c r="E78" s="141"/>
    </row>
    <row r="79" spans="1:5">
      <c r="A79" s="140"/>
      <c r="B79" s="140"/>
      <c r="C79" s="140"/>
      <c r="D79" s="141"/>
      <c r="E79" s="141"/>
    </row>
    <row r="81" spans="1:5">
      <c r="A81" s="140"/>
      <c r="B81" s="141"/>
      <c r="C81" s="141"/>
      <c r="D81" s="141"/>
      <c r="E81" s="141"/>
    </row>
  </sheetData>
  <sortState columnSort="1" ref="C3:N17">
    <sortCondition descending="1" ref="C16:N16"/>
  </sortState>
  <mergeCells count="2">
    <mergeCell ref="A16:B16"/>
    <mergeCell ref="A17:B17"/>
  </mergeCells>
  <conditionalFormatting sqref="P4:P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O1"/>
    </sheetView>
  </sheetViews>
  <sheetFormatPr defaultRowHeight="15.75"/>
  <cols>
    <col min="1" max="1" width="7.85546875" style="115" customWidth="1"/>
    <col min="2" max="2" width="36.5703125" style="106" customWidth="1"/>
    <col min="3" max="3" width="17.7109375" style="106" customWidth="1"/>
    <col min="4" max="14" width="17.7109375" style="115" customWidth="1"/>
    <col min="15" max="15" width="15.28515625" style="98" customWidth="1"/>
    <col min="16" max="16" width="12.7109375" style="115" bestFit="1" customWidth="1"/>
    <col min="17" max="17" width="12.42578125" style="115" bestFit="1" customWidth="1"/>
    <col min="18" max="16384" width="9.140625" style="115"/>
  </cols>
  <sheetData>
    <row r="1" spans="1:18" ht="15.75" customHeight="1">
      <c r="A1" s="149" t="s">
        <v>657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8">
      <c r="O2" s="120" t="s">
        <v>647</v>
      </c>
    </row>
    <row r="3" spans="1:18" s="119" customFormat="1" ht="94.5">
      <c r="A3" s="92" t="s">
        <v>646</v>
      </c>
      <c r="B3" s="92" t="s">
        <v>645</v>
      </c>
      <c r="C3" s="93" t="s">
        <v>644</v>
      </c>
      <c r="D3" s="94" t="s">
        <v>643</v>
      </c>
      <c r="E3" s="93" t="s">
        <v>641</v>
      </c>
      <c r="F3" s="93" t="s">
        <v>642</v>
      </c>
      <c r="G3" s="93" t="s">
        <v>640</v>
      </c>
      <c r="H3" s="93" t="s">
        <v>655</v>
      </c>
      <c r="I3" s="96" t="s">
        <v>635</v>
      </c>
      <c r="J3" s="95" t="s">
        <v>638</v>
      </c>
      <c r="K3" s="93" t="s">
        <v>639</v>
      </c>
      <c r="L3" s="93" t="s">
        <v>636</v>
      </c>
      <c r="M3" s="96" t="s">
        <v>634</v>
      </c>
      <c r="N3" s="96" t="s">
        <v>637</v>
      </c>
      <c r="O3" s="93" t="s">
        <v>39</v>
      </c>
      <c r="P3" s="97"/>
    </row>
    <row r="4" spans="1:18" ht="15.75" customHeight="1">
      <c r="A4" s="99">
        <v>1</v>
      </c>
      <c r="B4" s="122" t="s">
        <v>633</v>
      </c>
      <c r="C4" s="110">
        <v>30605835.700000007</v>
      </c>
      <c r="D4" s="110">
        <v>19844871.609999999</v>
      </c>
      <c r="E4" s="110">
        <v>16322657.411939465</v>
      </c>
      <c r="F4" s="110">
        <v>8454454.7700000014</v>
      </c>
      <c r="G4" s="110">
        <v>9467509.7700000014</v>
      </c>
      <c r="H4" s="110">
        <v>4247505.41</v>
      </c>
      <c r="I4" s="110">
        <v>2759439.7899999996</v>
      </c>
      <c r="J4" s="110">
        <v>2762479.96</v>
      </c>
      <c r="K4" s="110">
        <v>2154888.7000000002</v>
      </c>
      <c r="L4" s="110">
        <v>591287.38</v>
      </c>
      <c r="M4" s="110">
        <v>468062.68965990003</v>
      </c>
      <c r="N4" s="110">
        <v>88200.04</v>
      </c>
      <c r="O4" s="111">
        <v>97767193.231599361</v>
      </c>
      <c r="P4" s="100"/>
      <c r="Q4" s="102"/>
      <c r="R4" s="102"/>
    </row>
    <row r="5" spans="1:18" ht="15.75" customHeight="1">
      <c r="A5" s="99" t="s">
        <v>632</v>
      </c>
      <c r="B5" s="125" t="s">
        <v>631</v>
      </c>
      <c r="C5" s="110">
        <v>19656008.060000006</v>
      </c>
      <c r="D5" s="110">
        <v>10309734.350000001</v>
      </c>
      <c r="E5" s="110">
        <v>16273117.199518075</v>
      </c>
      <c r="F5" s="110">
        <v>8454454.7700000014</v>
      </c>
      <c r="G5" s="110">
        <v>9467509.7700000014</v>
      </c>
      <c r="H5" s="110">
        <v>4247505.41</v>
      </c>
      <c r="I5" s="110">
        <v>2757419.8499999996</v>
      </c>
      <c r="J5" s="110">
        <v>2762479.96</v>
      </c>
      <c r="K5" s="110">
        <v>2154888.7000000002</v>
      </c>
      <c r="L5" s="110">
        <v>591287.38</v>
      </c>
      <c r="M5" s="110">
        <v>468062.68965990003</v>
      </c>
      <c r="N5" s="110">
        <v>88200.04</v>
      </c>
      <c r="O5" s="111">
        <v>77230668.17917797</v>
      </c>
      <c r="P5" s="100"/>
      <c r="Q5" s="102"/>
      <c r="R5" s="102"/>
    </row>
    <row r="6" spans="1:18" ht="15.75" customHeight="1">
      <c r="A6" s="99" t="s">
        <v>629</v>
      </c>
      <c r="B6" s="125" t="s">
        <v>630</v>
      </c>
      <c r="C6" s="110">
        <v>17942908.260000005</v>
      </c>
      <c r="D6" s="110">
        <v>9249129.5500000007</v>
      </c>
      <c r="E6" s="110">
        <v>15590506.887941575</v>
      </c>
      <c r="F6" s="110">
        <v>5801008.2299999995</v>
      </c>
      <c r="G6" s="110">
        <v>9467509.7700000014</v>
      </c>
      <c r="H6" s="110">
        <v>2045129.4000000001</v>
      </c>
      <c r="I6" s="110">
        <v>2253067.0299999998</v>
      </c>
      <c r="J6" s="110">
        <v>385631.89999999997</v>
      </c>
      <c r="K6" s="110">
        <v>213341</v>
      </c>
      <c r="L6" s="110">
        <v>547807.38</v>
      </c>
      <c r="M6" s="110">
        <v>228737.84965990004</v>
      </c>
      <c r="N6" s="110">
        <v>88200.04</v>
      </c>
      <c r="O6" s="111">
        <v>63812977.297601476</v>
      </c>
      <c r="P6" s="100"/>
      <c r="Q6" s="102"/>
      <c r="R6" s="102"/>
    </row>
    <row r="7" spans="1:18" ht="31.5">
      <c r="A7" s="99" t="s">
        <v>629</v>
      </c>
      <c r="B7" s="125" t="s">
        <v>628</v>
      </c>
      <c r="C7" s="110">
        <v>1713099.8</v>
      </c>
      <c r="D7" s="110">
        <v>1060604.8</v>
      </c>
      <c r="E7" s="110">
        <v>682610.3115765017</v>
      </c>
      <c r="F7" s="110">
        <v>2653446.5400000005</v>
      </c>
      <c r="G7" s="110">
        <v>0</v>
      </c>
      <c r="H7" s="110">
        <v>2202376.0100000002</v>
      </c>
      <c r="I7" s="110">
        <v>504352.82</v>
      </c>
      <c r="J7" s="110">
        <v>2376848.06</v>
      </c>
      <c r="K7" s="110">
        <v>1941547.7</v>
      </c>
      <c r="L7" s="110">
        <v>43480</v>
      </c>
      <c r="M7" s="110">
        <v>239324.83999999997</v>
      </c>
      <c r="N7" s="110">
        <v>0</v>
      </c>
      <c r="O7" s="111">
        <v>13417690.881576503</v>
      </c>
      <c r="P7" s="100"/>
      <c r="Q7" s="102"/>
      <c r="R7" s="102"/>
    </row>
    <row r="8" spans="1:18" ht="16.5" customHeight="1">
      <c r="A8" s="99" t="s">
        <v>627</v>
      </c>
      <c r="B8" s="125" t="s">
        <v>626</v>
      </c>
      <c r="C8" s="110">
        <v>10949827.640000001</v>
      </c>
      <c r="D8" s="110">
        <v>9535137.2599999998</v>
      </c>
      <c r="E8" s="110">
        <v>49540.212421388351</v>
      </c>
      <c r="F8" s="110">
        <v>0</v>
      </c>
      <c r="G8" s="110">
        <v>0</v>
      </c>
      <c r="H8" s="110">
        <v>0</v>
      </c>
      <c r="I8" s="110">
        <v>2019.94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1">
        <v>20536525.052421387</v>
      </c>
      <c r="P8" s="100"/>
      <c r="Q8" s="102"/>
      <c r="R8" s="102"/>
    </row>
    <row r="9" spans="1:18" ht="16.5" customHeight="1">
      <c r="A9" s="99">
        <v>2</v>
      </c>
      <c r="B9" s="122" t="s">
        <v>625</v>
      </c>
      <c r="C9" s="110">
        <v>2974223.08</v>
      </c>
      <c r="D9" s="110">
        <v>200858.9</v>
      </c>
      <c r="E9" s="110">
        <v>487873.18655847042</v>
      </c>
      <c r="F9" s="110">
        <v>476150.93999999994</v>
      </c>
      <c r="G9" s="110">
        <v>0</v>
      </c>
      <c r="H9" s="110">
        <v>0</v>
      </c>
      <c r="I9" s="110">
        <v>253507.03000000003</v>
      </c>
      <c r="J9" s="110">
        <v>213635.01999999996</v>
      </c>
      <c r="K9" s="110">
        <v>0</v>
      </c>
      <c r="L9" s="110">
        <v>0</v>
      </c>
      <c r="M9" s="110">
        <v>0</v>
      </c>
      <c r="N9" s="110">
        <v>0</v>
      </c>
      <c r="O9" s="111">
        <v>4606248.1565584699</v>
      </c>
      <c r="P9" s="100"/>
      <c r="Q9" s="102"/>
      <c r="R9" s="102"/>
    </row>
    <row r="10" spans="1:18" ht="28.5" customHeight="1">
      <c r="A10" s="99">
        <v>3</v>
      </c>
      <c r="B10" s="122" t="s">
        <v>624</v>
      </c>
      <c r="C10" s="110">
        <v>9328468.2999999989</v>
      </c>
      <c r="D10" s="110">
        <v>62741.3</v>
      </c>
      <c r="E10" s="110">
        <v>1181024.2321505293</v>
      </c>
      <c r="F10" s="110">
        <v>176052.4</v>
      </c>
      <c r="G10" s="110">
        <v>431391.76</v>
      </c>
      <c r="H10" s="110">
        <v>312625.08</v>
      </c>
      <c r="I10" s="110">
        <v>579569.63</v>
      </c>
      <c r="J10" s="110">
        <v>31186.61</v>
      </c>
      <c r="K10" s="110">
        <v>182312</v>
      </c>
      <c r="L10" s="110">
        <v>0</v>
      </c>
      <c r="M10" s="110">
        <v>0</v>
      </c>
      <c r="N10" s="110">
        <v>0</v>
      </c>
      <c r="O10" s="111">
        <v>12285371.312150529</v>
      </c>
      <c r="P10" s="100"/>
      <c r="Q10" s="102"/>
      <c r="R10" s="102"/>
    </row>
    <row r="11" spans="1:18" ht="15.75" customHeight="1">
      <c r="A11" s="99">
        <v>4</v>
      </c>
      <c r="B11" s="122" t="s">
        <v>623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1">
        <v>0</v>
      </c>
      <c r="P11" s="100"/>
      <c r="Q11" s="102"/>
      <c r="R11" s="102"/>
    </row>
    <row r="12" spans="1:18" s="138" customFormat="1" ht="15.75" customHeight="1">
      <c r="A12" s="133">
        <v>5</v>
      </c>
      <c r="B12" s="134" t="s">
        <v>622</v>
      </c>
      <c r="C12" s="135">
        <v>69988.240000000005</v>
      </c>
      <c r="D12" s="135">
        <v>2265343.9900000002</v>
      </c>
      <c r="E12" s="135">
        <v>1497773.78999999</v>
      </c>
      <c r="F12" s="135">
        <v>0</v>
      </c>
      <c r="G12" s="135">
        <v>62719.89</v>
      </c>
      <c r="H12" s="135">
        <v>0</v>
      </c>
      <c r="I12" s="135">
        <v>23735.46</v>
      </c>
      <c r="J12" s="135">
        <v>0</v>
      </c>
      <c r="K12" s="135">
        <v>0</v>
      </c>
      <c r="L12" s="135">
        <v>0</v>
      </c>
      <c r="M12" s="135">
        <v>59715.776689999999</v>
      </c>
      <c r="N12" s="135">
        <v>170977.26</v>
      </c>
      <c r="O12" s="136">
        <v>4150254.4066899903</v>
      </c>
      <c r="P12" s="137"/>
      <c r="Q12" s="102"/>
      <c r="R12" s="102"/>
    </row>
    <row r="13" spans="1:18" ht="15.75" customHeight="1">
      <c r="A13" s="99">
        <v>6</v>
      </c>
      <c r="B13" s="128" t="s">
        <v>648</v>
      </c>
      <c r="C13" s="123">
        <v>213056.05</v>
      </c>
      <c r="D13" s="123">
        <v>170662.64</v>
      </c>
      <c r="E13" s="123">
        <v>0</v>
      </c>
      <c r="F13" s="123">
        <v>1082807.3000000003</v>
      </c>
      <c r="G13" s="123">
        <v>0</v>
      </c>
      <c r="H13" s="123">
        <v>516075.28000000009</v>
      </c>
      <c r="I13" s="123">
        <v>8256.15</v>
      </c>
      <c r="J13" s="123">
        <v>107287.58</v>
      </c>
      <c r="K13" s="123">
        <v>51734.950883400001</v>
      </c>
      <c r="L13" s="123">
        <v>141761.37</v>
      </c>
      <c r="M13" s="123" t="s">
        <v>629</v>
      </c>
      <c r="N13" s="123">
        <v>0</v>
      </c>
      <c r="O13" s="124">
        <v>2291641.3208834003</v>
      </c>
      <c r="P13" s="100"/>
      <c r="Q13" s="101"/>
      <c r="R13" s="102"/>
    </row>
    <row r="14" spans="1:18" ht="47.25">
      <c r="A14" s="99" t="s">
        <v>629</v>
      </c>
      <c r="B14" s="129" t="s">
        <v>649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 t="s">
        <v>629</v>
      </c>
      <c r="N14" s="123">
        <v>0</v>
      </c>
      <c r="O14" s="124">
        <v>0</v>
      </c>
      <c r="P14" s="103"/>
      <c r="Q14" s="101"/>
      <c r="R14" s="102"/>
    </row>
    <row r="15" spans="1:18" ht="15.75" customHeight="1">
      <c r="A15" s="99">
        <v>7</v>
      </c>
      <c r="B15" s="128" t="s">
        <v>650</v>
      </c>
      <c r="C15" s="123">
        <v>474.8</v>
      </c>
      <c r="D15" s="123">
        <v>9453617.6400000006</v>
      </c>
      <c r="E15" s="123">
        <v>4349490.4493188672</v>
      </c>
      <c r="F15" s="123">
        <v>3651471.6700000004</v>
      </c>
      <c r="G15" s="123">
        <v>31248.639999999999</v>
      </c>
      <c r="H15" s="123">
        <v>66101.97</v>
      </c>
      <c r="I15" s="123">
        <v>0</v>
      </c>
      <c r="J15" s="123">
        <v>0</v>
      </c>
      <c r="K15" s="123">
        <v>0</v>
      </c>
      <c r="L15" s="123">
        <v>663479</v>
      </c>
      <c r="M15" s="123" t="s">
        <v>629</v>
      </c>
      <c r="N15" s="123">
        <v>174122.67</v>
      </c>
      <c r="O15" s="124">
        <v>18390006.839318871</v>
      </c>
      <c r="P15" s="100"/>
      <c r="Q15" s="101"/>
      <c r="R15" s="102"/>
    </row>
    <row r="16" spans="1:18" s="98" customFormat="1" ht="15.75" customHeight="1">
      <c r="A16" s="147" t="s">
        <v>39</v>
      </c>
      <c r="B16" s="147"/>
      <c r="C16" s="126">
        <v>43192046.170000002</v>
      </c>
      <c r="D16" s="126">
        <v>31998096.079999998</v>
      </c>
      <c r="E16" s="126">
        <v>23838819.069967322</v>
      </c>
      <c r="F16" s="126">
        <v>13840937.080000002</v>
      </c>
      <c r="G16" s="126">
        <v>9992870.0600000024</v>
      </c>
      <c r="H16" s="126">
        <v>5142307.74</v>
      </c>
      <c r="I16" s="126">
        <v>3624508.0599999991</v>
      </c>
      <c r="J16" s="126">
        <v>3114589.17</v>
      </c>
      <c r="K16" s="126">
        <v>2388935.6508834003</v>
      </c>
      <c r="L16" s="126">
        <v>1396527.75</v>
      </c>
      <c r="M16" s="126">
        <v>527778.4663499</v>
      </c>
      <c r="N16" s="126">
        <v>433299.97</v>
      </c>
      <c r="O16" s="111">
        <v>139490715.26720062</v>
      </c>
      <c r="P16" s="100"/>
      <c r="Q16" s="104"/>
    </row>
    <row r="17" spans="1:19" ht="30" customHeight="1">
      <c r="A17" s="148" t="s">
        <v>654</v>
      </c>
      <c r="B17" s="148"/>
      <c r="C17" s="127">
        <v>0.30964101149860573</v>
      </c>
      <c r="D17" s="127">
        <v>0.22939230054635704</v>
      </c>
      <c r="E17" s="127">
        <v>0.17089896646026234</v>
      </c>
      <c r="F17" s="127">
        <v>9.9224791080087846E-2</v>
      </c>
      <c r="G17" s="127">
        <v>7.1638245175373996E-2</v>
      </c>
      <c r="H17" s="127">
        <v>3.686487469900547E-2</v>
      </c>
      <c r="I17" s="127">
        <v>2.5983866044826668E-2</v>
      </c>
      <c r="J17" s="127">
        <v>2.2328290195041779E-2</v>
      </c>
      <c r="K17" s="127">
        <v>1.7126126612135358E-2</v>
      </c>
      <c r="L17" s="127">
        <v>1.0011617958405973E-2</v>
      </c>
      <c r="M17" s="127">
        <v>3.7836100082999581E-3</v>
      </c>
      <c r="N17" s="127">
        <v>3.1062997215979197E-3</v>
      </c>
      <c r="O17" s="127">
        <v>1</v>
      </c>
      <c r="S17" s="102"/>
    </row>
    <row r="18" spans="1:19" ht="18" customHeight="1">
      <c r="A18" s="105"/>
      <c r="B18" s="115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9">
      <c r="A19" s="108" t="s">
        <v>651</v>
      </c>
      <c r="B19" s="115"/>
      <c r="C19" s="115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9" ht="16.5">
      <c r="A20" s="108" t="s">
        <v>620</v>
      </c>
      <c r="B20" s="115"/>
      <c r="C20" s="115"/>
    </row>
    <row r="71" spans="1:3">
      <c r="A71" s="118">
        <f t="shared" ref="A71:A78" si="0">C71/$O$16</f>
        <v>0.7008867439264469</v>
      </c>
      <c r="B71" s="115" t="str">
        <f>B4</f>
        <v>Застраховка "Живот" и рента</v>
      </c>
      <c r="C71" s="104">
        <f>O4</f>
        <v>97767193.231599361</v>
      </c>
    </row>
    <row r="72" spans="1:3">
      <c r="A72" s="118">
        <f t="shared" si="0"/>
        <v>3.3021897892881243E-2</v>
      </c>
      <c r="B72" s="115" t="str">
        <f>B9</f>
        <v>Женитбена и детска застраховка</v>
      </c>
      <c r="C72" s="104">
        <f>O9</f>
        <v>4606248.1565584699</v>
      </c>
    </row>
    <row r="73" spans="1:3">
      <c r="A73" s="118">
        <f t="shared" si="0"/>
        <v>8.8073039761946581E-2</v>
      </c>
      <c r="B73" s="115" t="str">
        <f>B10</f>
        <v>Застраховка "Живот", свързана с инвестиционен фонд</v>
      </c>
      <c r="C73" s="104">
        <f>O10</f>
        <v>12285371.312150529</v>
      </c>
    </row>
    <row r="74" spans="1:3">
      <c r="A74" s="118">
        <f t="shared" si="0"/>
        <v>0</v>
      </c>
      <c r="B74" s="115" t="str">
        <f>B11</f>
        <v>Изкупуване на капитал</v>
      </c>
      <c r="C74" s="104">
        <f>O11</f>
        <v>0</v>
      </c>
    </row>
    <row r="75" spans="1:3">
      <c r="A75" s="118">
        <f t="shared" si="0"/>
        <v>2.9752907917491103E-2</v>
      </c>
      <c r="B75" s="115" t="str">
        <f>B12</f>
        <v>Допълнителна застраховка</v>
      </c>
      <c r="C75" s="104">
        <f>O12</f>
        <v>4150254.4066899903</v>
      </c>
    </row>
    <row r="76" spans="1:3">
      <c r="A76" s="118">
        <f t="shared" si="0"/>
        <v>1.6428629794417931E-2</v>
      </c>
      <c r="B76" s="106" t="s">
        <v>648</v>
      </c>
      <c r="C76" s="104">
        <f>O13</f>
        <v>2291641.3208834003</v>
      </c>
    </row>
    <row r="77" spans="1:3">
      <c r="A77" s="118">
        <f t="shared" si="0"/>
        <v>0.13183678070681623</v>
      </c>
      <c r="B77" s="106" t="s">
        <v>650</v>
      </c>
      <c r="C77" s="104">
        <f>O15</f>
        <v>18390006.839318871</v>
      </c>
    </row>
    <row r="78" spans="1:3">
      <c r="A78" s="115">
        <f t="shared" si="0"/>
        <v>0.99999999999999978</v>
      </c>
      <c r="C78" s="142">
        <f>SUM(C71:C77)</f>
        <v>139490715.26720059</v>
      </c>
    </row>
    <row r="79" spans="1:3">
      <c r="C79" s="142">
        <f>C78-O16</f>
        <v>0</v>
      </c>
    </row>
    <row r="81" spans="1:5">
      <c r="A81" s="140"/>
      <c r="B81" s="141"/>
      <c r="C81" s="141"/>
      <c r="D81" s="140"/>
      <c r="E81" s="140"/>
    </row>
    <row r="82" spans="1:5">
      <c r="A82" s="140"/>
      <c r="B82" s="141"/>
      <c r="C82" s="141"/>
      <c r="D82" s="140"/>
      <c r="E82" s="140"/>
    </row>
    <row r="83" spans="1:5">
      <c r="A83" s="140"/>
      <c r="B83" s="141"/>
      <c r="C83" s="141"/>
      <c r="D83" s="140"/>
      <c r="E83" s="140"/>
    </row>
  </sheetData>
  <sortState columnSort="1" ref="C3:N17">
    <sortCondition descending="1" ref="C16:N16"/>
  </sortState>
  <mergeCells count="3">
    <mergeCell ref="A16:B16"/>
    <mergeCell ref="A17:B17"/>
    <mergeCell ref="A1:O1"/>
  </mergeCells>
  <conditionalFormatting sqref="P16 P4:P12">
    <cfRule type="cellIs" dxfId="72" priority="6" operator="notEqual">
      <formula>0</formula>
    </cfRule>
  </conditionalFormatting>
  <conditionalFormatting sqref="P13:P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3" t="s">
        <v>658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1" t="s">
        <v>284</v>
      </c>
      <c r="B3" s="151" t="s">
        <v>467</v>
      </c>
      <c r="C3" s="151" t="s">
        <v>68</v>
      </c>
      <c r="D3" s="151"/>
      <c r="E3" s="151"/>
      <c r="F3" s="151"/>
      <c r="G3" s="151"/>
      <c r="H3" s="151" t="s">
        <v>468</v>
      </c>
      <c r="I3" s="156" t="s">
        <v>69</v>
      </c>
      <c r="J3" s="156"/>
      <c r="K3" s="156"/>
      <c r="L3" s="156"/>
      <c r="M3" s="156"/>
      <c r="N3" s="156"/>
      <c r="O3" s="156"/>
      <c r="P3" s="156"/>
      <c r="Q3" s="156"/>
      <c r="R3" s="151" t="s">
        <v>70</v>
      </c>
      <c r="S3" s="151"/>
      <c r="T3" s="151"/>
      <c r="U3" s="151"/>
      <c r="V3" s="151"/>
      <c r="W3" s="151"/>
      <c r="X3" s="151"/>
    </row>
    <row r="4" spans="1:42">
      <c r="A4" s="151"/>
      <c r="B4" s="151"/>
      <c r="C4" s="151" t="s">
        <v>73</v>
      </c>
      <c r="D4" s="151" t="s">
        <v>74</v>
      </c>
      <c r="E4" s="151" t="s">
        <v>652</v>
      </c>
      <c r="F4" s="151" t="s">
        <v>60</v>
      </c>
      <c r="G4" s="154"/>
      <c r="H4" s="151"/>
      <c r="I4" s="152" t="s">
        <v>56</v>
      </c>
      <c r="J4" s="152" t="s">
        <v>57</v>
      </c>
      <c r="K4" s="152" t="s">
        <v>469</v>
      </c>
      <c r="L4" s="152" t="s">
        <v>470</v>
      </c>
      <c r="M4" s="152" t="s">
        <v>0</v>
      </c>
      <c r="N4" s="152"/>
      <c r="O4" s="152"/>
      <c r="P4" s="155" t="s">
        <v>59</v>
      </c>
      <c r="Q4" s="155"/>
      <c r="R4" s="151" t="s">
        <v>40</v>
      </c>
      <c r="S4" s="151" t="s">
        <v>15</v>
      </c>
      <c r="T4" s="151"/>
      <c r="U4" s="151"/>
      <c r="V4" s="151" t="s">
        <v>472</v>
      </c>
      <c r="W4" s="151" t="s">
        <v>16</v>
      </c>
      <c r="X4" s="151" t="s">
        <v>41</v>
      </c>
    </row>
    <row r="5" spans="1:42" s="44" customFormat="1" ht="108" customHeight="1">
      <c r="A5" s="151"/>
      <c r="B5" s="151"/>
      <c r="C5" s="151"/>
      <c r="D5" s="151"/>
      <c r="E5" s="151"/>
      <c r="F5" s="89" t="s">
        <v>58</v>
      </c>
      <c r="G5" s="89" t="s">
        <v>55</v>
      </c>
      <c r="H5" s="151"/>
      <c r="I5" s="152"/>
      <c r="J5" s="152"/>
      <c r="K5" s="152"/>
      <c r="L5" s="152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51"/>
      <c r="S5" s="89" t="s">
        <v>0</v>
      </c>
      <c r="T5" s="89" t="s">
        <v>61</v>
      </c>
      <c r="U5" s="89" t="s">
        <v>471</v>
      </c>
      <c r="V5" s="151"/>
      <c r="W5" s="151"/>
      <c r="X5" s="151"/>
    </row>
    <row r="6" spans="1:42" s="48" customFormat="1">
      <c r="A6" s="45" t="s">
        <v>48</v>
      </c>
      <c r="B6" s="46">
        <v>1357118.2841530056</v>
      </c>
      <c r="C6" s="46">
        <v>221240543.19729915</v>
      </c>
      <c r="D6" s="46">
        <v>221240543.19729915</v>
      </c>
      <c r="E6" s="46">
        <v>5687779.2000000002</v>
      </c>
      <c r="F6" s="46">
        <v>45862028.955199979</v>
      </c>
      <c r="G6" s="46">
        <v>101758066.94064534</v>
      </c>
      <c r="H6" s="46">
        <v>223937341.74802905</v>
      </c>
      <c r="I6" s="46">
        <v>52167069.650000013</v>
      </c>
      <c r="J6" s="46">
        <v>26384493.627597298</v>
      </c>
      <c r="K6" s="46">
        <v>11736169.764493328</v>
      </c>
      <c r="L6" s="46">
        <v>7226927.3699999992</v>
      </c>
      <c r="M6" s="46">
        <v>39915</v>
      </c>
      <c r="N6" s="46">
        <v>97515236.409659922</v>
      </c>
      <c r="O6" s="46">
        <v>1152740.22</v>
      </c>
      <c r="P6" s="46">
        <v>1680</v>
      </c>
      <c r="Q6" s="46">
        <v>7522082.8292990001</v>
      </c>
      <c r="R6" s="46">
        <v>251956.8219394545</v>
      </c>
      <c r="S6" s="46">
        <v>39980248.537588619</v>
      </c>
      <c r="T6" s="46">
        <v>5921396.9651474422</v>
      </c>
      <c r="U6" s="46">
        <v>15835751.014790144</v>
      </c>
      <c r="V6" s="46">
        <v>25750246.205318764</v>
      </c>
      <c r="W6" s="46">
        <v>9243911.3989879787</v>
      </c>
      <c r="X6" s="46">
        <v>75226362.963834822</v>
      </c>
      <c r="Y6" s="47"/>
    </row>
    <row r="7" spans="1:42" s="48" customFormat="1">
      <c r="A7" s="49" t="s">
        <v>49</v>
      </c>
      <c r="B7" s="50">
        <v>1310236.2841530056</v>
      </c>
      <c r="C7" s="50">
        <v>195349390.22729915</v>
      </c>
      <c r="D7" s="50">
        <v>195349390.22729915</v>
      </c>
      <c r="E7" s="50">
        <v>5685036.0099999998</v>
      </c>
      <c r="F7" s="50">
        <v>45501589.201599978</v>
      </c>
      <c r="G7" s="50">
        <v>91149026.190645337</v>
      </c>
      <c r="H7" s="50">
        <v>200830505.07802907</v>
      </c>
      <c r="I7" s="50">
        <v>34578122.540000014</v>
      </c>
      <c r="J7" s="50">
        <v>23898876.577597298</v>
      </c>
      <c r="K7" s="50">
        <v>11416369.974493327</v>
      </c>
      <c r="L7" s="50">
        <v>7125621.2699999996</v>
      </c>
      <c r="M7" s="50">
        <v>37401</v>
      </c>
      <c r="N7" s="50">
        <v>77019566.35965991</v>
      </c>
      <c r="O7" s="50">
        <v>1152740.22</v>
      </c>
      <c r="P7" s="50">
        <v>604</v>
      </c>
      <c r="Q7" s="50">
        <v>3506942.249299</v>
      </c>
      <c r="R7" s="50">
        <v>211101.81951806627</v>
      </c>
      <c r="S7" s="50">
        <v>39395662.674923778</v>
      </c>
      <c r="T7" s="50">
        <v>5426596.9651474422</v>
      </c>
      <c r="U7" s="50">
        <v>15834810.966117844</v>
      </c>
      <c r="V7" s="50">
        <v>23443217.68961538</v>
      </c>
      <c r="W7" s="50">
        <v>9092022.8974540979</v>
      </c>
      <c r="X7" s="50">
        <v>72142005.081511319</v>
      </c>
      <c r="Y7" s="47"/>
    </row>
    <row r="8" spans="1:42" s="48" customFormat="1">
      <c r="A8" s="49" t="s">
        <v>71</v>
      </c>
      <c r="B8" s="50">
        <v>168274</v>
      </c>
      <c r="C8" s="50">
        <v>109107425.1419161</v>
      </c>
      <c r="D8" s="50">
        <v>109107425.1419161</v>
      </c>
      <c r="E8" s="50">
        <v>850890.37</v>
      </c>
      <c r="F8" s="50">
        <v>2492004.8577000001</v>
      </c>
      <c r="G8" s="50">
        <v>53692232.876545332</v>
      </c>
      <c r="H8" s="50">
        <v>111820279.91702904</v>
      </c>
      <c r="I8" s="50">
        <v>34578122.540000014</v>
      </c>
      <c r="J8" s="50">
        <v>23898876.577597298</v>
      </c>
      <c r="K8" s="50">
        <v>1728197.2220625998</v>
      </c>
      <c r="L8" s="50">
        <v>3527366.82</v>
      </c>
      <c r="M8" s="50">
        <v>33110</v>
      </c>
      <c r="N8" s="50">
        <v>63733140.009659924</v>
      </c>
      <c r="O8" s="50">
        <v>268759.87</v>
      </c>
      <c r="P8" s="50">
        <v>369</v>
      </c>
      <c r="Q8" s="50">
        <v>1966569.5262989998</v>
      </c>
      <c r="R8" s="50">
        <v>79837.287941564675</v>
      </c>
      <c r="S8" s="50">
        <v>10304081.024394449</v>
      </c>
      <c r="T8" s="50">
        <v>2937860.89675627</v>
      </c>
      <c r="U8" s="50">
        <v>8298050.2464664038</v>
      </c>
      <c r="V8" s="50">
        <v>13350556.859999418</v>
      </c>
      <c r="W8" s="50">
        <v>627493.00657785917</v>
      </c>
      <c r="X8" s="50">
        <v>24361968.178913299</v>
      </c>
      <c r="Y8" s="47"/>
    </row>
    <row r="9" spans="1:42" s="48" customFormat="1" ht="31.5">
      <c r="A9" s="49" t="s">
        <v>72</v>
      </c>
      <c r="B9" s="50">
        <v>1141962.2841530056</v>
      </c>
      <c r="C9" s="50">
        <v>86241965.085383087</v>
      </c>
      <c r="D9" s="50">
        <v>86241965.085383087</v>
      </c>
      <c r="E9" s="50">
        <v>4834145.6399999997</v>
      </c>
      <c r="F9" s="50">
        <v>43009584.34389998</v>
      </c>
      <c r="G9" s="50">
        <v>37456793.31410002</v>
      </c>
      <c r="H9" s="50">
        <v>89010225.160999998</v>
      </c>
      <c r="I9" s="50">
        <v>0</v>
      </c>
      <c r="J9" s="50">
        <v>0</v>
      </c>
      <c r="K9" s="50">
        <v>9688172.7524307258</v>
      </c>
      <c r="L9" s="50">
        <v>3598254.45</v>
      </c>
      <c r="M9" s="50">
        <v>4291</v>
      </c>
      <c r="N9" s="50">
        <v>13286426.350000001</v>
      </c>
      <c r="O9" s="50">
        <v>883980.35000000009</v>
      </c>
      <c r="P9" s="50">
        <v>235</v>
      </c>
      <c r="Q9" s="50">
        <v>1540372.723</v>
      </c>
      <c r="R9" s="50">
        <v>131264.53157650161</v>
      </c>
      <c r="S9" s="50">
        <v>29091581.650529318</v>
      </c>
      <c r="T9" s="50">
        <v>2488736.0683911727</v>
      </c>
      <c r="U9" s="50">
        <v>7536760.7196514392</v>
      </c>
      <c r="V9" s="50">
        <v>10092660.829615958</v>
      </c>
      <c r="W9" s="50">
        <v>8464529.8908762373</v>
      </c>
      <c r="X9" s="50">
        <v>47780036.902598016</v>
      </c>
      <c r="Y9" s="47"/>
    </row>
    <row r="10" spans="1:42" s="48" customFormat="1">
      <c r="A10" s="49" t="s">
        <v>50</v>
      </c>
      <c r="B10" s="50">
        <v>46882</v>
      </c>
      <c r="C10" s="50">
        <v>25891152.969999999</v>
      </c>
      <c r="D10" s="50">
        <v>25891152.969999999</v>
      </c>
      <c r="E10" s="50">
        <v>2743.19</v>
      </c>
      <c r="F10" s="50">
        <v>360439.7536</v>
      </c>
      <c r="G10" s="50">
        <v>10609040.749999998</v>
      </c>
      <c r="H10" s="50">
        <v>23106836.670000002</v>
      </c>
      <c r="I10" s="50">
        <v>17588947.110000003</v>
      </c>
      <c r="J10" s="50">
        <v>2485617.0499999998</v>
      </c>
      <c r="K10" s="50">
        <v>319799.79000000004</v>
      </c>
      <c r="L10" s="50">
        <v>101306.1</v>
      </c>
      <c r="M10" s="50">
        <v>2514</v>
      </c>
      <c r="N10" s="50">
        <v>20495670.050000004</v>
      </c>
      <c r="O10" s="50">
        <v>0</v>
      </c>
      <c r="P10" s="50">
        <v>1076</v>
      </c>
      <c r="Q10" s="50">
        <v>4015140.58</v>
      </c>
      <c r="R10" s="50">
        <v>40855.002421388199</v>
      </c>
      <c r="S10" s="50">
        <v>584585.86266484077</v>
      </c>
      <c r="T10" s="50">
        <v>494800</v>
      </c>
      <c r="U10" s="50">
        <v>940.04867230000002</v>
      </c>
      <c r="V10" s="50">
        <v>2307028.5157033876</v>
      </c>
      <c r="W10" s="50">
        <v>151888.50153388057</v>
      </c>
      <c r="X10" s="50">
        <v>3084357.882323497</v>
      </c>
      <c r="Y10" s="47"/>
    </row>
    <row r="11" spans="1:42" s="48" customFormat="1">
      <c r="A11" s="45" t="s">
        <v>51</v>
      </c>
      <c r="B11" s="46">
        <v>29381</v>
      </c>
      <c r="C11" s="46">
        <v>8899511.8890000023</v>
      </c>
      <c r="D11" s="46">
        <v>8899511.8890000023</v>
      </c>
      <c r="E11" s="46">
        <v>8501.090000000002</v>
      </c>
      <c r="F11" s="46">
        <v>678222.49</v>
      </c>
      <c r="G11" s="46">
        <v>2373903.9665000001</v>
      </c>
      <c r="H11" s="46">
        <v>8526163.5665000007</v>
      </c>
      <c r="I11" s="46">
        <v>3179184.2300000004</v>
      </c>
      <c r="J11" s="46">
        <v>1295654.1199999999</v>
      </c>
      <c r="K11" s="46">
        <v>41944.25</v>
      </c>
      <c r="L11" s="46">
        <v>85015.699999999939</v>
      </c>
      <c r="M11" s="46">
        <v>1589</v>
      </c>
      <c r="N11" s="46">
        <v>4601798.3</v>
      </c>
      <c r="O11" s="46">
        <v>0</v>
      </c>
      <c r="P11" s="46">
        <v>45</v>
      </c>
      <c r="Q11" s="46">
        <v>123816.87</v>
      </c>
      <c r="R11" s="46">
        <v>4449.8565584703083</v>
      </c>
      <c r="S11" s="46">
        <v>441143.03947601904</v>
      </c>
      <c r="T11" s="46">
        <v>371912.74947556341</v>
      </c>
      <c r="U11" s="46">
        <v>300385.91039425618</v>
      </c>
      <c r="V11" s="46">
        <v>1693318.1925097029</v>
      </c>
      <c r="W11" s="46">
        <v>68996.810931620348</v>
      </c>
      <c r="X11" s="46">
        <v>2207907.8994758124</v>
      </c>
      <c r="Y11" s="47"/>
    </row>
    <row r="12" spans="1:42" s="48" customFormat="1" ht="31.5">
      <c r="A12" s="45" t="s">
        <v>52</v>
      </c>
      <c r="B12" s="46">
        <v>20926</v>
      </c>
      <c r="C12" s="46">
        <v>71220423.482000008</v>
      </c>
      <c r="D12" s="46">
        <v>10271141.802000001</v>
      </c>
      <c r="E12" s="46">
        <v>9120.18</v>
      </c>
      <c r="F12" s="46">
        <v>14884612.043699998</v>
      </c>
      <c r="G12" s="46">
        <v>7765068.5322985407</v>
      </c>
      <c r="H12" s="46">
        <v>74003462.700939193</v>
      </c>
      <c r="I12" s="46">
        <v>6287445.2400000002</v>
      </c>
      <c r="J12" s="46">
        <v>5185338.03</v>
      </c>
      <c r="K12" s="46">
        <v>753792.92999999993</v>
      </c>
      <c r="L12" s="46">
        <v>50369.520000000004</v>
      </c>
      <c r="M12" s="46">
        <v>1468</v>
      </c>
      <c r="N12" s="46">
        <v>12276945.719999999</v>
      </c>
      <c r="O12" s="46">
        <v>0</v>
      </c>
      <c r="P12" s="46">
        <v>36</v>
      </c>
      <c r="Q12" s="46">
        <v>153010.41000000003</v>
      </c>
      <c r="R12" s="46">
        <v>8425.5921505289243</v>
      </c>
      <c r="S12" s="46">
        <v>4213462.7933632005</v>
      </c>
      <c r="T12" s="46">
        <v>176095.09729063162</v>
      </c>
      <c r="U12" s="46">
        <v>1342006.4461645065</v>
      </c>
      <c r="V12" s="46">
        <v>2006954.9574180176</v>
      </c>
      <c r="W12" s="46">
        <v>40733.697565572773</v>
      </c>
      <c r="X12" s="46">
        <v>6269577.0404973188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466245</v>
      </c>
      <c r="C14" s="46">
        <v>21216650.047489602</v>
      </c>
      <c r="D14" s="46">
        <v>21216650.047489602</v>
      </c>
      <c r="E14" s="46">
        <v>4233759.7200000007</v>
      </c>
      <c r="F14" s="46">
        <v>3531282.8932000003</v>
      </c>
      <c r="G14" s="46">
        <v>8115719.239856136</v>
      </c>
      <c r="H14" s="46">
        <v>19728806.722133379</v>
      </c>
      <c r="I14" s="46">
        <v>0</v>
      </c>
      <c r="J14" s="46">
        <v>0</v>
      </c>
      <c r="K14" s="46">
        <v>741465.28999999992</v>
      </c>
      <c r="L14" s="46">
        <v>3384882.8666899898</v>
      </c>
      <c r="M14" s="46">
        <v>7169</v>
      </c>
      <c r="N14" s="46">
        <v>4126345.7966899904</v>
      </c>
      <c r="O14" s="46">
        <v>373114.75999999995</v>
      </c>
      <c r="P14" s="46">
        <v>303</v>
      </c>
      <c r="Q14" s="46">
        <v>395983.37</v>
      </c>
      <c r="R14" s="46">
        <v>23908.61</v>
      </c>
      <c r="S14" s="46">
        <v>5376659.3715496939</v>
      </c>
      <c r="T14" s="46">
        <v>1410023.7277700445</v>
      </c>
      <c r="U14" s="46">
        <v>3534856.907578249</v>
      </c>
      <c r="V14" s="46">
        <v>1927261.5958048995</v>
      </c>
      <c r="W14" s="46">
        <v>23128.03376731513</v>
      </c>
      <c r="X14" s="46">
        <v>7350957.6111219078</v>
      </c>
      <c r="Y14" s="47"/>
    </row>
    <row r="15" spans="1:42" s="48" customFormat="1">
      <c r="A15" s="51" t="s">
        <v>39</v>
      </c>
      <c r="B15" s="46">
        <v>1873670.2841530056</v>
      </c>
      <c r="C15" s="46">
        <v>322577128.61578876</v>
      </c>
      <c r="D15" s="46">
        <v>261627846.93578878</v>
      </c>
      <c r="E15" s="46">
        <v>9939160.1899999995</v>
      </c>
      <c r="F15" s="46">
        <v>64956146.382099979</v>
      </c>
      <c r="G15" s="46">
        <v>120012758.67930003</v>
      </c>
      <c r="H15" s="46">
        <v>326195774.73760164</v>
      </c>
      <c r="I15" s="46">
        <v>61633699.120000005</v>
      </c>
      <c r="J15" s="46">
        <v>32865485.777597301</v>
      </c>
      <c r="K15" s="46">
        <v>13273372.234493328</v>
      </c>
      <c r="L15" s="46">
        <v>10747195.456689989</v>
      </c>
      <c r="M15" s="46">
        <v>50141</v>
      </c>
      <c r="N15" s="46">
        <v>118520326.22634991</v>
      </c>
      <c r="O15" s="46">
        <v>1525854.98</v>
      </c>
      <c r="P15" s="46">
        <v>2064</v>
      </c>
      <c r="Q15" s="46">
        <v>8194893.4792990014</v>
      </c>
      <c r="R15" s="46">
        <v>288740.88064845372</v>
      </c>
      <c r="S15" s="46">
        <v>50011513.741977528</v>
      </c>
      <c r="T15" s="46">
        <v>7879428.5396836819</v>
      </c>
      <c r="U15" s="46">
        <v>21013000.278927151</v>
      </c>
      <c r="V15" s="46">
        <v>31377780.951051388</v>
      </c>
      <c r="W15" s="46">
        <v>9376769.9412524868</v>
      </c>
      <c r="X15" s="46">
        <v>91054805.514929861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0" t="s">
        <v>659</v>
      </c>
      <c r="B1" s="160"/>
      <c r="C1" s="160"/>
    </row>
    <row r="2" spans="1:6">
      <c r="A2" s="53"/>
      <c r="B2" s="54"/>
      <c r="C2" s="54"/>
    </row>
    <row r="3" spans="1:6" ht="21" customHeight="1">
      <c r="A3" s="161" t="s">
        <v>287</v>
      </c>
      <c r="B3" s="161"/>
      <c r="C3" s="56" t="s">
        <v>288</v>
      </c>
      <c r="D3" s="131"/>
      <c r="E3" s="131"/>
      <c r="F3" s="158"/>
    </row>
    <row r="4" spans="1:6">
      <c r="A4" s="161"/>
      <c r="B4" s="161"/>
      <c r="C4" s="56" t="s">
        <v>289</v>
      </c>
      <c r="D4" s="131"/>
      <c r="E4" s="131"/>
      <c r="F4" s="158"/>
    </row>
    <row r="5" spans="1:6">
      <c r="A5" s="161"/>
      <c r="B5" s="161"/>
      <c r="C5" s="56" t="s">
        <v>290</v>
      </c>
    </row>
    <row r="6" spans="1:6">
      <c r="A6" s="162">
        <v>1</v>
      </c>
      <c r="B6" s="162"/>
      <c r="C6" s="57">
        <v>2</v>
      </c>
    </row>
    <row r="7" spans="1:6">
      <c r="A7" s="58" t="s">
        <v>63</v>
      </c>
      <c r="B7" s="59" t="s">
        <v>291</v>
      </c>
      <c r="C7" s="50">
        <v>13844.768</v>
      </c>
      <c r="D7" s="47"/>
      <c r="E7" s="47"/>
    </row>
    <row r="8" spans="1:6">
      <c r="A8" s="58" t="s">
        <v>13</v>
      </c>
      <c r="B8" s="60" t="s">
        <v>292</v>
      </c>
      <c r="C8" s="50">
        <v>2770.1537499999999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11074.614250000001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45289.557789999999</v>
      </c>
    </row>
    <row r="13" spans="1:6">
      <c r="A13" s="58">
        <v>1</v>
      </c>
      <c r="B13" s="60" t="s">
        <v>295</v>
      </c>
      <c r="C13" s="50">
        <v>8792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1030402.3859000001</v>
      </c>
      <c r="D19" s="47"/>
      <c r="E19" s="47"/>
    </row>
    <row r="20" spans="1:5" ht="31.5">
      <c r="A20" s="58" t="s">
        <v>2</v>
      </c>
      <c r="B20" s="60" t="s">
        <v>23</v>
      </c>
      <c r="C20" s="50">
        <v>147743.34604</v>
      </c>
    </row>
    <row r="21" spans="1:5">
      <c r="A21" s="58" t="s">
        <v>3</v>
      </c>
      <c r="B21" s="60" t="s">
        <v>24</v>
      </c>
      <c r="C21" s="50">
        <v>853519.37812000012</v>
      </c>
    </row>
    <row r="22" spans="1:5">
      <c r="A22" s="58"/>
      <c r="B22" s="60" t="s">
        <v>25</v>
      </c>
      <c r="C22" s="50">
        <v>726621.95920000004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5189</v>
      </c>
    </row>
    <row r="26" spans="1:5">
      <c r="A26" s="58" t="s">
        <v>7</v>
      </c>
      <c r="B26" s="60" t="s">
        <v>297</v>
      </c>
      <c r="C26" s="50">
        <v>22842.66174</v>
      </c>
    </row>
    <row r="27" spans="1:5">
      <c r="A27" s="58" t="s">
        <v>8</v>
      </c>
      <c r="B27" s="60" t="s">
        <v>17</v>
      </c>
      <c r="C27" s="50">
        <v>1108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1240743.9436899999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223775.13833999998</v>
      </c>
    </row>
    <row r="31" spans="1:5" s="61" customFormat="1">
      <c r="A31" s="58" t="s">
        <v>300</v>
      </c>
      <c r="B31" s="59" t="s">
        <v>28</v>
      </c>
      <c r="C31" s="50">
        <v>65358.376109999997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54043.509689999999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179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54222.509689999999</v>
      </c>
      <c r="D39" s="47"/>
      <c r="E39" s="47"/>
    </row>
    <row r="40" spans="1:5">
      <c r="A40" s="58" t="s">
        <v>9</v>
      </c>
      <c r="B40" s="60" t="s">
        <v>307</v>
      </c>
      <c r="C40" s="50">
        <v>2295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8840.8664200000003</v>
      </c>
    </row>
    <row r="44" spans="1:5">
      <c r="A44" s="58" t="s">
        <v>13</v>
      </c>
      <c r="B44" s="60" t="s">
        <v>302</v>
      </c>
      <c r="C44" s="50">
        <v>83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14942.5489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259.07002</v>
      </c>
    </row>
    <row r="50" spans="1:5">
      <c r="A50" s="58" t="s">
        <v>5</v>
      </c>
      <c r="B50" s="60" t="s">
        <v>313</v>
      </c>
      <c r="C50" s="50">
        <v>3365.4425700000002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18567.06149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3171.8215299999997</v>
      </c>
      <c r="D57" s="47"/>
      <c r="E57" s="47"/>
    </row>
    <row r="58" spans="1:5">
      <c r="A58" s="58" t="s">
        <v>2</v>
      </c>
      <c r="B58" s="60" t="s">
        <v>319</v>
      </c>
      <c r="C58" s="50">
        <v>1205.15284</v>
      </c>
    </row>
    <row r="59" spans="1:5">
      <c r="A59" s="58" t="s">
        <v>3</v>
      </c>
      <c r="B59" s="60" t="s">
        <v>17</v>
      </c>
      <c r="C59" s="50">
        <v>1966.66869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73231.010370000004</v>
      </c>
    </row>
    <row r="62" spans="1:5">
      <c r="A62" s="58" t="s">
        <v>3</v>
      </c>
      <c r="B62" s="60" t="s">
        <v>33</v>
      </c>
      <c r="C62" s="50">
        <v>448.73268000000002</v>
      </c>
    </row>
    <row r="63" spans="1:5">
      <c r="A63" s="58" t="s">
        <v>4</v>
      </c>
      <c r="B63" s="60" t="s">
        <v>11</v>
      </c>
      <c r="C63" s="50">
        <v>980</v>
      </c>
    </row>
    <row r="64" spans="1:5">
      <c r="A64" s="58"/>
      <c r="B64" s="59" t="s">
        <v>320</v>
      </c>
      <c r="C64" s="50">
        <v>74659.74304999999</v>
      </c>
      <c r="D64" s="47"/>
      <c r="E64" s="47"/>
    </row>
    <row r="65" spans="1:6">
      <c r="A65" s="58" t="s">
        <v>321</v>
      </c>
      <c r="B65" s="60" t="s">
        <v>17</v>
      </c>
      <c r="C65" s="50">
        <v>253.28019</v>
      </c>
    </row>
    <row r="66" spans="1:6">
      <c r="A66" s="58"/>
      <c r="B66" s="59" t="s">
        <v>322</v>
      </c>
      <c r="C66" s="50">
        <v>78084.844769999996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45006.568059999998</v>
      </c>
    </row>
    <row r="70" spans="1:6">
      <c r="A70" s="58" t="s">
        <v>10</v>
      </c>
      <c r="B70" s="60" t="s">
        <v>326</v>
      </c>
      <c r="C70" s="50">
        <v>544.28273000000002</v>
      </c>
    </row>
    <row r="71" spans="1:6">
      <c r="A71" s="58"/>
      <c r="B71" s="59" t="s">
        <v>327</v>
      </c>
      <c r="C71" s="50">
        <v>45550.850789999997</v>
      </c>
      <c r="D71" s="47"/>
      <c r="E71" s="47"/>
      <c r="F71" s="61"/>
    </row>
    <row r="72" spans="1:6">
      <c r="A72" s="58"/>
      <c r="B72" s="59" t="s">
        <v>328</v>
      </c>
      <c r="C72" s="50">
        <v>1685924.9831900001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659</v>
      </c>
      <c r="F73" s="61"/>
    </row>
    <row r="74" spans="1:6">
      <c r="A74" s="159" t="s">
        <v>331</v>
      </c>
      <c r="B74" s="15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173473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54097.098939999996</v>
      </c>
    </row>
    <row r="81" spans="1:5">
      <c r="A81" s="58" t="s">
        <v>12</v>
      </c>
      <c r="B81" s="60" t="s">
        <v>338</v>
      </c>
      <c r="C81" s="50">
        <v>63578.977070000001</v>
      </c>
    </row>
    <row r="82" spans="1:5">
      <c r="A82" s="58" t="s">
        <v>14</v>
      </c>
      <c r="B82" s="60" t="s">
        <v>339</v>
      </c>
      <c r="C82" s="50">
        <v>152203.41187000001</v>
      </c>
    </row>
    <row r="83" spans="1:5">
      <c r="A83" s="58" t="s">
        <v>35</v>
      </c>
      <c r="B83" s="60" t="s">
        <v>340</v>
      </c>
      <c r="C83" s="50">
        <v>-4787</v>
      </c>
    </row>
    <row r="84" spans="1:5">
      <c r="A84" s="58" t="s">
        <v>36</v>
      </c>
      <c r="B84" s="60" t="s">
        <v>341</v>
      </c>
      <c r="C84" s="50">
        <v>27610.219201999993</v>
      </c>
    </row>
    <row r="85" spans="1:5">
      <c r="A85" s="64"/>
      <c r="B85" s="59" t="s">
        <v>342</v>
      </c>
      <c r="C85" s="50">
        <v>466941.70708199998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88114.710019999999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689283.23976999999</v>
      </c>
    </row>
    <row r="92" spans="1:5">
      <c r="A92" s="58" t="s">
        <v>5</v>
      </c>
      <c r="B92" s="60" t="s">
        <v>348</v>
      </c>
      <c r="C92" s="50">
        <v>44767.520020000004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87056</v>
      </c>
    </row>
    <row r="95" spans="1:5">
      <c r="A95" s="58" t="s">
        <v>8</v>
      </c>
      <c r="B95" s="60" t="s">
        <v>351</v>
      </c>
      <c r="C95" s="50">
        <v>3812.03125</v>
      </c>
    </row>
    <row r="96" spans="1:5">
      <c r="A96" s="58" t="s">
        <v>64</v>
      </c>
      <c r="B96" s="60" t="s">
        <v>352</v>
      </c>
      <c r="C96" s="50">
        <v>732</v>
      </c>
    </row>
    <row r="97" spans="1:5">
      <c r="A97" s="58" t="s">
        <v>62</v>
      </c>
      <c r="B97" s="60" t="s">
        <v>353</v>
      </c>
      <c r="C97" s="50">
        <v>8828.9800599999999</v>
      </c>
    </row>
    <row r="98" spans="1:5">
      <c r="A98" s="64"/>
      <c r="B98" s="59" t="s">
        <v>354</v>
      </c>
      <c r="C98" s="50">
        <v>922829.48111999989</v>
      </c>
      <c r="D98" s="47"/>
      <c r="E98" s="47"/>
    </row>
    <row r="99" spans="1:5" ht="31.5">
      <c r="A99" s="58" t="s">
        <v>300</v>
      </c>
      <c r="B99" s="59" t="s">
        <v>355</v>
      </c>
      <c r="C99" s="50">
        <v>225019.43463999999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1827</v>
      </c>
    </row>
    <row r="105" spans="1:5">
      <c r="A105" s="58" t="s">
        <v>323</v>
      </c>
      <c r="B105" s="59" t="s">
        <v>37</v>
      </c>
      <c r="C105" s="50">
        <v>66020.83481</v>
      </c>
      <c r="D105" s="47"/>
      <c r="E105" s="47"/>
    </row>
    <row r="106" spans="1:5">
      <c r="A106" s="58" t="s">
        <v>1</v>
      </c>
      <c r="B106" s="60" t="s">
        <v>361</v>
      </c>
      <c r="C106" s="50">
        <v>42031.572010000004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4755.2505000000001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19234.012299999999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2758.4358899999997</v>
      </c>
    </row>
    <row r="126" spans="1:3">
      <c r="A126" s="58" t="s">
        <v>13</v>
      </c>
      <c r="B126" s="60" t="s">
        <v>369</v>
      </c>
      <c r="C126" s="50">
        <v>1955.7093300000001</v>
      </c>
    </row>
    <row r="127" spans="1:3">
      <c r="A127" s="58" t="s">
        <v>13</v>
      </c>
      <c r="B127" s="60" t="s">
        <v>370</v>
      </c>
      <c r="C127" s="50">
        <v>230.10432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1245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1245</v>
      </c>
      <c r="D131" s="47"/>
      <c r="E131" s="47"/>
    </row>
    <row r="132" spans="1:6">
      <c r="A132" s="64"/>
      <c r="B132" s="59" t="s">
        <v>375</v>
      </c>
      <c r="C132" s="50">
        <v>1685925.457652</v>
      </c>
      <c r="D132" s="47"/>
      <c r="E132" s="47"/>
    </row>
    <row r="133" spans="1:6">
      <c r="A133" s="58" t="s">
        <v>376</v>
      </c>
      <c r="B133" s="59" t="s">
        <v>377</v>
      </c>
      <c r="C133" s="50">
        <v>659</v>
      </c>
    </row>
    <row r="134" spans="1:6" ht="7.5" customHeight="1">
      <c r="A134" s="65"/>
      <c r="B134" s="66"/>
      <c r="C134" s="61"/>
    </row>
    <row r="135" spans="1:6" ht="37.5" customHeight="1">
      <c r="A135" s="157" t="s">
        <v>620</v>
      </c>
      <c r="B135" s="157"/>
      <c r="C135" s="157"/>
      <c r="D135" s="131"/>
      <c r="E135" s="131"/>
      <c r="F135" s="132"/>
    </row>
    <row r="136" spans="1:6">
      <c r="A136" s="121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63" t="s">
        <v>660</v>
      </c>
      <c r="B1" s="163"/>
      <c r="C1" s="163"/>
    </row>
    <row r="2" spans="1:4" ht="15.75">
      <c r="A2" s="53"/>
      <c r="B2" s="53"/>
      <c r="C2" s="53"/>
    </row>
    <row r="3" spans="1:4" ht="47.25">
      <c r="A3" s="164"/>
      <c r="B3" s="165"/>
      <c r="C3" s="69" t="s">
        <v>378</v>
      </c>
    </row>
    <row r="4" spans="1:4" ht="15.75">
      <c r="A4" s="166">
        <v>1</v>
      </c>
      <c r="B4" s="16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83566.898480000003</v>
      </c>
      <c r="D7" s="47"/>
    </row>
    <row r="8" spans="1:4" ht="31.5">
      <c r="A8" s="77"/>
      <c r="B8" s="75" t="s">
        <v>477</v>
      </c>
      <c r="C8" s="50">
        <v>-4450.7357699999975</v>
      </c>
    </row>
    <row r="9" spans="1:4" ht="15.75">
      <c r="A9" s="77" t="s">
        <v>384</v>
      </c>
      <c r="B9" s="75" t="s">
        <v>385</v>
      </c>
      <c r="C9" s="50">
        <v>-28597.152020000001</v>
      </c>
    </row>
    <row r="10" spans="1:4" ht="15.75">
      <c r="A10" s="77" t="s">
        <v>386</v>
      </c>
      <c r="B10" s="75" t="s">
        <v>387</v>
      </c>
      <c r="C10" s="50">
        <v>-9719.4964799999998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7090</v>
      </c>
    </row>
    <row r="13" spans="1:4" ht="15.75">
      <c r="A13" s="78"/>
      <c r="B13" s="79" t="s">
        <v>391</v>
      </c>
      <c r="C13" s="50">
        <v>52340.249980000001</v>
      </c>
      <c r="D13" s="47"/>
    </row>
    <row r="14" spans="1:4" ht="15.75">
      <c r="A14" s="70" t="s">
        <v>3</v>
      </c>
      <c r="B14" s="80" t="s">
        <v>613</v>
      </c>
      <c r="C14" s="50">
        <v>285</v>
      </c>
      <c r="D14" s="47"/>
    </row>
    <row r="15" spans="1:4" ht="15.75">
      <c r="A15" s="70" t="s">
        <v>4</v>
      </c>
      <c r="B15" s="75" t="s">
        <v>392</v>
      </c>
      <c r="C15" s="50">
        <v>489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-20689.464830000001</v>
      </c>
    </row>
    <row r="19" spans="1:4" ht="15.75">
      <c r="A19" s="77" t="s">
        <v>397</v>
      </c>
      <c r="B19" s="75" t="s">
        <v>398</v>
      </c>
      <c r="C19" s="50">
        <v>452</v>
      </c>
    </row>
    <row r="20" spans="1:4" ht="15.75">
      <c r="A20" s="78"/>
      <c r="B20" s="77" t="s">
        <v>399</v>
      </c>
      <c r="C20" s="50">
        <v>-20237.464830000001</v>
      </c>
      <c r="D20" s="47"/>
    </row>
    <row r="21" spans="1:4" ht="15.75">
      <c r="A21" s="77" t="s">
        <v>384</v>
      </c>
      <c r="B21" s="75" t="s">
        <v>400</v>
      </c>
      <c r="C21" s="50">
        <v>-1303.9684099999999</v>
      </c>
    </row>
    <row r="22" spans="1:4" ht="15.75">
      <c r="A22" s="77" t="s">
        <v>386</v>
      </c>
      <c r="B22" s="75" t="s">
        <v>478</v>
      </c>
      <c r="C22" s="50">
        <v>463</v>
      </c>
    </row>
    <row r="23" spans="1:4" ht="15.75">
      <c r="A23" s="78"/>
      <c r="B23" s="79" t="s">
        <v>401</v>
      </c>
      <c r="C23" s="50">
        <v>-21078.433240000002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0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0</v>
      </c>
      <c r="D27" s="47"/>
    </row>
    <row r="28" spans="1:4" ht="15.75">
      <c r="A28" s="74" t="s">
        <v>7</v>
      </c>
      <c r="B28" s="75" t="s">
        <v>406</v>
      </c>
      <c r="C28" s="50">
        <v>-970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-13762.576029853924</v>
      </c>
    </row>
    <row r="31" spans="1:4" ht="15.75">
      <c r="A31" s="77" t="s">
        <v>384</v>
      </c>
      <c r="B31" s="75" t="s">
        <v>409</v>
      </c>
      <c r="C31" s="50">
        <v>175.71245999999999</v>
      </c>
    </row>
    <row r="32" spans="1:4" ht="15.75">
      <c r="A32" s="77" t="s">
        <v>386</v>
      </c>
      <c r="B32" s="75" t="s">
        <v>410</v>
      </c>
      <c r="C32" s="50">
        <v>-8705.7600685871676</v>
      </c>
    </row>
    <row r="33" spans="1:4" ht="15.75">
      <c r="A33" s="77" t="s">
        <v>389</v>
      </c>
      <c r="B33" s="75" t="s">
        <v>411</v>
      </c>
      <c r="C33" s="50">
        <v>1330.23894</v>
      </c>
    </row>
    <row r="34" spans="1:4" ht="15.75">
      <c r="A34" s="82"/>
      <c r="B34" s="79" t="s">
        <v>412</v>
      </c>
      <c r="C34" s="50">
        <v>-20962.384698441092</v>
      </c>
      <c r="D34" s="47"/>
    </row>
    <row r="35" spans="1:4" ht="15.75">
      <c r="A35" s="74" t="s">
        <v>64</v>
      </c>
      <c r="B35" s="75" t="s">
        <v>413</v>
      </c>
      <c r="C35" s="50">
        <v>-2456.5704784059158</v>
      </c>
    </row>
    <row r="36" spans="1:4" ht="15.75" customHeight="1">
      <c r="A36" s="74"/>
      <c r="B36" s="75" t="s">
        <v>479</v>
      </c>
      <c r="C36" s="50">
        <v>-1980.6125999999999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7646.8615631529929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266637.17897999997</v>
      </c>
    </row>
    <row r="42" spans="1:4" ht="31.5">
      <c r="A42" s="77"/>
      <c r="B42" s="75" t="s">
        <v>477</v>
      </c>
      <c r="C42" s="50">
        <v>-9163.9645899999996</v>
      </c>
    </row>
    <row r="43" spans="1:4" ht="15.75">
      <c r="A43" s="77" t="s">
        <v>384</v>
      </c>
      <c r="B43" s="75" t="s">
        <v>385</v>
      </c>
      <c r="C43" s="50">
        <v>-9941.1660400000001</v>
      </c>
    </row>
    <row r="44" spans="1:4" ht="15.75">
      <c r="A44" s="77" t="s">
        <v>386</v>
      </c>
      <c r="B44" s="75" t="s">
        <v>387</v>
      </c>
      <c r="C44" s="50">
        <v>-2225.9373600000035</v>
      </c>
    </row>
    <row r="45" spans="1:4" ht="15.75">
      <c r="A45" s="77" t="s">
        <v>389</v>
      </c>
      <c r="B45" s="75" t="s">
        <v>390</v>
      </c>
      <c r="C45" s="50">
        <v>284.58005000000003</v>
      </c>
    </row>
    <row r="46" spans="1:4" ht="15.75">
      <c r="A46" s="78"/>
      <c r="B46" s="79" t="s">
        <v>417</v>
      </c>
      <c r="C46" s="50">
        <v>254754.65562999999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287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1214.19947</v>
      </c>
    </row>
    <row r="53" spans="1:4" ht="15.75">
      <c r="A53" s="84" t="s">
        <v>424</v>
      </c>
      <c r="B53" s="75" t="s">
        <v>425</v>
      </c>
      <c r="C53" s="50">
        <v>21699.205529999999</v>
      </c>
    </row>
    <row r="54" spans="1:4" ht="15.75">
      <c r="A54" s="85"/>
      <c r="B54" s="77" t="s">
        <v>426</v>
      </c>
      <c r="C54" s="50">
        <v>22913.404999999999</v>
      </c>
      <c r="D54" s="47"/>
    </row>
    <row r="55" spans="1:4" ht="15.75">
      <c r="A55" s="78" t="s">
        <v>386</v>
      </c>
      <c r="B55" s="75" t="s">
        <v>427</v>
      </c>
      <c r="C55" s="50">
        <v>41887</v>
      </c>
    </row>
    <row r="56" spans="1:4" ht="15.75">
      <c r="A56" s="78" t="s">
        <v>389</v>
      </c>
      <c r="B56" s="75" t="s">
        <v>428</v>
      </c>
      <c r="C56" s="50">
        <v>4367.9561700000004</v>
      </c>
    </row>
    <row r="57" spans="1:4" ht="15.75">
      <c r="A57" s="71"/>
      <c r="B57" s="79" t="s">
        <v>429</v>
      </c>
      <c r="C57" s="50">
        <v>69455.361169999989</v>
      </c>
      <c r="D57" s="47"/>
    </row>
    <row r="58" spans="1:4" ht="15.75">
      <c r="A58" s="82" t="s">
        <v>4</v>
      </c>
      <c r="B58" s="85" t="s">
        <v>392</v>
      </c>
      <c r="C58" s="50">
        <v>4307.0979200000002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-109304.43208</v>
      </c>
    </row>
    <row r="62" spans="1:4" ht="15.75">
      <c r="A62" s="77" t="s">
        <v>397</v>
      </c>
      <c r="B62" s="75" t="s">
        <v>398</v>
      </c>
      <c r="C62" s="50">
        <v>1525.4860799999999</v>
      </c>
    </row>
    <row r="63" spans="1:4" ht="15.75">
      <c r="A63" s="78"/>
      <c r="B63" s="77" t="s">
        <v>432</v>
      </c>
      <c r="C63" s="50">
        <v>-107778.946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941.11563999999851</v>
      </c>
    </row>
    <row r="66" spans="1:4" ht="15.75">
      <c r="A66" s="84" t="s">
        <v>424</v>
      </c>
      <c r="B66" s="75" t="s">
        <v>398</v>
      </c>
      <c r="C66" s="50">
        <v>-1221.82026</v>
      </c>
    </row>
    <row r="67" spans="1:4" ht="15.75">
      <c r="A67" s="78"/>
      <c r="B67" s="77" t="s">
        <v>426</v>
      </c>
      <c r="C67" s="50">
        <v>-280.70462000000146</v>
      </c>
      <c r="D67" s="47"/>
    </row>
    <row r="68" spans="1:4" ht="15.75">
      <c r="A68" s="82"/>
      <c r="B68" s="86" t="s">
        <v>401</v>
      </c>
      <c r="C68" s="50">
        <v>-108059.65062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-46627.188800000011</v>
      </c>
    </row>
    <row r="72" spans="1:4" ht="15.75">
      <c r="A72" s="77" t="s">
        <v>397</v>
      </c>
      <c r="B72" s="75" t="s">
        <v>398</v>
      </c>
      <c r="C72" s="50">
        <v>1.7078300000000164</v>
      </c>
    </row>
    <row r="73" spans="1:4" ht="15.75">
      <c r="A73" s="78"/>
      <c r="B73" s="77" t="s">
        <v>432</v>
      </c>
      <c r="C73" s="50">
        <v>-46625.480970000011</v>
      </c>
      <c r="D73" s="47"/>
    </row>
    <row r="74" spans="1:4" ht="15.75">
      <c r="A74" s="78" t="s">
        <v>384</v>
      </c>
      <c r="B74" s="75" t="s">
        <v>436</v>
      </c>
      <c r="C74" s="50">
        <v>-8052.33061</v>
      </c>
    </row>
    <row r="75" spans="1:4" ht="15.75">
      <c r="A75" s="78"/>
      <c r="B75" s="79" t="s">
        <v>437</v>
      </c>
      <c r="C75" s="50">
        <v>-54677.811580000016</v>
      </c>
      <c r="D75" s="47"/>
    </row>
    <row r="76" spans="1:4" ht="15.75">
      <c r="A76" s="74" t="s">
        <v>7</v>
      </c>
      <c r="B76" s="75" t="s">
        <v>406</v>
      </c>
      <c r="C76" s="50">
        <v>-14459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-50030.284270146076</v>
      </c>
    </row>
    <row r="79" spans="1:4" ht="15.75">
      <c r="A79" s="77" t="s">
        <v>384</v>
      </c>
      <c r="B79" s="75" t="s">
        <v>409</v>
      </c>
      <c r="C79" s="50">
        <v>-218.51940999999988</v>
      </c>
    </row>
    <row r="80" spans="1:4" ht="15.75">
      <c r="A80" s="77" t="s">
        <v>386</v>
      </c>
      <c r="B80" s="75" t="s">
        <v>410</v>
      </c>
      <c r="C80" s="50">
        <v>-31559.312691412837</v>
      </c>
    </row>
    <row r="81" spans="1:4" ht="15.75">
      <c r="A81" s="77" t="s">
        <v>389</v>
      </c>
      <c r="B81" s="75" t="s">
        <v>439</v>
      </c>
      <c r="C81" s="50">
        <v>1432.9000599999999</v>
      </c>
    </row>
    <row r="82" spans="1:4" ht="15.75">
      <c r="A82" s="82"/>
      <c r="B82" s="79" t="s">
        <v>412</v>
      </c>
      <c r="C82" s="50">
        <v>-80375.216311558906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-603.13355000000001</v>
      </c>
    </row>
    <row r="85" spans="1:4" ht="15.75">
      <c r="A85" s="77" t="s">
        <v>384</v>
      </c>
      <c r="B85" s="75" t="s">
        <v>442</v>
      </c>
      <c r="C85" s="50">
        <v>-44910.998119999997</v>
      </c>
    </row>
    <row r="86" spans="1:4" ht="15.75">
      <c r="A86" s="77" t="s">
        <v>386</v>
      </c>
      <c r="B86" s="75" t="s">
        <v>443</v>
      </c>
      <c r="C86" s="50">
        <v>-2249.9714599999998</v>
      </c>
    </row>
    <row r="87" spans="1:4" ht="15.75">
      <c r="A87" s="77"/>
      <c r="B87" s="79" t="s">
        <v>444</v>
      </c>
      <c r="C87" s="50">
        <v>-47764.103130000003</v>
      </c>
      <c r="D87" s="47"/>
    </row>
    <row r="88" spans="1:4" ht="15.75">
      <c r="A88" s="74" t="s">
        <v>62</v>
      </c>
      <c r="B88" s="75" t="s">
        <v>413</v>
      </c>
      <c r="C88" s="50">
        <v>-12880.597701594084</v>
      </c>
    </row>
    <row r="89" spans="1:4" ht="15.75" customHeight="1">
      <c r="A89" s="74"/>
      <c r="B89" s="75" t="s">
        <v>479</v>
      </c>
      <c r="C89" s="50">
        <v>-10196.30379</v>
      </c>
    </row>
    <row r="90" spans="1:4" ht="15.75">
      <c r="A90" s="74" t="s">
        <v>65</v>
      </c>
      <c r="B90" s="75" t="s">
        <v>614</v>
      </c>
      <c r="C90" s="50">
        <v>-96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10204.735376846982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7646.8615631529929</v>
      </c>
      <c r="D94" s="47"/>
    </row>
    <row r="95" spans="1:4" ht="15.75">
      <c r="A95" s="74" t="s">
        <v>3</v>
      </c>
      <c r="B95" s="75" t="s">
        <v>616</v>
      </c>
      <c r="C95" s="50">
        <v>10204.735376846982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6461.2734800000007</v>
      </c>
    </row>
    <row r="98" spans="1:4" ht="15.75">
      <c r="A98" s="78"/>
      <c r="B98" s="75" t="s">
        <v>420</v>
      </c>
      <c r="C98" s="50">
        <v>6375.2734800000007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5364.9156999999996</v>
      </c>
    </row>
    <row r="103" spans="1:4" ht="15.75">
      <c r="A103" s="85"/>
      <c r="B103" s="77" t="s">
        <v>426</v>
      </c>
      <c r="C103" s="50">
        <v>5364.9156999999996</v>
      </c>
    </row>
    <row r="104" spans="1:4" ht="15.75">
      <c r="A104" s="78" t="s">
        <v>386</v>
      </c>
      <c r="B104" s="75" t="s">
        <v>427</v>
      </c>
      <c r="C104" s="50">
        <v>831.95181000000002</v>
      </c>
    </row>
    <row r="105" spans="1:4" ht="15.75">
      <c r="A105" s="78" t="s">
        <v>389</v>
      </c>
      <c r="B105" s="75" t="s">
        <v>428</v>
      </c>
      <c r="C105" s="50">
        <v>2689.89212</v>
      </c>
    </row>
    <row r="106" spans="1:4" ht="15.75">
      <c r="A106" s="71"/>
      <c r="B106" s="79" t="s">
        <v>449</v>
      </c>
      <c r="C106" s="50">
        <v>15348.03311</v>
      </c>
    </row>
    <row r="107" spans="1:4" ht="15.75" customHeight="1">
      <c r="A107" s="82" t="s">
        <v>5</v>
      </c>
      <c r="B107" s="75" t="s">
        <v>617</v>
      </c>
      <c r="C107" s="50">
        <v>15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-2204</v>
      </c>
    </row>
    <row r="110" spans="1:4" ht="15.75">
      <c r="A110" s="77" t="s">
        <v>384</v>
      </c>
      <c r="B110" s="75" t="s">
        <v>442</v>
      </c>
      <c r="C110" s="50">
        <v>-1154</v>
      </c>
    </row>
    <row r="111" spans="1:4" ht="15.75">
      <c r="A111" s="77" t="s">
        <v>386</v>
      </c>
      <c r="B111" s="75" t="s">
        <v>451</v>
      </c>
      <c r="C111" s="50">
        <v>-473</v>
      </c>
    </row>
    <row r="112" spans="1:4" ht="15.75">
      <c r="A112" s="77"/>
      <c r="B112" s="79" t="s">
        <v>437</v>
      </c>
      <c r="C112" s="50">
        <v>-3831</v>
      </c>
      <c r="D112" s="47"/>
    </row>
    <row r="113" spans="1:5" ht="15.75">
      <c r="A113" s="82" t="s">
        <v>7</v>
      </c>
      <c r="B113" s="75" t="s">
        <v>618</v>
      </c>
      <c r="C113" s="50">
        <v>-96</v>
      </c>
      <c r="D113" s="47"/>
    </row>
    <row r="114" spans="1:5" ht="15.75">
      <c r="A114" s="82" t="s">
        <v>8</v>
      </c>
      <c r="B114" s="75" t="s">
        <v>452</v>
      </c>
      <c r="C114" s="50">
        <v>580</v>
      </c>
    </row>
    <row r="115" spans="1:5" ht="15.75">
      <c r="A115" s="82" t="s">
        <v>64</v>
      </c>
      <c r="B115" s="75" t="s">
        <v>453</v>
      </c>
      <c r="C115" s="50">
        <v>-317.30889000000002</v>
      </c>
    </row>
    <row r="116" spans="1:5" ht="15.75">
      <c r="A116" s="82" t="s">
        <v>62</v>
      </c>
      <c r="B116" s="75" t="s">
        <v>454</v>
      </c>
      <c r="C116" s="50">
        <v>29550.321159999974</v>
      </c>
      <c r="D116" s="47"/>
    </row>
    <row r="117" spans="1:5" ht="15.75">
      <c r="A117" s="82" t="s">
        <v>65</v>
      </c>
      <c r="B117" s="75" t="s">
        <v>455</v>
      </c>
      <c r="C117" s="50">
        <v>6.79596</v>
      </c>
    </row>
    <row r="118" spans="1:5" ht="15.75">
      <c r="A118" s="82" t="s">
        <v>66</v>
      </c>
      <c r="B118" s="75" t="s">
        <v>456</v>
      </c>
      <c r="C118" s="50">
        <v>-2.8232199999999996</v>
      </c>
    </row>
    <row r="119" spans="1:5" ht="15.75">
      <c r="A119" s="82" t="s">
        <v>457</v>
      </c>
      <c r="B119" s="75" t="s">
        <v>458</v>
      </c>
      <c r="C119" s="50">
        <v>3.9727400000000004</v>
      </c>
      <c r="D119" s="47"/>
    </row>
    <row r="120" spans="1:5" ht="15.75">
      <c r="A120" s="82" t="s">
        <v>459</v>
      </c>
      <c r="B120" s="75" t="s">
        <v>460</v>
      </c>
      <c r="C120" s="50">
        <v>-1952</v>
      </c>
    </row>
    <row r="121" spans="1:5" ht="15.75">
      <c r="A121" s="82" t="s">
        <v>461</v>
      </c>
      <c r="B121" s="75" t="s">
        <v>462</v>
      </c>
      <c r="C121" s="50">
        <v>-9</v>
      </c>
    </row>
    <row r="122" spans="1:5" ht="15.75">
      <c r="A122" s="82" t="s">
        <v>463</v>
      </c>
      <c r="B122" s="75" t="s">
        <v>464</v>
      </c>
      <c r="C122" s="50">
        <v>27593.293899999975</v>
      </c>
      <c r="D122" s="47"/>
    </row>
    <row r="124" spans="1:5" ht="28.5" customHeight="1">
      <c r="A124" s="157" t="s">
        <v>620</v>
      </c>
      <c r="B124" s="157"/>
      <c r="C124" s="157"/>
      <c r="D124" s="131"/>
      <c r="E124" s="132"/>
    </row>
    <row r="125" spans="1:5">
      <c r="A125" s="121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m.stoyanov</cp:lastModifiedBy>
  <cp:lastPrinted>2019-01-17T09:42:44Z</cp:lastPrinted>
  <dcterms:created xsi:type="dcterms:W3CDTF">2004-10-05T13:09:46Z</dcterms:created>
  <dcterms:modified xsi:type="dcterms:W3CDTF">2019-01-17T13:43:53Z</dcterms:modified>
</cp:coreProperties>
</file>