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10_2018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Payments!$A$1:$O$20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6" i="47" l="1"/>
  <c r="C75" i="47"/>
  <c r="C74" i="47"/>
  <c r="C73" i="47"/>
  <c r="C72" i="47"/>
  <c r="C71" i="47"/>
  <c r="C70" i="47"/>
  <c r="C76" i="46"/>
  <c r="C77" i="47" l="1"/>
  <c r="C78" i="47" s="1"/>
  <c r="C75" i="46"/>
  <c r="C74" i="46"/>
  <c r="C72" i="46"/>
  <c r="C73" i="46"/>
  <c r="C71" i="46"/>
  <c r="C70" i="46"/>
  <c r="A74" i="47" l="1"/>
  <c r="A70" i="47"/>
  <c r="A73" i="47"/>
  <c r="A76" i="47"/>
  <c r="A72" i="47"/>
  <c r="A75" i="47"/>
  <c r="A71" i="47"/>
  <c r="C77" i="46"/>
  <c r="A76" i="46" l="1"/>
  <c r="C78" i="46"/>
  <c r="A73" i="46"/>
  <c r="A72" i="46"/>
  <c r="A74" i="46"/>
  <c r="A70" i="46"/>
  <c r="A75" i="46"/>
  <c r="A71" i="46"/>
</calcChain>
</file>

<file path=xl/sharedStrings.xml><?xml version="1.0" encoding="utf-8"?>
<sst xmlns="http://schemas.openxmlformats.org/spreadsheetml/2006/main" count="1053" uniqueCount="656">
  <si>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</si>
  <si>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</si>
  <si>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</si>
  <si>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</si>
  <si>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</si>
  <si>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</si>
  <si>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</si>
  <si>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</si>
  <si>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</si>
  <si>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</si>
  <si>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</si>
  <si>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</si>
  <si>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</si>
  <si>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</si>
  <si>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</si>
  <si>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</si>
  <si>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</si>
  <si>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</si>
  <si>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</si>
  <si>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</si>
  <si>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</si>
  <si>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</si>
  <si>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</si>
  <si>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</si>
  <si>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</si>
  <si>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</si>
  <si>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</si>
  <si>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</si>
  <si>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</si>
  <si>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</si>
  <si>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</si>
  <si>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</si>
  <si>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</si>
  <si>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</si>
  <si>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</si>
  <si>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</si>
  <si>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</si>
  <si>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</si>
  <si>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</si>
  <si>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</si>
  <si>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</si>
  <si>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</si>
  <si>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</si>
  <si>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</si>
  <si>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</si>
  <si>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</si>
  <si>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</si>
  <si>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</si>
  <si>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</si>
  <si>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</si>
  <si>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</si>
  <si>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</si>
  <si>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</si>
  <si>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</si>
  <si>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</si>
  <si>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</si>
  <si>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</si>
  <si>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</si>
  <si>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</si>
  <si>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</si>
  <si>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</si>
  <si>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</si>
  <si>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</si>
  <si>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</si>
  <si>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</si>
  <si>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</si>
  <si>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</si>
  <si>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</si>
  <si>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</si>
  <si>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</si>
  <si>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</si>
  <si>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</si>
  <si>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</si>
  <si>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</si>
  <si>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</si>
  <si>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</si>
  <si>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</si>
  <si>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</si>
  <si>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</si>
  <si>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</si>
  <si>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</si>
  <si>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</si>
  <si>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</si>
  <si>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</si>
  <si>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</si>
  <si>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</si>
  <si>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</si>
  <si>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</si>
  <si>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</si>
  <si>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</si>
  <si>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</si>
  <si>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</si>
  <si>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</si>
  <si>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</si>
  <si>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</si>
  <si>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</si>
  <si>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</si>
  <si>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</si>
  <si>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</si>
  <si>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</si>
  <si>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</si>
  <si>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</si>
  <si>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</si>
  <si>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</si>
  <si>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</si>
  <si>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</si>
  <si>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</si>
  <si>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</si>
  <si>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</si>
  <si>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</si>
  <si>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</si>
  <si>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</si>
  <si>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</si>
  <si>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</si>
  <si>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</si>
  <si>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</si>
  <si>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</si>
  <si>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</si>
  <si>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</si>
  <si>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</si>
  <si>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</si>
  <si>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</si>
  <si>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</si>
  <si>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</si>
  <si>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</si>
  <si>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</si>
  <si>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</si>
  <si>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</si>
  <si>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</si>
  <si>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</si>
  <si>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</si>
  <si>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</si>
  <si>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</si>
  <si>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</si>
  <si>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</si>
  <si>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</si>
  <si>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</si>
  <si>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</si>
  <si>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</si>
  <si>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</si>
  <si>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</si>
  <si>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</si>
  <si>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</si>
  <si>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</si>
  <si>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</si>
  <si>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</si>
  <si>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</si>
  <si>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</si>
  <si>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</si>
  <si>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</si>
  <si>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</si>
  <si>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</si>
  <si>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</si>
  <si>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</si>
  <si>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</si>
  <si>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</si>
  <si>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</si>
  <si>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</si>
  <si>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</si>
  <si>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</si>
  <si>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</si>
  <si>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</si>
  <si>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</si>
  <si>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</si>
  <si>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</si>
  <si>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</si>
  <si>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</si>
  <si>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</si>
  <si>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</si>
  <si>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</si>
  <si>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</si>
  <si>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</si>
  <si>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</si>
  <si>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</si>
  <si>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</si>
  <si>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</si>
  <si>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</si>
  <si>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</si>
  <si>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</si>
  <si>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</si>
  <si>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</si>
  <si>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</si>
  <si>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</si>
  <si>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</si>
  <si>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</si>
  <si>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</si>
  <si>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</si>
  <si>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</si>
  <si>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</si>
  <si>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</si>
  <si>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</si>
  <si>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</si>
  <si>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</si>
  <si>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</si>
  <si>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</si>
  <si>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</si>
  <si>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</si>
  <si>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</si>
  <si>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</si>
  <si>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</si>
  <si>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</si>
  <si>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</si>
  <si>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</si>
  <si>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</si>
  <si>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</si>
  <si>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</si>
  <si>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</si>
  <si>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</si>
  <si>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</si>
  <si>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</si>
  <si>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</si>
  <si>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</si>
  <si>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</si>
  <si>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</si>
  <si>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</si>
  <si>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</si>
  <si>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</si>
  <si>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</si>
  <si>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</si>
  <si>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</si>
  <si>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</si>
  <si>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</si>
  <si>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</si>
  <si>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</si>
  <si>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</si>
  <si>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</si>
  <si>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</si>
  <si>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</si>
  <si>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</si>
  <si>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</si>
  <si>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</si>
  <si>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</si>
  <si>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</si>
  <si>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</si>
  <si>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</si>
  <si>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</si>
  <si>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</si>
  <si>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</si>
  <si>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</si>
  <si>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</si>
  <si>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</si>
  <si>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</si>
  <si>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</si>
  <si>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</si>
  <si>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</si>
  <si>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</si>
  <si>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</si>
  <si>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</si>
  <si>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</si>
  <si>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</si>
  <si>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</si>
  <si>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</si>
  <si>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</si>
  <si>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</si>
  <si>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</si>
  <si>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</si>
  <si>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</si>
  <si>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</si>
  <si>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</si>
  <si>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</si>
  <si>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</si>
  <si>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</si>
  <si>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</si>
  <si>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</si>
  <si>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</si>
  <si>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</si>
  <si>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</si>
  <si>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</si>
  <si>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</si>
  <si>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</si>
  <si>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</si>
  <si>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</si>
  <si>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</si>
  <si>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</si>
  <si>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</si>
  <si>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</si>
  <si>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</si>
  <si>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</si>
  <si>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</si>
  <si>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</si>
  <si>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</si>
  <si>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</si>
  <si>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</si>
  <si>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</si>
  <si>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</si>
  <si>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</si>
  <si>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</si>
  <si>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</si>
  <si>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</si>
  <si>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</si>
  <si>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</si>
  <si>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</si>
  <si>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</si>
  <si>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</si>
  <si>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</si>
  <si>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</si>
  <si>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</si>
  <si>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</si>
  <si>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</si>
  <si>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</si>
  <si>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</si>
  <si>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</si>
  <si>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</si>
  <si>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</si>
  <si>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</si>
  <si>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</si>
  <si>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</si>
  <si>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</si>
  <si>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</si>
  <si>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</si>
  <si>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</si>
  <si>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</si>
  <si>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</si>
  <si>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</si>
  <si>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</si>
  <si>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</si>
  <si>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</si>
  <si>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</si>
  <si>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</si>
  <si>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</si>
  <si>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</si>
  <si>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</si>
  <si>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</si>
  <si>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</si>
  <si>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</si>
  <si>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</si>
  <si>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</si>
  <si>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</si>
  <si>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</si>
  <si>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</si>
  <si>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</si>
  <si>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</si>
  <si>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</si>
  <si>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</si>
  <si>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</si>
  <si>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</si>
  <si>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</si>
  <si>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</si>
  <si>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</si>
  <si>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</si>
  <si>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</si>
  <si>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</si>
  <si>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</si>
  <si>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</si>
  <si>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</si>
  <si>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</si>
  <si>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</si>
  <si>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</si>
  <si>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</si>
  <si>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</si>
  <si>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</si>
  <si>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</si>
  <si>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</si>
  <si>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</si>
  <si>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</si>
  <si>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</si>
  <si>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</si>
  <si>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</si>
  <si>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</si>
  <si>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</si>
  <si>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</si>
  <si>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</si>
  <si>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</si>
  <si>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</si>
  <si>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</si>
  <si>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</si>
  <si>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</si>
  <si>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</si>
  <si>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</si>
  <si>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</si>
  <si>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</si>
  <si>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</si>
  <si>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</si>
  <si>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</si>
  <si>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</si>
  <si>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</si>
  <si>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</si>
  <si>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</si>
  <si>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</si>
  <si>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</si>
  <si>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</si>
  <si>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</si>
  <si>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</si>
  <si>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</si>
  <si>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</si>
  <si>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</si>
  <si>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</si>
  <si>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</si>
  <si>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</si>
  <si>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</si>
  <si>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</si>
  <si>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</si>
  <si>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</si>
  <si>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</si>
  <si>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</si>
  <si>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</si>
  <si>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</si>
  <si>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</si>
  <si>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</si>
  <si>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</si>
  <si>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</si>
  <si>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</si>
  <si>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</si>
  <si>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</si>
  <si>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</si>
  <si>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</si>
  <si>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</si>
  <si>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</si>
  <si>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</si>
  <si>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</si>
  <si>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</si>
  <si>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</si>
  <si>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</si>
  <si>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</si>
  <si>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</si>
  <si>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</si>
  <si>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</si>
  <si>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</si>
  <si>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</si>
  <si>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</si>
  <si>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</si>
  <si>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</si>
  <si>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</si>
  <si>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</si>
  <si>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</si>
  <si>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</si>
  <si>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</si>
  <si>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</si>
  <si>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</si>
  <si>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</si>
  <si>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</si>
  <si>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</si>
  <si>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</si>
  <si>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</si>
  <si>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</si>
  <si>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</si>
  <si>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</si>
  <si>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</si>
  <si>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</si>
  <si>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</si>
  <si>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</si>
  <si>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</si>
  <si>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</si>
  <si>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</si>
  <si>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</si>
  <si>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</si>
  <si>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</si>
  <si>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</si>
  <si>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</si>
  <si>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</si>
  <si>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</si>
  <si>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</si>
  <si>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</si>
  <si>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</si>
  <si>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</si>
  <si>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</si>
  <si>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</si>
  <si>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</si>
  <si>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</si>
  <si>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</si>
  <si>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</si>
  <si>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</si>
  <si>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</si>
  <si>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</si>
  <si>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</si>
  <si>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</si>
  <si>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</si>
  <si>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</si>
  <si>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</si>
  <si>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</si>
  <si>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</si>
  <si>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</si>
  <si>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</si>
  <si>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</si>
  <si>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</si>
  <si>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</si>
  <si>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</si>
  <si>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</si>
  <si>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</si>
  <si>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</si>
  <si>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</si>
  <si>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</si>
  <si>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</si>
  <si>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</si>
  <si>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</si>
  <si>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</si>
  <si>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</si>
  <si>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</si>
  <si>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</si>
  <si>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</si>
  <si>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</si>
  <si>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</si>
  <si>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</si>
  <si>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</si>
  <si>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</si>
  <si>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</si>
  <si>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</si>
  <si>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</si>
  <si>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</si>
  <si>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</si>
  <si>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</si>
  <si>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</si>
  <si>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</si>
  <si>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</si>
  <si>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</si>
  <si>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</si>
  <si>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</si>
  <si>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</si>
  <si>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</si>
  <si>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</si>
  <si>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</si>
  <si>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</si>
  <si>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</si>
  <si>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</si>
  <si>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</si>
  <si>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</si>
  <si>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</si>
  <si>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</si>
  <si>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</si>
  <si>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</si>
  <si>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</si>
  <si>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</si>
  <si>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</si>
  <si>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</si>
  <si>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</si>
  <si>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</si>
  <si>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</si>
  <si>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</si>
  <si>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</si>
  <si>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</si>
  <si>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</si>
  <si>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</si>
  <si>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</si>
  <si>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</si>
  <si>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</si>
  <si>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</si>
  <si>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</si>
  <si>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</si>
  <si>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</si>
  <si>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</si>
  <si>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</si>
  <si>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</si>
  <si>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</si>
  <si>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</si>
  <si>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</si>
  <si>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</si>
  <si>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</si>
  <si>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</si>
  <si>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</si>
  <si>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</si>
  <si>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</si>
  <si>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</si>
  <si>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</si>
  <si>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</si>
  <si>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</si>
  <si>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</si>
  <si>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</si>
  <si>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</si>
  <si>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</si>
  <si>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</si>
  <si>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</si>
  <si>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</si>
  <si>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</si>
  <si>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</si>
  <si>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</si>
  <si>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</si>
  <si>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</si>
  <si>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</si>
  <si>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</si>
  <si>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</si>
  <si>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</si>
  <si>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</si>
  <si>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</si>
  <si>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</si>
  <si>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</si>
  <si>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</si>
  <si>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</si>
  <si>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</si>
  <si>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</si>
  <si>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</si>
  <si>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</si>
  <si>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</si>
  <si>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</si>
  <si>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</si>
  <si>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</si>
  <si>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</si>
  <si>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</si>
  <si>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</si>
  <si>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</si>
  <si>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</si>
  <si>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</si>
  <si>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</si>
  <si>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</si>
  <si>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</si>
  <si>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</si>
  <si>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</si>
  <si>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</si>
  <si>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</si>
  <si>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</si>
  <si>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</si>
  <si>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</si>
  <si>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</si>
  <si>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</si>
  <si>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</si>
  <si>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</si>
  <si>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</si>
  <si>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</si>
  <si>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</si>
  <si>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</si>
  <si>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</si>
  <si>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</si>
  <si>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</si>
  <si>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</si>
  <si>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</si>
  <si>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</si>
  <si>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</si>
  <si>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</si>
  <si>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</si>
  <si>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</si>
  <si>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</si>
  <si>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</si>
  <si>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</si>
  <si>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</si>
  <si>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</si>
  <si>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</si>
  <si>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</si>
  <si>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</si>
  <si>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</si>
  <si>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</si>
  <si>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</si>
  <si>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</si>
  <si>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</si>
  <si>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</si>
  <si>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</si>
  <si>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</si>
  <si>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</si>
  <si>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</si>
  <si>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</si>
  <si>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</si>
  <si>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</si>
  <si>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</si>
  <si>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</si>
  <si>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</si>
  <si>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</si>
  <si>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</si>
  <si>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</si>
  <si>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</si>
  <si>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</si>
  <si>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</si>
  <si>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</si>
  <si>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UBB-Life Insurance EAD</t>
  </si>
  <si>
    <r>
      <t xml:space="preserve">GROSS PREMIUMS WRITTEN BY LIFE INSURERS AND INSURERS WITH MIXED ACTIVITY* AS AT 31.10.2018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</si>
  <si>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CLAIMS PAID BY LIFE INSURERS AND INSURERS WITH MIXED ACTIVITY* AS AT 31.10.2018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</si>
  <si>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31.10.2018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</si>
  <si>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31.10.2018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</si>
  <si>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31.10.2018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</si>
</sst>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0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203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2" applyFont="1" applyFill="1" applyBorder="1" applyAlignment="1" applyProtection="1">
      <alignment horizontal="left" vertical="center" wrapText="1"/>
    </xf>
    <xf numFmtId="0" fontId="31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37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37" fillId="0" borderId="8" xfId="57" applyNumberFormat="1" applyFont="1" applyFill="1" applyBorder="1" applyAlignment="1" applyProtection="1">
      <alignment horizontal="center" vertical="center" wrapText="1"/>
    </xf>
    <xf numFmtId="0" fontId="3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37" fillId="0" borderId="8" xfId="0" applyFont="1" applyFill="1" applyBorder="1" applyAlignment="1">
      <alignment horizontal="left"/>
    </xf>
    <xf numFmtId="0" fontId="37" fillId="0" borderId="8" xfId="57" applyNumberFormat="1" applyFont="1" applyFill="1" applyBorder="1" applyAlignment="1" applyProtection="1">
      <alignment horizontal="center"/>
    </xf>
    <xf numFmtId="0" fontId="37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37" fillId="0" borderId="8" xfId="57" applyNumberFormat="1" applyFont="1" applyFill="1" applyBorder="1" applyAlignment="1" applyProtection="1">
      <alignment horizontal="left" vertical="center" wrapText="1"/>
    </xf>
    <xf numFmtId="0" fontId="31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3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7" borderId="0" xfId="94" applyFont="1" applyFill="1" applyBorder="1" applyAlignment="1" applyProtection="1">
      <alignment horizontal="center" vertical="center"/>
    </xf>
    <xf numFmtId="0" fontId="6" fillId="7" borderId="0" xfId="97" applyFont="1" applyFill="1" applyBorder="1" applyAlignment="1" applyProtection="1">
      <alignment horizontal="center" vertical="center" wrapText="1"/>
    </xf>
    <xf numFmtId="0" fontId="6" fillId="7" borderId="0" xfId="94" applyFont="1" applyFill="1" applyBorder="1" applyAlignment="1" applyProtection="1">
      <alignment horizontal="center" vertical="center" wrapText="1"/>
    </xf>
    <xf numFmtId="0" fontId="6" fillId="7" borderId="0" xfId="96" applyFont="1" applyFill="1" applyBorder="1" applyAlignment="1" applyProtection="1">
      <alignment horizontal="center" vertical="center" wrapText="1"/>
    </xf>
    <xf numFmtId="3" fontId="6" fillId="7" borderId="0" xfId="94" applyNumberFormat="1" applyFont="1" applyFill="1" applyBorder="1" applyAlignment="1" applyProtection="1">
      <alignment horizontal="center" vertical="center" wrapText="1"/>
    </xf>
    <xf numFmtId="0" fontId="6" fillId="0" borderId="8" xfId="97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96" applyFont="1" applyFill="1" applyBorder="1" applyAlignment="1">
      <alignment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97" applyFont="1" applyFill="1" applyBorder="1" applyAlignment="1">
      <alignment horizontal="center" vertical="center" wrapText="1"/>
    </xf>
    <xf numFmtId="0" fontId="31" fillId="0" borderId="18" xfId="96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3" fontId="38" fillId="7" borderId="0" xfId="94" applyNumberFormat="1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9" fontId="6" fillId="7" borderId="0" xfId="95" applyNumberFormat="1" applyFont="1" applyFill="1" applyProtection="1"/>
    <xf numFmtId="3" fontId="7" fillId="7" borderId="0" xfId="94" applyNumberFormat="1" applyFont="1" applyFill="1" applyAlignment="1" applyProtection="1">
      <alignment horizontal="left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8" xfId="0" applyFont="1" applyFill="1" applyBorder="1" applyAlignment="1">
      <alignment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31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10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8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Premiums!$A$70:$A$76</c:f>
              <c:numCache>
                <c:formatCode>0%</c:formatCode>
                <c:ptCount val="7"/>
                <c:pt idx="0">
                  <c:v>0.55674477759896124</c:v>
                </c:pt>
                <c:pt idx="1">
                  <c:v>2.2470131959314219E-2</c:v>
                </c:pt>
                <c:pt idx="2">
                  <c:v>0.18260610868579061</c:v>
                </c:pt>
                <c:pt idx="3">
                  <c:v>0</c:v>
                </c:pt>
                <c:pt idx="4">
                  <c:v>5.1447806980696661E-2</c:v>
                </c:pt>
                <c:pt idx="5">
                  <c:v>4.6409467702365911E-2</c:v>
                </c:pt>
                <c:pt idx="6" formatCode="0.0%">
                  <c:v>0.14032170707287131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31.10.2018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bg-BG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Payments!$A$70:$A$76</c:f>
              <c:numCache>
                <c:formatCode>0.0%</c:formatCode>
                <c:ptCount val="7"/>
                <c:pt idx="0">
                  <c:v>0.7005885657981531</c:v>
                </c:pt>
                <c:pt idx="1">
                  <c:v>3.3077044889040549E-2</c:v>
                </c:pt>
                <c:pt idx="2">
                  <c:v>8.9807789986354788E-2</c:v>
                </c:pt>
                <c:pt idx="3">
                  <c:v>0</c:v>
                </c:pt>
                <c:pt idx="4">
                  <c:v>2.9267986758877249E-2</c:v>
                </c:pt>
                <c:pt idx="5">
                  <c:v>1.7758397879143878E-2</c:v>
                </c:pt>
                <c:pt idx="6">
                  <c:v>0.12950021468843045</c:v>
                </c:pt>
              </c:numCache>
            </c:numRef>
          </c:cat>
          <c:val>
            <c:numRef>
              <c:f>Payments!$A$70:$A$76</c:f>
              <c:numCache>
                <c:formatCode>0.0%</c:formatCode>
                <c:ptCount val="7"/>
                <c:pt idx="0">
                  <c:v>0.7005885657981531</c:v>
                </c:pt>
                <c:pt idx="1">
                  <c:v>3.3077044889040549E-2</c:v>
                </c:pt>
                <c:pt idx="2">
                  <c:v>8.9807789986354788E-2</c:v>
                </c:pt>
                <c:pt idx="3">
                  <c:v>0</c:v>
                </c:pt>
                <c:pt idx="4">
                  <c:v>2.9267986758877249E-2</c:v>
                </c:pt>
                <c:pt idx="5">
                  <c:v>1.7758397879143878E-2</c:v>
                </c:pt>
                <c:pt idx="6">
                  <c:v>0.12950021468843045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20</xdr:row>
      <xdr:rowOff>95251</xdr:rowOff>
    </xdr:from>
    <xdr:to>
      <xdr:col>9</xdr:col>
      <xdr:colOff>217714</xdr:colOff>
      <xdr:row>47</xdr:row>
      <xdr:rowOff>95251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20</xdr:row>
      <xdr:rowOff>54428</xdr:rowOff>
    </xdr:from>
    <xdr:to>
      <xdr:col>6</xdr:col>
      <xdr:colOff>1074965</xdr:colOff>
      <xdr:row>47</xdr:row>
      <xdr:rowOff>35375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G15" sqref="G15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7" width="15.5703125" style="75" customWidth="1"/>
    <col min="8" max="9" width="15.5703125" style="81" customWidth="1"/>
    <col min="10" max="10" width="15.5703125" style="75" customWidth="1"/>
    <col min="11" max="11" width="15.5703125" style="81" customWidth="1"/>
    <col min="12" max="12" width="15.5703125" style="75" customWidth="1"/>
    <col min="13" max="14" width="15.5703125" style="81" customWidth="1"/>
    <col min="15" max="15" width="15.5703125" style="75" customWidth="1"/>
    <col min="16" max="16" width="15.5703125" style="81" customWidth="1"/>
    <col min="17" max="17" width="9.140625" style="81"/>
    <col min="18" max="18" width="9.28515625" style="81" bestFit="1" customWidth="1"/>
    <col min="19" max="16384" width="9.140625" style="81"/>
  </cols>
  <sheetData>
    <row r="1" spans="1:19" ht="18.75">
      <c r="A1" s="175" t="s">
        <v>651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83"/>
      <c r="R1" s="83"/>
      <c r="S1" s="83"/>
    </row>
    <row r="2" spans="1:19">
      <c r="A2" s="82"/>
      <c r="B2" s="148"/>
      <c r="C2" s="149"/>
      <c r="D2" s="150"/>
      <c r="E2" s="150"/>
      <c r="F2" s="150"/>
      <c r="G2" s="150"/>
      <c r="H2" s="150"/>
      <c r="J2" s="151"/>
      <c r="K2" s="152"/>
      <c r="M2" s="152"/>
      <c r="O2" s="82" t="s">
        <v>83</v>
      </c>
      <c r="Q2" s="83"/>
      <c r="R2" s="83"/>
      <c r="S2" s="83"/>
    </row>
    <row r="3" spans="1:19" s="70" customFormat="1" ht="63">
      <c r="A3" s="68" t="s">
        <v>374</v>
      </c>
      <c r="B3" s="68" t="s">
        <v>375</v>
      </c>
      <c r="C3" s="153" t="s">
        <v>392</v>
      </c>
      <c r="D3" s="154" t="s">
        <v>393</v>
      </c>
      <c r="E3" s="154" t="s">
        <v>394</v>
      </c>
      <c r="F3" s="154" t="s">
        <v>395</v>
      </c>
      <c r="G3" s="155" t="s">
        <v>650</v>
      </c>
      <c r="H3" s="157" t="s">
        <v>396</v>
      </c>
      <c r="I3" s="156" t="s">
        <v>397</v>
      </c>
      <c r="J3" s="155" t="s">
        <v>398</v>
      </c>
      <c r="K3" s="156" t="s">
        <v>399</v>
      </c>
      <c r="L3" s="156" t="s">
        <v>402</v>
      </c>
      <c r="M3" s="156" t="s">
        <v>400</v>
      </c>
      <c r="N3" s="156" t="s">
        <v>401</v>
      </c>
      <c r="O3" s="69" t="s">
        <v>390</v>
      </c>
    </row>
    <row r="4" spans="1:19" ht="15.75" customHeight="1">
      <c r="A4" s="92" t="s">
        <v>1</v>
      </c>
      <c r="B4" s="93" t="s">
        <v>378</v>
      </c>
      <c r="C4" s="86">
        <v>37061269.769999996</v>
      </c>
      <c r="D4" s="86">
        <v>35012984.310000002</v>
      </c>
      <c r="E4" s="86">
        <v>45637464.199999996</v>
      </c>
      <c r="F4" s="86">
        <v>20263703.381499998</v>
      </c>
      <c r="G4" s="86">
        <v>18740920.010000002</v>
      </c>
      <c r="H4" s="86">
        <v>19982318.969999999</v>
      </c>
      <c r="I4" s="86">
        <v>9779098</v>
      </c>
      <c r="J4" s="86">
        <v>7992823.4100000001</v>
      </c>
      <c r="K4" s="86">
        <v>2612800.8300000005</v>
      </c>
      <c r="L4" s="86">
        <v>788239</v>
      </c>
      <c r="M4" s="86">
        <v>145137.07</v>
      </c>
      <c r="N4" s="86">
        <v>1352084.3393067047</v>
      </c>
      <c r="O4" s="87">
        <v>199368843.29080671</v>
      </c>
      <c r="P4" s="71"/>
      <c r="Q4" s="72"/>
    </row>
    <row r="5" spans="1:19" ht="15.75" customHeight="1">
      <c r="A5" s="92"/>
      <c r="B5" s="94" t="s">
        <v>379</v>
      </c>
      <c r="C5" s="86">
        <v>25142207.59</v>
      </c>
      <c r="D5" s="86">
        <v>23356797.720000003</v>
      </c>
      <c r="E5" s="86">
        <v>45636500.829999998</v>
      </c>
      <c r="F5" s="86">
        <v>20255457.811499998</v>
      </c>
      <c r="G5" s="86">
        <v>18740920.010000002</v>
      </c>
      <c r="H5" s="86">
        <v>19982318.969999999</v>
      </c>
      <c r="I5" s="86">
        <v>9779098</v>
      </c>
      <c r="J5" s="86">
        <v>7992823.4100000001</v>
      </c>
      <c r="K5" s="86">
        <v>2612799.4200000004</v>
      </c>
      <c r="L5" s="86">
        <v>788239</v>
      </c>
      <c r="M5" s="86">
        <v>145137.07</v>
      </c>
      <c r="N5" s="86">
        <v>1285943.8226400381</v>
      </c>
      <c r="O5" s="87">
        <v>175718243.65414003</v>
      </c>
      <c r="Q5" s="72"/>
    </row>
    <row r="6" spans="1:19" ht="15.75" customHeight="1">
      <c r="A6" s="92"/>
      <c r="B6" s="94" t="s">
        <v>380</v>
      </c>
      <c r="C6" s="86">
        <v>14493181.109999999</v>
      </c>
      <c r="D6" s="86">
        <v>19546535.420000002</v>
      </c>
      <c r="E6" s="86">
        <v>12849830.050000001</v>
      </c>
      <c r="F6" s="86">
        <v>19092876.010499999</v>
      </c>
      <c r="G6" s="86">
        <v>7602512.3600000003</v>
      </c>
      <c r="H6" s="86">
        <v>19982318.969999999</v>
      </c>
      <c r="I6" s="86">
        <v>743843</v>
      </c>
      <c r="J6" s="86">
        <v>325886.78000000003</v>
      </c>
      <c r="K6" s="86">
        <v>2205946.4400000004</v>
      </c>
      <c r="L6" s="86">
        <v>652279</v>
      </c>
      <c r="M6" s="86">
        <v>145137.07</v>
      </c>
      <c r="N6" s="86">
        <v>533116.74293670035</v>
      </c>
      <c r="O6" s="87">
        <v>98173462.953436688</v>
      </c>
      <c r="Q6" s="72"/>
    </row>
    <row r="7" spans="1:19">
      <c r="A7" s="92"/>
      <c r="B7" s="94" t="s">
        <v>381</v>
      </c>
      <c r="C7" s="86">
        <v>10649026.48</v>
      </c>
      <c r="D7" s="86">
        <v>3810262.3</v>
      </c>
      <c r="E7" s="86">
        <v>32786670.779999997</v>
      </c>
      <c r="F7" s="86">
        <v>1162581.801</v>
      </c>
      <c r="G7" s="86">
        <v>11138407.65</v>
      </c>
      <c r="H7" s="86">
        <v>0</v>
      </c>
      <c r="I7" s="86">
        <v>9035255</v>
      </c>
      <c r="J7" s="86">
        <v>7666936.6299999999</v>
      </c>
      <c r="K7" s="86">
        <v>406852.98</v>
      </c>
      <c r="L7" s="86">
        <v>135960</v>
      </c>
      <c r="M7" s="86">
        <v>0</v>
      </c>
      <c r="N7" s="86">
        <v>752827.07970333763</v>
      </c>
      <c r="O7" s="87">
        <v>77544780.700703338</v>
      </c>
      <c r="Q7" s="72"/>
    </row>
    <row r="8" spans="1:19" ht="15.75" customHeight="1">
      <c r="A8" s="92"/>
      <c r="B8" s="94" t="s">
        <v>382</v>
      </c>
      <c r="C8" s="86">
        <v>11919062.18</v>
      </c>
      <c r="D8" s="86">
        <v>11656186.59</v>
      </c>
      <c r="E8" s="86">
        <v>963.37</v>
      </c>
      <c r="F8" s="86">
        <v>8245.57</v>
      </c>
      <c r="G8" s="86">
        <v>0</v>
      </c>
      <c r="H8" s="86">
        <v>0</v>
      </c>
      <c r="I8" s="86">
        <v>0</v>
      </c>
      <c r="J8" s="86">
        <v>0</v>
      </c>
      <c r="K8" s="86">
        <v>1.4100000000000001</v>
      </c>
      <c r="L8" s="86">
        <v>0</v>
      </c>
      <c r="M8" s="86">
        <v>0</v>
      </c>
      <c r="N8" s="86">
        <v>66140.516666666663</v>
      </c>
      <c r="O8" s="87">
        <v>23650599.636666667</v>
      </c>
      <c r="Q8" s="72"/>
    </row>
    <row r="9" spans="1:19" ht="15.75" customHeight="1">
      <c r="A9" s="92" t="s">
        <v>2</v>
      </c>
      <c r="B9" s="93" t="s">
        <v>383</v>
      </c>
      <c r="C9" s="86">
        <v>1600257.47</v>
      </c>
      <c r="D9" s="86">
        <v>4238299.75</v>
      </c>
      <c r="E9" s="86">
        <v>1393906.45</v>
      </c>
      <c r="F9" s="86">
        <v>263056.02600000001</v>
      </c>
      <c r="G9" s="86">
        <v>0</v>
      </c>
      <c r="H9" s="86">
        <v>0</v>
      </c>
      <c r="I9" s="86">
        <v>0</v>
      </c>
      <c r="J9" s="86">
        <v>153769.32</v>
      </c>
      <c r="K9" s="86">
        <v>397206.25000000012</v>
      </c>
      <c r="L9" s="86">
        <v>0</v>
      </c>
      <c r="M9" s="86">
        <v>0</v>
      </c>
      <c r="N9" s="86">
        <v>0</v>
      </c>
      <c r="O9" s="87">
        <v>8046495.2659999998</v>
      </c>
      <c r="P9" s="71"/>
      <c r="Q9" s="72"/>
    </row>
    <row r="10" spans="1:19" ht="28.5" customHeight="1">
      <c r="A10" s="92" t="s">
        <v>3</v>
      </c>
      <c r="B10" s="93" t="s">
        <v>384</v>
      </c>
      <c r="C10" s="86">
        <v>5596037.1200000001</v>
      </c>
      <c r="D10" s="86">
        <v>27146989.989999998</v>
      </c>
      <c r="E10" s="86">
        <v>4061047.78</v>
      </c>
      <c r="F10" s="86">
        <v>20132303.8125</v>
      </c>
      <c r="G10" s="86">
        <v>4256398.04</v>
      </c>
      <c r="H10" s="86">
        <v>2111775.2000000002</v>
      </c>
      <c r="I10" s="86">
        <v>1539198</v>
      </c>
      <c r="J10" s="86">
        <v>0</v>
      </c>
      <c r="K10" s="86">
        <v>539278.20000000019</v>
      </c>
      <c r="L10" s="86">
        <v>0</v>
      </c>
      <c r="M10" s="86">
        <v>0</v>
      </c>
      <c r="N10" s="86">
        <v>7740</v>
      </c>
      <c r="O10" s="87">
        <v>65390768.142500006</v>
      </c>
      <c r="P10" s="71"/>
      <c r="Q10" s="72"/>
    </row>
    <row r="11" spans="1:19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7">
        <v>0</v>
      </c>
      <c r="P11" s="71"/>
      <c r="Q11" s="72"/>
    </row>
    <row r="12" spans="1:19" ht="15.75" customHeight="1">
      <c r="A12" s="92" t="s">
        <v>5</v>
      </c>
      <c r="B12" s="96" t="s">
        <v>386</v>
      </c>
      <c r="C12" s="86">
        <v>10876440.35</v>
      </c>
      <c r="D12" s="86">
        <v>0</v>
      </c>
      <c r="E12" s="86">
        <v>0</v>
      </c>
      <c r="F12" s="86">
        <v>3849815.13</v>
      </c>
      <c r="G12" s="86">
        <v>285597.78000000003</v>
      </c>
      <c r="H12" s="86">
        <v>1098038.07</v>
      </c>
      <c r="I12" s="86">
        <v>0</v>
      </c>
      <c r="J12" s="86">
        <v>0</v>
      </c>
      <c r="K12" s="86">
        <v>173375.79</v>
      </c>
      <c r="L12" s="86">
        <v>0</v>
      </c>
      <c r="M12" s="86">
        <v>1953212.74</v>
      </c>
      <c r="N12" s="86">
        <v>186844.75891299994</v>
      </c>
      <c r="O12" s="87">
        <v>18423324.618912999</v>
      </c>
      <c r="P12" s="71"/>
      <c r="Q12" s="72"/>
    </row>
    <row r="13" spans="1:19" ht="15.75" customHeight="1">
      <c r="A13" s="97" t="s">
        <v>6</v>
      </c>
      <c r="B13" s="96" t="s">
        <v>387</v>
      </c>
      <c r="C13" s="86">
        <v>1484784.08</v>
      </c>
      <c r="D13" s="86">
        <v>955664.44</v>
      </c>
      <c r="E13" s="86">
        <v>4379223.2300000004</v>
      </c>
      <c r="F13" s="86">
        <v>0</v>
      </c>
      <c r="G13" s="86">
        <v>6794934.4500000002</v>
      </c>
      <c r="H13" s="86">
        <v>0</v>
      </c>
      <c r="I13" s="86">
        <v>1301666</v>
      </c>
      <c r="J13" s="86">
        <v>671323.98999999987</v>
      </c>
      <c r="K13" s="86">
        <v>85365.36</v>
      </c>
      <c r="L13" s="86">
        <v>946147</v>
      </c>
      <c r="M13" s="86">
        <v>0</v>
      </c>
      <c r="N13" s="86" t="s">
        <v>373</v>
      </c>
      <c r="O13" s="87">
        <v>16619108.549999999</v>
      </c>
      <c r="P13" s="71"/>
      <c r="Q13" s="72"/>
    </row>
    <row r="14" spans="1:19" ht="31.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 t="s">
        <v>373</v>
      </c>
      <c r="O14" s="87">
        <v>0</v>
      </c>
      <c r="P14" s="71"/>
      <c r="Q14" s="72"/>
    </row>
    <row r="15" spans="1:19" ht="15.75" customHeight="1">
      <c r="A15" s="97" t="s">
        <v>7</v>
      </c>
      <c r="B15" s="96" t="s">
        <v>389</v>
      </c>
      <c r="C15" s="86">
        <v>28961407.25</v>
      </c>
      <c r="D15" s="86">
        <v>2945690.91</v>
      </c>
      <c r="E15" s="86">
        <v>8740635.5499999989</v>
      </c>
      <c r="F15" s="86">
        <v>6176418.29</v>
      </c>
      <c r="G15" s="86">
        <v>1981856.42</v>
      </c>
      <c r="H15" s="86">
        <v>144775.16</v>
      </c>
      <c r="I15" s="86">
        <v>0</v>
      </c>
      <c r="J15" s="86">
        <v>0</v>
      </c>
      <c r="K15" s="86">
        <v>0</v>
      </c>
      <c r="L15" s="86">
        <v>987280</v>
      </c>
      <c r="M15" s="86">
        <v>310771.34999999998</v>
      </c>
      <c r="N15" s="86" t="s">
        <v>373</v>
      </c>
      <c r="O15" s="87">
        <v>50248834.93</v>
      </c>
      <c r="P15" s="71"/>
      <c r="Q15" s="72"/>
    </row>
    <row r="16" spans="1:19" s="70" customFormat="1" ht="16.5" customHeight="1">
      <c r="A16" s="171" t="s">
        <v>390</v>
      </c>
      <c r="B16" s="172"/>
      <c r="C16" s="88">
        <v>85580196.039999992</v>
      </c>
      <c r="D16" s="88">
        <v>70299629.399999991</v>
      </c>
      <c r="E16" s="88">
        <v>64212277.209999993</v>
      </c>
      <c r="F16" s="88">
        <v>50685296.640000001</v>
      </c>
      <c r="G16" s="88">
        <v>32059706.700000003</v>
      </c>
      <c r="H16" s="88">
        <v>23336907.399999999</v>
      </c>
      <c r="I16" s="88">
        <v>12619962</v>
      </c>
      <c r="J16" s="88">
        <v>8817916.7200000007</v>
      </c>
      <c r="K16" s="88">
        <v>3808026.4300000006</v>
      </c>
      <c r="L16" s="88">
        <v>2721666</v>
      </c>
      <c r="M16" s="88">
        <v>2409121.16</v>
      </c>
      <c r="N16" s="88">
        <v>1546669.0982197046</v>
      </c>
      <c r="O16" s="87">
        <v>358097374.79821968</v>
      </c>
      <c r="Q16" s="73"/>
    </row>
    <row r="17" spans="1:17" ht="30" customHeight="1">
      <c r="A17" s="173" t="s">
        <v>391</v>
      </c>
      <c r="B17" s="174"/>
      <c r="C17" s="89">
        <v>0.23898582358561726</v>
      </c>
      <c r="D17" s="89">
        <v>0.19631428306228815</v>
      </c>
      <c r="E17" s="89">
        <v>0.17931512970789651</v>
      </c>
      <c r="F17" s="89">
        <v>0.14154054234147931</v>
      </c>
      <c r="G17" s="89">
        <v>8.9527902063132894E-2</v>
      </c>
      <c r="H17" s="89">
        <v>6.5169166384282634E-2</v>
      </c>
      <c r="I17" s="89">
        <v>3.5241704877370529E-2</v>
      </c>
      <c r="J17" s="89">
        <v>2.4624354548727734E-2</v>
      </c>
      <c r="K17" s="89">
        <v>1.0634052908502173E-2</v>
      </c>
      <c r="L17" s="89">
        <v>7.6003517242582454E-3</v>
      </c>
      <c r="M17" s="89">
        <v>6.7275588416627992E-3</v>
      </c>
      <c r="N17" s="89">
        <v>4.3191299547817681E-3</v>
      </c>
      <c r="O17" s="89">
        <v>0.99999999999999989</v>
      </c>
      <c r="Q17" s="72"/>
    </row>
    <row r="18" spans="1:17" ht="10.5" customHeight="1">
      <c r="A18" s="74"/>
      <c r="H18" s="76"/>
      <c r="I18" s="76"/>
      <c r="K18" s="76"/>
      <c r="M18" s="76"/>
      <c r="N18" s="76"/>
      <c r="Q18" s="76"/>
    </row>
    <row r="19" spans="1:17">
      <c r="A19" s="91" t="s">
        <v>376</v>
      </c>
      <c r="H19" s="76"/>
      <c r="I19" s="76"/>
      <c r="K19" s="76"/>
      <c r="M19" s="76"/>
      <c r="N19" s="76"/>
      <c r="Q19" s="76"/>
    </row>
    <row r="20" spans="1:17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6"/>
    </row>
    <row r="34" spans="12:15">
      <c r="L34" s="81"/>
      <c r="O34" s="81"/>
    </row>
    <row r="35" spans="12:15">
      <c r="L35" s="73"/>
      <c r="O35" s="84"/>
    </row>
    <row r="36" spans="12:15">
      <c r="L36" s="73"/>
      <c r="O36" s="84"/>
    </row>
    <row r="70" spans="1:5">
      <c r="A70" s="169">
        <f>C70/$C$77</f>
        <v>0.55674477759896124</v>
      </c>
      <c r="B70" s="81" t="s">
        <v>378</v>
      </c>
      <c r="C70" s="73">
        <f>O4</f>
        <v>199368843.29080671</v>
      </c>
    </row>
    <row r="71" spans="1:5">
      <c r="A71" s="169">
        <f t="shared" ref="A71:A76" si="0">C71/$C$77</f>
        <v>2.2470131959314219E-2</v>
      </c>
      <c r="B71" s="81" t="s">
        <v>383</v>
      </c>
      <c r="C71" s="73">
        <f>O9</f>
        <v>8046495.2659999998</v>
      </c>
    </row>
    <row r="72" spans="1:5">
      <c r="A72" s="169">
        <f t="shared" si="0"/>
        <v>0.18260610868579061</v>
      </c>
      <c r="B72" s="81" t="s">
        <v>384</v>
      </c>
      <c r="C72" s="73">
        <f t="shared" ref="C72:C75" si="1">O10</f>
        <v>65390768.142500006</v>
      </c>
    </row>
    <row r="73" spans="1:5">
      <c r="A73" s="169">
        <f t="shared" si="0"/>
        <v>0</v>
      </c>
      <c r="B73" s="81" t="s">
        <v>385</v>
      </c>
      <c r="C73" s="73">
        <f t="shared" si="1"/>
        <v>0</v>
      </c>
    </row>
    <row r="74" spans="1:5">
      <c r="A74" s="169">
        <f t="shared" si="0"/>
        <v>5.1447806980696661E-2</v>
      </c>
      <c r="B74" s="81" t="s">
        <v>386</v>
      </c>
      <c r="C74" s="73">
        <f t="shared" si="1"/>
        <v>18423324.618912999</v>
      </c>
    </row>
    <row r="75" spans="1:5">
      <c r="A75" s="169">
        <f t="shared" si="0"/>
        <v>4.6409467702365911E-2</v>
      </c>
      <c r="B75" s="75" t="s">
        <v>387</v>
      </c>
      <c r="C75" s="73">
        <f t="shared" si="1"/>
        <v>16619108.549999999</v>
      </c>
    </row>
    <row r="76" spans="1:5">
      <c r="A76" s="84">
        <f t="shared" si="0"/>
        <v>0.14032170707287131</v>
      </c>
      <c r="B76" s="75" t="s">
        <v>389</v>
      </c>
      <c r="C76" s="73">
        <f>O15</f>
        <v>50248834.93</v>
      </c>
    </row>
    <row r="77" spans="1:5">
      <c r="C77" s="170">
        <f>SUM(C70:C76)</f>
        <v>358097374.79821974</v>
      </c>
    </row>
    <row r="78" spans="1:5">
      <c r="A78" s="164"/>
      <c r="B78" s="165"/>
      <c r="C78" s="166">
        <f>C77-O16</f>
        <v>0</v>
      </c>
      <c r="D78" s="165"/>
    </row>
    <row r="79" spans="1:5">
      <c r="A79" s="164"/>
      <c r="B79" s="164"/>
      <c r="C79" s="164"/>
      <c r="D79" s="165"/>
    </row>
    <row r="80" spans="1:5">
      <c r="A80" s="164"/>
      <c r="B80" s="165"/>
      <c r="C80" s="165"/>
      <c r="D80" s="165"/>
      <c r="E80" s="165"/>
    </row>
    <row r="81" spans="1:4">
      <c r="A81" s="164"/>
      <c r="B81" s="165"/>
      <c r="C81" s="165"/>
      <c r="D81" s="165"/>
    </row>
    <row r="82" spans="1:4">
      <c r="A82" s="164"/>
      <c r="B82" s="165"/>
      <c r="C82" s="165"/>
      <c r="D82" s="165"/>
    </row>
    <row r="83" spans="1:4">
      <c r="A83" s="164"/>
      <c r="B83" s="165"/>
      <c r="C83" s="165"/>
      <c r="D83" s="165"/>
    </row>
  </sheetData>
  <sortState columnSort="1" ref="C3:N17">
    <sortCondition descending="1" ref="C16:N16"/>
  </sortState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sqref="A1:P1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1" width="17.28515625" style="81" customWidth="1"/>
    <col min="12" max="12" width="18.7109375" style="81" customWidth="1"/>
    <col min="13" max="14" width="15.7109375" style="81" customWidth="1"/>
    <col min="15" max="15" width="20.140625" style="81" customWidth="1"/>
    <col min="16" max="16" width="15.28515625" style="70" customWidth="1"/>
    <col min="17" max="16384" width="9.140625" style="81"/>
  </cols>
  <sheetData>
    <row r="1" spans="1:17" ht="15.75" customHeight="1">
      <c r="A1" s="178" t="s">
        <v>652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7" ht="15.7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68" t="s">
        <v>83</v>
      </c>
      <c r="P2" s="158"/>
    </row>
    <row r="3" spans="1:17" s="85" customFormat="1" ht="63">
      <c r="A3" s="68" t="s">
        <v>374</v>
      </c>
      <c r="B3" s="68" t="s">
        <v>375</v>
      </c>
      <c r="C3" s="159" t="s">
        <v>393</v>
      </c>
      <c r="D3" s="160" t="s">
        <v>392</v>
      </c>
      <c r="E3" s="159" t="s">
        <v>395</v>
      </c>
      <c r="F3" s="159" t="s">
        <v>394</v>
      </c>
      <c r="G3" s="161" t="s">
        <v>396</v>
      </c>
      <c r="H3" s="201" t="s">
        <v>399</v>
      </c>
      <c r="I3" s="202" t="s">
        <v>650</v>
      </c>
      <c r="J3" s="162" t="s">
        <v>398</v>
      </c>
      <c r="K3" s="163" t="s">
        <v>397</v>
      </c>
      <c r="L3" s="163" t="s">
        <v>402</v>
      </c>
      <c r="M3" s="163" t="s">
        <v>401</v>
      </c>
      <c r="N3" s="163" t="s">
        <v>400</v>
      </c>
      <c r="O3" s="69" t="s">
        <v>390</v>
      </c>
    </row>
    <row r="4" spans="1:17" ht="15.75" customHeight="1">
      <c r="A4" s="92" t="s">
        <v>1</v>
      </c>
      <c r="B4" s="93" t="s">
        <v>378</v>
      </c>
      <c r="C4" s="79">
        <v>27578137.359999999</v>
      </c>
      <c r="D4" s="79">
        <v>18347916.440000001</v>
      </c>
      <c r="E4" s="79">
        <v>14720962.544548677</v>
      </c>
      <c r="F4" s="79">
        <v>7729024.5499999998</v>
      </c>
      <c r="G4" s="79">
        <v>8232706.3399999999</v>
      </c>
      <c r="H4" s="79">
        <v>2560998.0900000003</v>
      </c>
      <c r="I4" s="79">
        <v>2096707.5203106999</v>
      </c>
      <c r="J4" s="79">
        <v>2466842.5299999998</v>
      </c>
      <c r="K4" s="79">
        <v>1962825</v>
      </c>
      <c r="L4" s="79">
        <v>568095</v>
      </c>
      <c r="M4" s="79">
        <v>429808.39236300002</v>
      </c>
      <c r="N4" s="79">
        <v>88200.04</v>
      </c>
      <c r="O4" s="80">
        <v>86782223.807222381</v>
      </c>
      <c r="P4" s="81"/>
    </row>
    <row r="5" spans="1:17" ht="15.75" customHeight="1">
      <c r="A5" s="92"/>
      <c r="B5" s="94" t="s">
        <v>379</v>
      </c>
      <c r="C5" s="79">
        <v>17790476.139999997</v>
      </c>
      <c r="D5" s="79">
        <v>9335975.5700000003</v>
      </c>
      <c r="E5" s="79">
        <v>14683197.133408073</v>
      </c>
      <c r="F5" s="79">
        <v>7729024.5499999998</v>
      </c>
      <c r="G5" s="79">
        <v>8232706.3399999999</v>
      </c>
      <c r="H5" s="79">
        <v>2558978.1500000004</v>
      </c>
      <c r="I5" s="79">
        <v>2096707.5203106999</v>
      </c>
      <c r="J5" s="79">
        <v>2466842.5299999998</v>
      </c>
      <c r="K5" s="79">
        <v>1962825</v>
      </c>
      <c r="L5" s="79">
        <v>568095</v>
      </c>
      <c r="M5" s="79">
        <v>429808.39236300002</v>
      </c>
      <c r="N5" s="79">
        <v>88200.04</v>
      </c>
      <c r="O5" s="80">
        <v>67942836.366081774</v>
      </c>
      <c r="P5" s="72"/>
    </row>
    <row r="6" spans="1:17" ht="15.75" customHeight="1">
      <c r="A6" s="92"/>
      <c r="B6" s="94" t="s">
        <v>380</v>
      </c>
      <c r="C6" s="79">
        <v>16261201.699999999</v>
      </c>
      <c r="D6" s="79">
        <v>8404230.7300000004</v>
      </c>
      <c r="E6" s="79">
        <v>14068555.623875333</v>
      </c>
      <c r="F6" s="79">
        <v>5299269.88</v>
      </c>
      <c r="G6" s="79">
        <v>8232706.3399999999</v>
      </c>
      <c r="H6" s="79">
        <v>2080293.1600000001</v>
      </c>
      <c r="I6" s="79">
        <v>1089363.0203106999</v>
      </c>
      <c r="J6" s="79">
        <v>330703.63</v>
      </c>
      <c r="K6" s="79">
        <v>199188</v>
      </c>
      <c r="L6" s="79">
        <v>529905</v>
      </c>
      <c r="M6" s="79">
        <v>207454.76236300002</v>
      </c>
      <c r="N6" s="79">
        <v>88200.04</v>
      </c>
      <c r="O6" s="80">
        <v>56791071.886549041</v>
      </c>
      <c r="P6" s="72"/>
    </row>
    <row r="7" spans="1:17">
      <c r="A7" s="92"/>
      <c r="B7" s="94" t="s">
        <v>381</v>
      </c>
      <c r="C7" s="79">
        <v>1529274.439999996</v>
      </c>
      <c r="D7" s="79">
        <v>931744.84000000008</v>
      </c>
      <c r="E7" s="79">
        <v>614641.50953273987</v>
      </c>
      <c r="F7" s="79">
        <v>2429754.67</v>
      </c>
      <c r="G7" s="79">
        <v>0</v>
      </c>
      <c r="H7" s="79">
        <v>478684.99</v>
      </c>
      <c r="I7" s="79">
        <v>1007344.5</v>
      </c>
      <c r="J7" s="79">
        <v>2136138.9</v>
      </c>
      <c r="K7" s="79">
        <v>1763637</v>
      </c>
      <c r="L7" s="79">
        <v>38190</v>
      </c>
      <c r="M7" s="79">
        <v>222353.63</v>
      </c>
      <c r="N7" s="79">
        <v>0</v>
      </c>
      <c r="O7" s="80">
        <v>11151764.479532737</v>
      </c>
      <c r="P7" s="72"/>
    </row>
    <row r="8" spans="1:17" ht="16.5" customHeight="1">
      <c r="A8" s="92"/>
      <c r="B8" s="94" t="s">
        <v>382</v>
      </c>
      <c r="C8" s="79">
        <v>9787661.2200000025</v>
      </c>
      <c r="D8" s="79">
        <v>9011940.870000001</v>
      </c>
      <c r="E8" s="79">
        <v>37765.411140606098</v>
      </c>
      <c r="F8" s="79">
        <v>0</v>
      </c>
      <c r="G8" s="79">
        <v>0</v>
      </c>
      <c r="H8" s="79">
        <v>2019.94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80">
        <v>18839387.441140611</v>
      </c>
      <c r="P8" s="72"/>
    </row>
    <row r="9" spans="1:17" ht="16.5" customHeight="1">
      <c r="A9" s="92" t="s">
        <v>2</v>
      </c>
      <c r="B9" s="93" t="s">
        <v>383</v>
      </c>
      <c r="C9" s="79">
        <v>2633023.6899999995</v>
      </c>
      <c r="D9" s="79">
        <v>197442.39</v>
      </c>
      <c r="E9" s="79">
        <v>441333.91185002768</v>
      </c>
      <c r="F9" s="79">
        <v>422086.62999999995</v>
      </c>
      <c r="G9" s="79">
        <v>0</v>
      </c>
      <c r="H9" s="79">
        <v>240433.35</v>
      </c>
      <c r="I9" s="79">
        <v>0</v>
      </c>
      <c r="J9" s="79">
        <v>162948.59999999995</v>
      </c>
      <c r="K9" s="79">
        <v>0</v>
      </c>
      <c r="L9" s="79">
        <v>0</v>
      </c>
      <c r="M9" s="79">
        <v>0</v>
      </c>
      <c r="N9" s="79">
        <v>0</v>
      </c>
      <c r="O9" s="80">
        <v>4097268.5718500274</v>
      </c>
      <c r="P9" s="72"/>
    </row>
    <row r="10" spans="1:17" ht="28.5" customHeight="1">
      <c r="A10" s="92" t="s">
        <v>3</v>
      </c>
      <c r="B10" s="93" t="s">
        <v>384</v>
      </c>
      <c r="C10" s="79">
        <v>8684378.6699999999</v>
      </c>
      <c r="D10" s="79">
        <v>58623.29</v>
      </c>
      <c r="E10" s="79">
        <v>1107061.0054726314</v>
      </c>
      <c r="F10" s="79">
        <v>156581.77000000002</v>
      </c>
      <c r="G10" s="79">
        <v>356647.11</v>
      </c>
      <c r="H10" s="79">
        <v>462579.24</v>
      </c>
      <c r="I10" s="79">
        <v>114612.125</v>
      </c>
      <c r="J10" s="79">
        <v>8883.52</v>
      </c>
      <c r="K10" s="79">
        <v>175165</v>
      </c>
      <c r="L10" s="79">
        <v>0</v>
      </c>
      <c r="M10" s="79">
        <v>0</v>
      </c>
      <c r="N10" s="79">
        <v>0</v>
      </c>
      <c r="O10" s="80">
        <v>11124531.73047263</v>
      </c>
      <c r="P10" s="72"/>
    </row>
    <row r="11" spans="1:17" ht="15.75" customHeight="1">
      <c r="A11" s="92" t="s">
        <v>4</v>
      </c>
      <c r="B11" s="95" t="s">
        <v>385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80">
        <v>0</v>
      </c>
      <c r="P11" s="72"/>
    </row>
    <row r="12" spans="1:17" ht="15.75" customHeight="1">
      <c r="A12" s="92" t="s">
        <v>5</v>
      </c>
      <c r="B12" s="96" t="s">
        <v>386</v>
      </c>
      <c r="C12" s="79">
        <v>69988.240000000005</v>
      </c>
      <c r="D12" s="79">
        <v>1990015.07</v>
      </c>
      <c r="E12" s="79">
        <v>1276373.4899999942</v>
      </c>
      <c r="F12" s="79">
        <v>0</v>
      </c>
      <c r="G12" s="79">
        <v>60559.239999999991</v>
      </c>
      <c r="H12" s="79">
        <v>23588.77</v>
      </c>
      <c r="I12" s="79">
        <v>0</v>
      </c>
      <c r="J12" s="79">
        <v>0</v>
      </c>
      <c r="K12" s="79">
        <v>0</v>
      </c>
      <c r="L12" s="79">
        <v>0</v>
      </c>
      <c r="M12" s="79">
        <v>49893.011439999995</v>
      </c>
      <c r="N12" s="79">
        <v>155020.99</v>
      </c>
      <c r="O12" s="80">
        <v>3625438.8114399943</v>
      </c>
      <c r="P12" s="72"/>
    </row>
    <row r="13" spans="1:17" ht="15.75" customHeight="1">
      <c r="A13" s="97" t="s">
        <v>6</v>
      </c>
      <c r="B13" s="96" t="s">
        <v>387</v>
      </c>
      <c r="C13" s="86">
        <v>196999.62</v>
      </c>
      <c r="D13" s="86">
        <v>145184.39000000001</v>
      </c>
      <c r="E13" s="86">
        <v>0</v>
      </c>
      <c r="F13" s="86">
        <v>1016733.7299999999</v>
      </c>
      <c r="G13" s="86">
        <v>0</v>
      </c>
      <c r="H13" s="86">
        <v>7926.15</v>
      </c>
      <c r="I13" s="86">
        <v>555200.07999999996</v>
      </c>
      <c r="J13" s="86">
        <v>106620.84</v>
      </c>
      <c r="K13" s="86">
        <v>40912</v>
      </c>
      <c r="L13" s="86">
        <v>130164</v>
      </c>
      <c r="M13" s="86" t="s">
        <v>373</v>
      </c>
      <c r="N13" s="86">
        <v>0</v>
      </c>
      <c r="O13" s="87">
        <v>2199740.8099999996</v>
      </c>
      <c r="P13" s="71"/>
      <c r="Q13" s="72"/>
    </row>
    <row r="14" spans="1:17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 t="s">
        <v>373</v>
      </c>
      <c r="N14" s="86">
        <v>0</v>
      </c>
      <c r="O14" s="87">
        <v>0</v>
      </c>
      <c r="P14" s="71"/>
      <c r="Q14" s="72"/>
    </row>
    <row r="15" spans="1:17" ht="15.75" customHeight="1">
      <c r="A15" s="97" t="s">
        <v>7</v>
      </c>
      <c r="B15" s="96" t="s">
        <v>389</v>
      </c>
      <c r="C15" s="86">
        <v>474.8</v>
      </c>
      <c r="D15" s="86">
        <v>7958300.4799999995</v>
      </c>
      <c r="E15" s="86">
        <v>3954304.3940389887</v>
      </c>
      <c r="F15" s="86">
        <v>3303459.47</v>
      </c>
      <c r="G15" s="86">
        <v>30671.7</v>
      </c>
      <c r="H15" s="86">
        <v>0</v>
      </c>
      <c r="I15" s="86">
        <v>39272.020000000004</v>
      </c>
      <c r="J15" s="86">
        <v>0</v>
      </c>
      <c r="K15" s="86">
        <v>0</v>
      </c>
      <c r="L15" s="86">
        <v>601175</v>
      </c>
      <c r="M15" s="86" t="s">
        <v>373</v>
      </c>
      <c r="N15" s="86">
        <v>153592.54</v>
      </c>
      <c r="O15" s="87">
        <v>16041250.404038986</v>
      </c>
      <c r="P15" s="71"/>
      <c r="Q15" s="72"/>
    </row>
    <row r="16" spans="1:17" s="70" customFormat="1" ht="15.75" customHeight="1">
      <c r="A16" s="171" t="s">
        <v>390</v>
      </c>
      <c r="B16" s="172"/>
      <c r="C16" s="88">
        <v>39163002.379999995</v>
      </c>
      <c r="D16" s="88">
        <v>28697482.060000002</v>
      </c>
      <c r="E16" s="88">
        <v>21500035.345910322</v>
      </c>
      <c r="F16" s="88">
        <v>12627886.15</v>
      </c>
      <c r="G16" s="88">
        <v>8680584.3899999987</v>
      </c>
      <c r="H16" s="88">
        <v>3295525.6000000006</v>
      </c>
      <c r="I16" s="88">
        <v>2805791.7453107</v>
      </c>
      <c r="J16" s="88">
        <v>2745295.4899999998</v>
      </c>
      <c r="K16" s="88">
        <v>2178902</v>
      </c>
      <c r="L16" s="88">
        <v>1299434</v>
      </c>
      <c r="M16" s="88">
        <v>479701.40380299999</v>
      </c>
      <c r="N16" s="88">
        <v>396813.56999999995</v>
      </c>
      <c r="O16" s="80">
        <v>123870454.13502401</v>
      </c>
      <c r="P16" s="73"/>
    </row>
    <row r="17" spans="1:18" ht="30" customHeight="1">
      <c r="A17" s="176" t="s">
        <v>404</v>
      </c>
      <c r="B17" s="177"/>
      <c r="C17" s="89">
        <v>0.31616096553025208</v>
      </c>
      <c r="D17" s="89">
        <v>0.23167334180206151</v>
      </c>
      <c r="E17" s="89">
        <v>0.17356871334688398</v>
      </c>
      <c r="F17" s="89">
        <v>0.10194429525732644</v>
      </c>
      <c r="G17" s="89">
        <v>7.0077924962943919E-2</v>
      </c>
      <c r="H17" s="89">
        <v>2.6604613852531281E-2</v>
      </c>
      <c r="I17" s="89">
        <v>2.2651016861956998E-2</v>
      </c>
      <c r="J17" s="89">
        <v>2.2162633609202013E-2</v>
      </c>
      <c r="K17" s="89">
        <v>1.7590167205045564E-2</v>
      </c>
      <c r="L17" s="89">
        <v>1.0490265891683599E-2</v>
      </c>
      <c r="M17" s="89">
        <v>3.8726055147913258E-3</v>
      </c>
      <c r="N17" s="89">
        <v>3.2034561653213642E-3</v>
      </c>
      <c r="O17" s="89">
        <v>1</v>
      </c>
      <c r="P17" s="81"/>
      <c r="R17" s="72"/>
    </row>
    <row r="18" spans="1:18" ht="8.25" customHeight="1">
      <c r="A18" s="74"/>
      <c r="B18" s="81"/>
      <c r="C18" s="8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8">
      <c r="A19" s="91" t="s">
        <v>376</v>
      </c>
      <c r="B19" s="81"/>
      <c r="C19" s="81"/>
    </row>
    <row r="20" spans="1:18">
      <c r="A20" s="91" t="s">
        <v>377</v>
      </c>
      <c r="B20" s="81"/>
    </row>
    <row r="57" spans="1:5">
      <c r="A57" s="164"/>
      <c r="B57" s="165"/>
      <c r="C57" s="165"/>
      <c r="D57" s="164"/>
      <c r="E57" s="164"/>
    </row>
    <row r="58" spans="1:5">
      <c r="A58" s="164"/>
      <c r="B58" s="165"/>
      <c r="C58" s="165"/>
      <c r="D58" s="164"/>
      <c r="E58" s="164"/>
    </row>
    <row r="59" spans="1:5">
      <c r="A59" s="164"/>
      <c r="B59" s="165"/>
      <c r="C59" s="165"/>
      <c r="D59" s="164"/>
      <c r="E59" s="164"/>
    </row>
    <row r="60" spans="1:5">
      <c r="A60" s="164"/>
      <c r="B60" s="165"/>
      <c r="C60" s="165"/>
      <c r="D60" s="164"/>
      <c r="E60" s="164"/>
    </row>
    <row r="61" spans="1:5">
      <c r="A61" s="164"/>
      <c r="B61" s="165"/>
      <c r="C61" s="165"/>
      <c r="D61" s="164"/>
      <c r="E61" s="164"/>
    </row>
    <row r="62" spans="1:5">
      <c r="A62" s="164"/>
      <c r="B62" s="165"/>
      <c r="C62" s="165"/>
      <c r="D62" s="164"/>
      <c r="E62" s="164"/>
    </row>
    <row r="69" spans="1:3">
      <c r="C69" s="73"/>
    </row>
    <row r="70" spans="1:3">
      <c r="A70" s="84">
        <f>C70/$C$77</f>
        <v>0.7005885657981531</v>
      </c>
      <c r="B70" s="81" t="s">
        <v>378</v>
      </c>
      <c r="C70" s="73">
        <f>O4</f>
        <v>86782223.807222381</v>
      </c>
    </row>
    <row r="71" spans="1:3">
      <c r="A71" s="84">
        <f t="shared" ref="A71:A76" si="0">C71/$C$77</f>
        <v>3.3077044889040549E-2</v>
      </c>
      <c r="B71" s="81" t="s">
        <v>383</v>
      </c>
      <c r="C71" s="73">
        <f>O9</f>
        <v>4097268.5718500274</v>
      </c>
    </row>
    <row r="72" spans="1:3">
      <c r="A72" s="84">
        <f t="shared" si="0"/>
        <v>8.9807789986354788E-2</v>
      </c>
      <c r="B72" s="81" t="s">
        <v>384</v>
      </c>
      <c r="C72" s="73">
        <f>O10</f>
        <v>11124531.73047263</v>
      </c>
    </row>
    <row r="73" spans="1:3">
      <c r="A73" s="84">
        <f t="shared" si="0"/>
        <v>0</v>
      </c>
      <c r="B73" s="81" t="s">
        <v>385</v>
      </c>
      <c r="C73" s="73">
        <f>O11</f>
        <v>0</v>
      </c>
    </row>
    <row r="74" spans="1:3">
      <c r="A74" s="84">
        <f t="shared" si="0"/>
        <v>2.9267986758877249E-2</v>
      </c>
      <c r="B74" s="81" t="s">
        <v>386</v>
      </c>
      <c r="C74" s="73">
        <f>O12</f>
        <v>3625438.8114399943</v>
      </c>
    </row>
    <row r="75" spans="1:3">
      <c r="A75" s="84">
        <f t="shared" si="0"/>
        <v>1.7758397879143878E-2</v>
      </c>
      <c r="B75" s="75" t="s">
        <v>387</v>
      </c>
      <c r="C75" s="73">
        <f>O13</f>
        <v>2199740.8099999996</v>
      </c>
    </row>
    <row r="76" spans="1:3">
      <c r="A76" s="84">
        <f t="shared" si="0"/>
        <v>0.12950021468843045</v>
      </c>
      <c r="B76" s="75" t="s">
        <v>389</v>
      </c>
      <c r="C76" s="73">
        <f>O15</f>
        <v>16041250.404038986</v>
      </c>
    </row>
    <row r="77" spans="1:3">
      <c r="C77" s="170">
        <f>SUM(C70:C76)</f>
        <v>123870454.13502401</v>
      </c>
    </row>
    <row r="78" spans="1:3">
      <c r="C78" s="170">
        <f>C77-O16</f>
        <v>0</v>
      </c>
    </row>
  </sheetData>
  <sortState columnSort="1" ref="C3:N17">
    <sortCondition descending="1" ref="C16:N16"/>
  </sortState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8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activeCell="B6" sqref="B6:X1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9" t="s">
        <v>653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80" t="s">
        <v>375</v>
      </c>
      <c r="B3" s="180" t="s">
        <v>411</v>
      </c>
      <c r="C3" s="180" t="s">
        <v>412</v>
      </c>
      <c r="D3" s="180"/>
      <c r="E3" s="180"/>
      <c r="F3" s="180"/>
      <c r="G3" s="180"/>
      <c r="H3" s="180" t="s">
        <v>419</v>
      </c>
      <c r="I3" s="186" t="s">
        <v>420</v>
      </c>
      <c r="J3" s="186"/>
      <c r="K3" s="186"/>
      <c r="L3" s="186"/>
      <c r="M3" s="186"/>
      <c r="N3" s="186"/>
      <c r="O3" s="186"/>
      <c r="P3" s="186"/>
      <c r="Q3" s="186"/>
      <c r="R3" s="185" t="s">
        <v>430</v>
      </c>
      <c r="S3" s="185"/>
      <c r="T3" s="185"/>
      <c r="U3" s="185"/>
      <c r="V3" s="185"/>
      <c r="W3" s="185"/>
      <c r="X3" s="185"/>
    </row>
    <row r="4" spans="1:41" ht="15.6" customHeight="1">
      <c r="A4" s="180"/>
      <c r="B4" s="180"/>
      <c r="C4" s="183" t="s">
        <v>413</v>
      </c>
      <c r="D4" s="183" t="s">
        <v>414</v>
      </c>
      <c r="E4" s="180" t="s">
        <v>415</v>
      </c>
      <c r="F4" s="180" t="s">
        <v>416</v>
      </c>
      <c r="G4" s="181"/>
      <c r="H4" s="180"/>
      <c r="I4" s="182" t="s">
        <v>423</v>
      </c>
      <c r="J4" s="182" t="s">
        <v>424</v>
      </c>
      <c r="K4" s="182" t="s">
        <v>425</v>
      </c>
      <c r="L4" s="182" t="s">
        <v>426</v>
      </c>
      <c r="M4" s="182" t="s">
        <v>421</v>
      </c>
      <c r="N4" s="182"/>
      <c r="O4" s="182"/>
      <c r="P4" s="184" t="s">
        <v>422</v>
      </c>
      <c r="Q4" s="184"/>
      <c r="R4" s="180" t="s">
        <v>431</v>
      </c>
      <c r="S4" s="180" t="s">
        <v>432</v>
      </c>
      <c r="T4" s="180"/>
      <c r="U4" s="180"/>
      <c r="V4" s="180" t="s">
        <v>436</v>
      </c>
      <c r="W4" s="180" t="s">
        <v>437</v>
      </c>
      <c r="X4" s="187" t="s">
        <v>410</v>
      </c>
    </row>
    <row r="5" spans="1:41" s="43" customFormat="1" ht="108" customHeight="1">
      <c r="A5" s="180"/>
      <c r="B5" s="180"/>
      <c r="C5" s="183"/>
      <c r="D5" s="183"/>
      <c r="E5" s="180"/>
      <c r="F5" s="90" t="s">
        <v>417</v>
      </c>
      <c r="G5" s="66" t="s">
        <v>418</v>
      </c>
      <c r="H5" s="180"/>
      <c r="I5" s="182"/>
      <c r="J5" s="182"/>
      <c r="K5" s="182"/>
      <c r="L5" s="182"/>
      <c r="M5" s="101" t="s">
        <v>427</v>
      </c>
      <c r="N5" s="101" t="s">
        <v>428</v>
      </c>
      <c r="O5" s="67" t="s">
        <v>429</v>
      </c>
      <c r="P5" s="101" t="s">
        <v>427</v>
      </c>
      <c r="Q5" s="101" t="s">
        <v>428</v>
      </c>
      <c r="R5" s="180"/>
      <c r="S5" s="66" t="s">
        <v>433</v>
      </c>
      <c r="T5" s="66" t="s">
        <v>434</v>
      </c>
      <c r="U5" s="66" t="s">
        <v>435</v>
      </c>
      <c r="V5" s="180"/>
      <c r="W5" s="180"/>
      <c r="X5" s="188"/>
    </row>
    <row r="6" spans="1:41" s="46" customFormat="1">
      <c r="A6" s="93" t="s">
        <v>405</v>
      </c>
      <c r="B6" s="44">
        <v>1331816.2841530056</v>
      </c>
      <c r="C6" s="44">
        <v>199368843.29080671</v>
      </c>
      <c r="D6" s="44">
        <v>199368843.29080671</v>
      </c>
      <c r="E6" s="44">
        <v>5165857.9399999995</v>
      </c>
      <c r="F6" s="44">
        <v>40876979.530399978</v>
      </c>
      <c r="G6" s="44">
        <v>90892303.700974941</v>
      </c>
      <c r="H6" s="44">
        <v>199763825.12079117</v>
      </c>
      <c r="I6" s="44">
        <v>47906349.009999998</v>
      </c>
      <c r="J6" s="44">
        <v>23285276.050300401</v>
      </c>
      <c r="K6" s="44">
        <v>11059069.8620626</v>
      </c>
      <c r="L6" s="44">
        <v>5734487.5899999952</v>
      </c>
      <c r="M6" s="44">
        <v>36225</v>
      </c>
      <c r="N6" s="44">
        <v>86547847.48267372</v>
      </c>
      <c r="O6" s="44">
        <v>1152740.3499999999</v>
      </c>
      <c r="P6" s="44">
        <v>1672</v>
      </c>
      <c r="Q6" s="44">
        <v>7302637.4900000012</v>
      </c>
      <c r="R6" s="44">
        <v>234376.32454867405</v>
      </c>
      <c r="S6" s="44">
        <v>35553314.292830475</v>
      </c>
      <c r="T6" s="44">
        <v>5346009.8883263394</v>
      </c>
      <c r="U6" s="44">
        <v>15464741.677070817</v>
      </c>
      <c r="V6" s="44">
        <v>23226068.19321958</v>
      </c>
      <c r="W6" s="44">
        <v>8644482.1787414569</v>
      </c>
      <c r="X6" s="44">
        <v>67658240.989340186</v>
      </c>
    </row>
    <row r="7" spans="1:41" s="46" customFormat="1">
      <c r="A7" s="94" t="s">
        <v>379</v>
      </c>
      <c r="B7" s="44">
        <v>1285568.2841530056</v>
      </c>
      <c r="C7" s="44">
        <v>175718243.65414</v>
      </c>
      <c r="D7" s="44">
        <v>175718243.65414</v>
      </c>
      <c r="E7" s="44">
        <v>5163114.7499999991</v>
      </c>
      <c r="F7" s="44">
        <v>40585911.776799977</v>
      </c>
      <c r="G7" s="44">
        <v>81467735.900974944</v>
      </c>
      <c r="H7" s="44">
        <v>178667370.90079123</v>
      </c>
      <c r="I7" s="44">
        <v>31514537.860000007</v>
      </c>
      <c r="J7" s="44">
        <v>21237024.5903004</v>
      </c>
      <c r="K7" s="44">
        <v>10783509.072062599</v>
      </c>
      <c r="L7" s="44">
        <v>5647691.3099999959</v>
      </c>
      <c r="M7" s="44">
        <v>33934</v>
      </c>
      <c r="N7" s="44">
        <v>67745427.802673697</v>
      </c>
      <c r="O7" s="44">
        <v>1152740.3499999999</v>
      </c>
      <c r="P7" s="44">
        <v>598</v>
      </c>
      <c r="Q7" s="44">
        <v>3474772.56</v>
      </c>
      <c r="R7" s="44">
        <v>197408.56340806806</v>
      </c>
      <c r="S7" s="44">
        <v>35034288.033092923</v>
      </c>
      <c r="T7" s="44">
        <v>4920915.8883263394</v>
      </c>
      <c r="U7" s="44">
        <v>15463914.139651315</v>
      </c>
      <c r="V7" s="44">
        <v>21226497.044544745</v>
      </c>
      <c r="W7" s="44">
        <v>8509439.0195343085</v>
      </c>
      <c r="X7" s="44">
        <v>64967632.660580039</v>
      </c>
    </row>
    <row r="8" spans="1:41" s="46" customFormat="1">
      <c r="A8" s="94" t="s">
        <v>380</v>
      </c>
      <c r="B8" s="44">
        <v>166289</v>
      </c>
      <c r="C8" s="44">
        <v>98173462.953436688</v>
      </c>
      <c r="D8" s="44">
        <v>98173462.953436688</v>
      </c>
      <c r="E8" s="44">
        <v>843155.21</v>
      </c>
      <c r="F8" s="44">
        <v>2235048.5935999998</v>
      </c>
      <c r="G8" s="44">
        <v>47616237.473574914</v>
      </c>
      <c r="H8" s="44">
        <v>99018320.127791196</v>
      </c>
      <c r="I8" s="44">
        <v>31514537.860000007</v>
      </c>
      <c r="J8" s="44">
        <v>21237024.5903004</v>
      </c>
      <c r="K8" s="44">
        <v>1533293.0320625999</v>
      </c>
      <c r="L8" s="44">
        <v>3254950.4299999997</v>
      </c>
      <c r="M8" s="44">
        <v>30175</v>
      </c>
      <c r="N8" s="44">
        <v>56717451.292673714</v>
      </c>
      <c r="O8" s="44">
        <v>544587.88</v>
      </c>
      <c r="P8" s="44">
        <v>368</v>
      </c>
      <c r="Q8" s="44">
        <v>1958259.66</v>
      </c>
      <c r="R8" s="44">
        <v>73620.593875328253</v>
      </c>
      <c r="S8" s="44">
        <v>9333444.1818223707</v>
      </c>
      <c r="T8" s="44">
        <v>2678139.1820221124</v>
      </c>
      <c r="U8" s="44">
        <v>8272977.086902082</v>
      </c>
      <c r="V8" s="44">
        <v>11959373.177361693</v>
      </c>
      <c r="W8" s="44">
        <v>568487.33687202621</v>
      </c>
      <c r="X8" s="44">
        <v>21934925.289931417</v>
      </c>
    </row>
    <row r="9" spans="1:41" s="46" customFormat="1">
      <c r="A9" s="94" t="s">
        <v>381</v>
      </c>
      <c r="B9" s="44">
        <v>1119279.2841530056</v>
      </c>
      <c r="C9" s="44">
        <v>77544780.700703338</v>
      </c>
      <c r="D9" s="44">
        <v>77544780.700703338</v>
      </c>
      <c r="E9" s="44">
        <v>4319959.54</v>
      </c>
      <c r="F9" s="44">
        <v>38350863.183199987</v>
      </c>
      <c r="G9" s="44">
        <v>33851498.427400023</v>
      </c>
      <c r="H9" s="44">
        <v>79649050.772999987</v>
      </c>
      <c r="I9" s="44">
        <v>0</v>
      </c>
      <c r="J9" s="44">
        <v>0</v>
      </c>
      <c r="K9" s="44">
        <v>9250216.040000001</v>
      </c>
      <c r="L9" s="44">
        <v>2392740.8799999962</v>
      </c>
      <c r="M9" s="44">
        <v>3759</v>
      </c>
      <c r="N9" s="44">
        <v>11027976.509999996</v>
      </c>
      <c r="O9" s="44">
        <v>608152.47000000009</v>
      </c>
      <c r="P9" s="44">
        <v>230</v>
      </c>
      <c r="Q9" s="44">
        <v>1516512.9000000001</v>
      </c>
      <c r="R9" s="44">
        <v>123787.96953273984</v>
      </c>
      <c r="S9" s="44">
        <v>25700843.85127056</v>
      </c>
      <c r="T9" s="44">
        <v>2242776.7063042265</v>
      </c>
      <c r="U9" s="44">
        <v>7190937.0527492352</v>
      </c>
      <c r="V9" s="44">
        <v>9267123.8671830483</v>
      </c>
      <c r="W9" s="44">
        <v>7940951.6826622831</v>
      </c>
      <c r="X9" s="44">
        <v>43032707.37064863</v>
      </c>
    </row>
    <row r="10" spans="1:41" s="46" customFormat="1">
      <c r="A10" s="94" t="s">
        <v>382</v>
      </c>
      <c r="B10" s="44">
        <v>46248</v>
      </c>
      <c r="C10" s="44">
        <v>23650599.636666667</v>
      </c>
      <c r="D10" s="44">
        <v>23650599.636666667</v>
      </c>
      <c r="E10" s="44">
        <v>2743.19</v>
      </c>
      <c r="F10" s="44">
        <v>291067.7536</v>
      </c>
      <c r="G10" s="44">
        <v>9424567.7999999989</v>
      </c>
      <c r="H10" s="44">
        <v>21096454.219999999</v>
      </c>
      <c r="I10" s="44">
        <v>16391811.15</v>
      </c>
      <c r="J10" s="44">
        <v>2048251.46</v>
      </c>
      <c r="K10" s="44">
        <v>275560.79000000004</v>
      </c>
      <c r="L10" s="44">
        <v>86796.28</v>
      </c>
      <c r="M10" s="44">
        <v>2291</v>
      </c>
      <c r="N10" s="44">
        <v>18802419.680000003</v>
      </c>
      <c r="O10" s="44">
        <v>0</v>
      </c>
      <c r="P10" s="44">
        <v>1074</v>
      </c>
      <c r="Q10" s="44">
        <v>3827864.93</v>
      </c>
      <c r="R10" s="44">
        <v>36967.761140605973</v>
      </c>
      <c r="S10" s="44">
        <v>519026.25973755389</v>
      </c>
      <c r="T10" s="44">
        <v>425094</v>
      </c>
      <c r="U10" s="44">
        <v>827.53741949999994</v>
      </c>
      <c r="V10" s="44">
        <v>1999571.1486748368</v>
      </c>
      <c r="W10" s="44">
        <v>135043.1592071479</v>
      </c>
      <c r="X10" s="44">
        <v>2690608.3287601443</v>
      </c>
    </row>
    <row r="11" spans="1:41" s="46" customFormat="1">
      <c r="A11" s="93" t="s">
        <v>406</v>
      </c>
      <c r="B11" s="44">
        <v>29734</v>
      </c>
      <c r="C11" s="44">
        <v>8046495.2659999998</v>
      </c>
      <c r="D11" s="44">
        <v>8046495.2659999998</v>
      </c>
      <c r="E11" s="44">
        <v>8501.090000000002</v>
      </c>
      <c r="F11" s="44">
        <v>576082.37</v>
      </c>
      <c r="G11" s="44">
        <v>2095196.5213000004</v>
      </c>
      <c r="H11" s="44">
        <v>7720924.2520000003</v>
      </c>
      <c r="I11" s="44">
        <v>2881766.63</v>
      </c>
      <c r="J11" s="44">
        <v>1131925.01</v>
      </c>
      <c r="K11" s="44">
        <v>11077.090000000002</v>
      </c>
      <c r="L11" s="44">
        <v>68465.439999999988</v>
      </c>
      <c r="M11" s="44">
        <v>1446</v>
      </c>
      <c r="N11" s="44">
        <v>4093234.17</v>
      </c>
      <c r="O11" s="44">
        <v>0</v>
      </c>
      <c r="P11" s="44">
        <v>45</v>
      </c>
      <c r="Q11" s="44">
        <v>123816.87</v>
      </c>
      <c r="R11" s="44">
        <v>4034.4018500276175</v>
      </c>
      <c r="S11" s="44">
        <v>406791.76271981047</v>
      </c>
      <c r="T11" s="44">
        <v>340466.86929937155</v>
      </c>
      <c r="U11" s="44">
        <v>303363.34378107404</v>
      </c>
      <c r="V11" s="44">
        <v>1533573.6825116011</v>
      </c>
      <c r="W11" s="44">
        <v>68285.978266208651</v>
      </c>
      <c r="X11" s="44">
        <v>2012685.825347648</v>
      </c>
    </row>
    <row r="12" spans="1:41" s="46" customFormat="1">
      <c r="A12" s="93" t="s">
        <v>407</v>
      </c>
      <c r="B12" s="44">
        <v>20458</v>
      </c>
      <c r="C12" s="44">
        <v>65390768.142500006</v>
      </c>
      <c r="D12" s="44">
        <v>9567350.242499996</v>
      </c>
      <c r="E12" s="44">
        <v>9155.630000000001</v>
      </c>
      <c r="F12" s="44">
        <v>13904767.6787</v>
      </c>
      <c r="G12" s="44">
        <v>6794029.4460949292</v>
      </c>
      <c r="H12" s="44">
        <v>66800217.66931133</v>
      </c>
      <c r="I12" s="44">
        <v>6058169.5800000001</v>
      </c>
      <c r="J12" s="44">
        <v>4496801.2699999996</v>
      </c>
      <c r="K12" s="44">
        <v>722377.13500000001</v>
      </c>
      <c r="L12" s="44">
        <v>17463.02</v>
      </c>
      <c r="M12" s="44">
        <v>1358</v>
      </c>
      <c r="N12" s="44">
        <v>11116878.695</v>
      </c>
      <c r="O12" s="44">
        <v>0</v>
      </c>
      <c r="P12" s="44">
        <v>36</v>
      </c>
      <c r="Q12" s="44">
        <v>153010.41</v>
      </c>
      <c r="R12" s="44">
        <v>7653.0354726304504</v>
      </c>
      <c r="S12" s="44">
        <v>3758157.8555141673</v>
      </c>
      <c r="T12" s="44">
        <v>157530.87252204868</v>
      </c>
      <c r="U12" s="44">
        <v>1238692.4645968617</v>
      </c>
      <c r="V12" s="44">
        <v>1838241.7534526794</v>
      </c>
      <c r="W12" s="44">
        <v>41799.594188516487</v>
      </c>
      <c r="X12" s="44">
        <v>5645852.2386279944</v>
      </c>
    </row>
    <row r="13" spans="1:41" s="46" customFormat="1">
      <c r="A13" s="95" t="s">
        <v>408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409</v>
      </c>
      <c r="B14" s="44">
        <v>452070</v>
      </c>
      <c r="C14" s="44">
        <v>18423324.618912999</v>
      </c>
      <c r="D14" s="44">
        <v>18423324.618912999</v>
      </c>
      <c r="E14" s="44">
        <v>3363713.48</v>
      </c>
      <c r="F14" s="44">
        <v>2867573.7088999823</v>
      </c>
      <c r="G14" s="44">
        <v>7390923.5083301719</v>
      </c>
      <c r="H14" s="44">
        <v>17026314.367499851</v>
      </c>
      <c r="I14" s="44">
        <v>0</v>
      </c>
      <c r="J14" s="44">
        <v>0</v>
      </c>
      <c r="K14" s="44">
        <v>645370.60999999987</v>
      </c>
      <c r="L14" s="44">
        <v>2960969.2314399942</v>
      </c>
      <c r="M14" s="44">
        <v>6326</v>
      </c>
      <c r="N14" s="44">
        <v>3606338.1114399941</v>
      </c>
      <c r="O14" s="44">
        <v>263302.75999999995</v>
      </c>
      <c r="P14" s="44">
        <v>293</v>
      </c>
      <c r="Q14" s="44">
        <v>379128.36000000004</v>
      </c>
      <c r="R14" s="44">
        <v>19100.7</v>
      </c>
      <c r="S14" s="44">
        <v>4453170.3661477445</v>
      </c>
      <c r="T14" s="44">
        <v>1283191.3305199237</v>
      </c>
      <c r="U14" s="44">
        <v>3317516.4224555157</v>
      </c>
      <c r="V14" s="44">
        <v>1736235.3719030418</v>
      </c>
      <c r="W14" s="44">
        <v>2284.5740340496941</v>
      </c>
      <c r="X14" s="44">
        <v>6210791.0120848352</v>
      </c>
    </row>
    <row r="15" spans="1:41" s="46" customFormat="1">
      <c r="A15" s="100" t="s">
        <v>390</v>
      </c>
      <c r="B15" s="44">
        <v>1834078.2841530056</v>
      </c>
      <c r="C15" s="44">
        <v>291229431.31821966</v>
      </c>
      <c r="D15" s="44">
        <v>235406013.41821969</v>
      </c>
      <c r="E15" s="44">
        <v>8547228.1400000006</v>
      </c>
      <c r="F15" s="44">
        <v>58225403.287999965</v>
      </c>
      <c r="G15" s="44">
        <v>107172453.17670004</v>
      </c>
      <c r="H15" s="44">
        <v>291311281.40960234</v>
      </c>
      <c r="I15" s="44">
        <v>56846285.220000014</v>
      </c>
      <c r="J15" s="44">
        <v>28914002.330300402</v>
      </c>
      <c r="K15" s="44">
        <v>12437894.697062597</v>
      </c>
      <c r="L15" s="44">
        <v>8781385.2814399879</v>
      </c>
      <c r="M15" s="44">
        <v>45355</v>
      </c>
      <c r="N15" s="44">
        <v>105364298.45911372</v>
      </c>
      <c r="O15" s="44">
        <v>1416043.1099999999</v>
      </c>
      <c r="P15" s="44">
        <v>2046</v>
      </c>
      <c r="Q15" s="44">
        <v>7958593.1300000018</v>
      </c>
      <c r="R15" s="44">
        <v>265164.46187133214</v>
      </c>
      <c r="S15" s="44">
        <v>44171434.27721221</v>
      </c>
      <c r="T15" s="44">
        <v>7127198.9606676828</v>
      </c>
      <c r="U15" s="44">
        <v>20324313.907904264</v>
      </c>
      <c r="V15" s="44">
        <v>28334119.001086902</v>
      </c>
      <c r="W15" s="44">
        <v>8756852.3252302315</v>
      </c>
      <c r="X15" s="44">
        <v>81527570.065400675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activeCell="C7" sqref="C7:C133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90" t="s">
        <v>654</v>
      </c>
      <c r="B1" s="190"/>
      <c r="C1" s="190"/>
    </row>
    <row r="2" spans="1:5">
      <c r="A2" s="49"/>
      <c r="B2" s="50"/>
      <c r="C2" s="50"/>
    </row>
    <row r="3" spans="1:5" ht="21" customHeight="1">
      <c r="A3" s="191" t="s">
        <v>438</v>
      </c>
      <c r="B3" s="191"/>
      <c r="C3" s="193" t="s">
        <v>558</v>
      </c>
    </row>
    <row r="4" spans="1:5">
      <c r="A4" s="191"/>
      <c r="B4" s="191"/>
      <c r="C4" s="194"/>
    </row>
    <row r="5" spans="1:5">
      <c r="A5" s="191"/>
      <c r="B5" s="191"/>
      <c r="C5" s="195"/>
    </row>
    <row r="6" spans="1:5">
      <c r="A6" s="192">
        <v>1</v>
      </c>
      <c r="B6" s="192"/>
      <c r="C6" s="52">
        <v>2</v>
      </c>
    </row>
    <row r="7" spans="1:5">
      <c r="A7" s="102" t="s">
        <v>18</v>
      </c>
      <c r="B7" s="103" t="s">
        <v>439</v>
      </c>
      <c r="C7" s="47">
        <v>13524.699490000001</v>
      </c>
      <c r="D7" s="45"/>
      <c r="E7" s="45"/>
    </row>
    <row r="8" spans="1:5">
      <c r="A8" s="102" t="s">
        <v>11</v>
      </c>
      <c r="B8" s="104" t="s">
        <v>440</v>
      </c>
      <c r="C8" s="47">
        <v>2391.4084700000003</v>
      </c>
    </row>
    <row r="9" spans="1:5">
      <c r="A9" s="102" t="s">
        <v>11</v>
      </c>
      <c r="B9" s="104" t="s">
        <v>441</v>
      </c>
      <c r="C9" s="47">
        <v>0</v>
      </c>
    </row>
    <row r="10" spans="1:5">
      <c r="A10" s="102" t="s">
        <v>11</v>
      </c>
      <c r="B10" s="104" t="s">
        <v>442</v>
      </c>
      <c r="C10" s="47">
        <v>11133.291020000001</v>
      </c>
    </row>
    <row r="11" spans="1:5">
      <c r="A11" s="105" t="s">
        <v>443</v>
      </c>
      <c r="B11" s="106" t="s">
        <v>444</v>
      </c>
      <c r="C11" s="47"/>
    </row>
    <row r="12" spans="1:5">
      <c r="A12" s="102" t="s">
        <v>0</v>
      </c>
      <c r="B12" s="104" t="s">
        <v>445</v>
      </c>
      <c r="C12" s="47">
        <v>45326.210699999996</v>
      </c>
    </row>
    <row r="13" spans="1:5">
      <c r="A13" s="107">
        <v>1</v>
      </c>
      <c r="B13" s="108" t="s">
        <v>446</v>
      </c>
      <c r="C13" s="47">
        <v>8923</v>
      </c>
    </row>
    <row r="14" spans="1:5" ht="25.5">
      <c r="A14" s="102" t="s">
        <v>8</v>
      </c>
      <c r="B14" s="109" t="s">
        <v>447</v>
      </c>
      <c r="C14" s="47">
        <v>165052</v>
      </c>
      <c r="D14" s="45"/>
      <c r="E14" s="45"/>
    </row>
    <row r="15" spans="1:5">
      <c r="A15" s="102" t="s">
        <v>1</v>
      </c>
      <c r="B15" s="104" t="s">
        <v>448</v>
      </c>
      <c r="C15" s="47">
        <v>164864</v>
      </c>
    </row>
    <row r="16" spans="1:5" ht="30">
      <c r="A16" s="102" t="s">
        <v>2</v>
      </c>
      <c r="B16" s="104" t="s">
        <v>449</v>
      </c>
      <c r="C16" s="47">
        <v>0</v>
      </c>
    </row>
    <row r="17" spans="1:5">
      <c r="A17" s="102" t="s">
        <v>3</v>
      </c>
      <c r="B17" s="104" t="s">
        <v>450</v>
      </c>
      <c r="C17" s="47">
        <v>188</v>
      </c>
    </row>
    <row r="18" spans="1:5" ht="30">
      <c r="A18" s="102" t="s">
        <v>4</v>
      </c>
      <c r="B18" s="104" t="s">
        <v>451</v>
      </c>
      <c r="C18" s="47">
        <v>0</v>
      </c>
    </row>
    <row r="19" spans="1:5">
      <c r="A19" s="102" t="s">
        <v>9</v>
      </c>
      <c r="B19" s="104" t="s">
        <v>452</v>
      </c>
      <c r="C19" s="47">
        <v>1028544.1198999999</v>
      </c>
      <c r="D19" s="45"/>
      <c r="E19" s="45"/>
    </row>
    <row r="20" spans="1:5">
      <c r="A20" s="102" t="s">
        <v>1</v>
      </c>
      <c r="B20" s="104" t="s">
        <v>453</v>
      </c>
      <c r="C20" s="47">
        <v>144975.11249999999</v>
      </c>
    </row>
    <row r="21" spans="1:5">
      <c r="A21" s="102" t="s">
        <v>2</v>
      </c>
      <c r="B21" s="104" t="s">
        <v>454</v>
      </c>
      <c r="C21" s="47">
        <v>853917.04712</v>
      </c>
    </row>
    <row r="22" spans="1:5">
      <c r="A22" s="102"/>
      <c r="B22" s="104" t="s">
        <v>455</v>
      </c>
      <c r="C22" s="47">
        <v>711105.05194000003</v>
      </c>
    </row>
    <row r="23" spans="1:5">
      <c r="A23" s="102" t="s">
        <v>3</v>
      </c>
      <c r="B23" s="104" t="s">
        <v>456</v>
      </c>
      <c r="C23" s="47">
        <v>0</v>
      </c>
    </row>
    <row r="24" spans="1:5">
      <c r="A24" s="102" t="s">
        <v>4</v>
      </c>
      <c r="B24" s="104" t="s">
        <v>457</v>
      </c>
      <c r="C24" s="47">
        <v>0</v>
      </c>
    </row>
    <row r="25" spans="1:5">
      <c r="A25" s="102" t="s">
        <v>5</v>
      </c>
      <c r="B25" s="104" t="s">
        <v>458</v>
      </c>
      <c r="C25" s="47">
        <v>4712</v>
      </c>
    </row>
    <row r="26" spans="1:5">
      <c r="A26" s="102" t="s">
        <v>6</v>
      </c>
      <c r="B26" s="104" t="s">
        <v>459</v>
      </c>
      <c r="C26" s="47">
        <v>23685.960279999999</v>
      </c>
    </row>
    <row r="27" spans="1:5">
      <c r="A27" s="102" t="s">
        <v>7</v>
      </c>
      <c r="B27" s="104" t="s">
        <v>442</v>
      </c>
      <c r="C27" s="47">
        <v>1254</v>
      </c>
    </row>
    <row r="28" spans="1:5">
      <c r="A28" s="102" t="s">
        <v>10</v>
      </c>
      <c r="B28" s="104" t="s">
        <v>460</v>
      </c>
      <c r="C28" s="47">
        <v>0</v>
      </c>
    </row>
    <row r="29" spans="1:5">
      <c r="A29" s="102"/>
      <c r="B29" s="106" t="s">
        <v>461</v>
      </c>
      <c r="C29" s="47">
        <v>1238922.3306</v>
      </c>
      <c r="D29" s="45"/>
      <c r="E29" s="45"/>
    </row>
    <row r="30" spans="1:5">
      <c r="A30" s="105" t="s">
        <v>462</v>
      </c>
      <c r="B30" s="106" t="s">
        <v>463</v>
      </c>
      <c r="C30" s="47">
        <v>217777.20021000001</v>
      </c>
    </row>
    <row r="31" spans="1:5" s="53" customFormat="1">
      <c r="A31" s="105" t="s">
        <v>464</v>
      </c>
      <c r="B31" s="106" t="s">
        <v>465</v>
      </c>
      <c r="C31" s="47">
        <v>55155.208299999998</v>
      </c>
      <c r="D31" s="45"/>
      <c r="E31" s="45"/>
    </row>
    <row r="32" spans="1:5" s="53" customFormat="1">
      <c r="A32" s="105" t="s">
        <v>0</v>
      </c>
      <c r="B32" s="104" t="s">
        <v>466</v>
      </c>
      <c r="C32" s="47"/>
    </row>
    <row r="33" spans="1:5" s="53" customFormat="1">
      <c r="A33" s="105" t="s">
        <v>1</v>
      </c>
      <c r="B33" s="104" t="s">
        <v>467</v>
      </c>
      <c r="C33" s="47">
        <v>43834.421769999994</v>
      </c>
      <c r="D33" s="45"/>
      <c r="E33" s="45"/>
    </row>
    <row r="34" spans="1:5" s="53" customFormat="1">
      <c r="A34" s="105" t="s">
        <v>11</v>
      </c>
      <c r="B34" s="104" t="s">
        <v>468</v>
      </c>
      <c r="C34" s="47">
        <v>0</v>
      </c>
    </row>
    <row r="35" spans="1:5" s="53" customFormat="1">
      <c r="A35" s="105" t="s">
        <v>11</v>
      </c>
      <c r="B35" s="104" t="s">
        <v>469</v>
      </c>
      <c r="C35" s="47">
        <v>0</v>
      </c>
    </row>
    <row r="36" spans="1:5">
      <c r="A36" s="105" t="s">
        <v>2</v>
      </c>
      <c r="B36" s="104" t="s">
        <v>470</v>
      </c>
      <c r="C36" s="47">
        <v>222</v>
      </c>
    </row>
    <row r="37" spans="1:5">
      <c r="A37" s="105" t="s">
        <v>11</v>
      </c>
      <c r="B37" s="104" t="s">
        <v>468</v>
      </c>
      <c r="C37" s="47">
        <v>0</v>
      </c>
    </row>
    <row r="38" spans="1:5">
      <c r="A38" s="105" t="s">
        <v>11</v>
      </c>
      <c r="B38" s="104" t="s">
        <v>469</v>
      </c>
      <c r="C38" s="47">
        <v>0</v>
      </c>
    </row>
    <row r="39" spans="1:5">
      <c r="A39" s="105" t="s">
        <v>231</v>
      </c>
      <c r="B39" s="106" t="s">
        <v>471</v>
      </c>
      <c r="C39" s="47">
        <v>44056.421769999994</v>
      </c>
      <c r="D39" s="45"/>
      <c r="E39" s="45"/>
    </row>
    <row r="40" spans="1:5">
      <c r="A40" s="102" t="s">
        <v>8</v>
      </c>
      <c r="B40" s="104" t="s">
        <v>472</v>
      </c>
      <c r="C40" s="47">
        <v>2554.0000599999998</v>
      </c>
    </row>
    <row r="41" spans="1:5">
      <c r="A41" s="102" t="s">
        <v>11</v>
      </c>
      <c r="B41" s="104" t="s">
        <v>468</v>
      </c>
      <c r="C41" s="47">
        <v>0</v>
      </c>
    </row>
    <row r="42" spans="1:5">
      <c r="A42" s="102" t="s">
        <v>11</v>
      </c>
      <c r="B42" s="104" t="s">
        <v>469</v>
      </c>
      <c r="C42" s="47">
        <v>0</v>
      </c>
    </row>
    <row r="43" spans="1:5">
      <c r="A43" s="102" t="s">
        <v>9</v>
      </c>
      <c r="B43" s="104" t="s">
        <v>473</v>
      </c>
      <c r="C43" s="47">
        <v>8544.7864699999991</v>
      </c>
    </row>
    <row r="44" spans="1:5">
      <c r="A44" s="102" t="s">
        <v>11</v>
      </c>
      <c r="B44" s="104" t="s">
        <v>468</v>
      </c>
      <c r="C44" s="47">
        <v>85</v>
      </c>
    </row>
    <row r="45" spans="1:5">
      <c r="A45" s="102" t="s">
        <v>11</v>
      </c>
      <c r="B45" s="104" t="s">
        <v>469</v>
      </c>
      <c r="C45" s="47">
        <v>0</v>
      </c>
    </row>
    <row r="46" spans="1:5">
      <c r="A46" s="102" t="s">
        <v>474</v>
      </c>
      <c r="B46" s="110" t="s">
        <v>475</v>
      </c>
      <c r="C46" s="47"/>
    </row>
    <row r="47" spans="1:5">
      <c r="A47" s="102" t="s">
        <v>1</v>
      </c>
      <c r="B47" s="111" t="s">
        <v>476</v>
      </c>
      <c r="C47" s="47">
        <v>12242.3303</v>
      </c>
    </row>
    <row r="48" spans="1:5">
      <c r="A48" s="102">
        <v>2</v>
      </c>
      <c r="B48" s="111" t="s">
        <v>477</v>
      </c>
      <c r="C48" s="47">
        <v>0</v>
      </c>
    </row>
    <row r="49" spans="1:5">
      <c r="A49" s="102">
        <v>3</v>
      </c>
      <c r="B49" s="111" t="s">
        <v>478</v>
      </c>
      <c r="C49" s="47">
        <v>259.91574000000003</v>
      </c>
    </row>
    <row r="50" spans="1:5">
      <c r="A50" s="102">
        <v>4</v>
      </c>
      <c r="B50" s="111" t="s">
        <v>479</v>
      </c>
      <c r="C50" s="47">
        <v>3369</v>
      </c>
    </row>
    <row r="51" spans="1:5">
      <c r="A51" s="102">
        <v>5</v>
      </c>
      <c r="B51" s="111" t="s">
        <v>480</v>
      </c>
      <c r="C51" s="47">
        <v>0</v>
      </c>
    </row>
    <row r="52" spans="1:5">
      <c r="A52" s="102">
        <v>6</v>
      </c>
      <c r="B52" s="111" t="s">
        <v>481</v>
      </c>
      <c r="C52" s="47">
        <v>0</v>
      </c>
    </row>
    <row r="53" spans="1:5" ht="31.5">
      <c r="A53" s="102">
        <v>7</v>
      </c>
      <c r="B53" s="111" t="s">
        <v>482</v>
      </c>
      <c r="C53" s="47">
        <v>0</v>
      </c>
    </row>
    <row r="54" spans="1:5">
      <c r="A54" s="102">
        <v>8</v>
      </c>
      <c r="B54" s="111" t="s">
        <v>483</v>
      </c>
      <c r="C54" s="47">
        <v>0</v>
      </c>
    </row>
    <row r="55" spans="1:5">
      <c r="A55" s="102"/>
      <c r="B55" s="112" t="s">
        <v>484</v>
      </c>
      <c r="C55" s="47">
        <v>15871.24604</v>
      </c>
      <c r="D55" s="45"/>
      <c r="E55" s="45"/>
    </row>
    <row r="56" spans="1:5">
      <c r="A56" s="105" t="s">
        <v>485</v>
      </c>
      <c r="B56" s="106" t="s">
        <v>486</v>
      </c>
      <c r="C56" s="47"/>
    </row>
    <row r="57" spans="1:5">
      <c r="A57" s="105" t="s">
        <v>0</v>
      </c>
      <c r="B57" s="104" t="s">
        <v>487</v>
      </c>
      <c r="C57" s="47">
        <v>3086.1886799999997</v>
      </c>
      <c r="D57" s="45"/>
      <c r="E57" s="45"/>
    </row>
    <row r="58" spans="1:5">
      <c r="A58" s="105" t="s">
        <v>1</v>
      </c>
      <c r="B58" s="104" t="s">
        <v>488</v>
      </c>
      <c r="C58" s="47">
        <v>1068.19892</v>
      </c>
    </row>
    <row r="59" spans="1:5">
      <c r="A59" s="105" t="s">
        <v>2</v>
      </c>
      <c r="B59" s="104" t="s">
        <v>442</v>
      </c>
      <c r="C59" s="47">
        <v>2017.9897600000002</v>
      </c>
    </row>
    <row r="60" spans="1:5">
      <c r="A60" s="105" t="s">
        <v>8</v>
      </c>
      <c r="B60" s="104" t="s">
        <v>489</v>
      </c>
      <c r="C60" s="47"/>
    </row>
    <row r="61" spans="1:5">
      <c r="A61" s="105" t="s">
        <v>1</v>
      </c>
      <c r="B61" s="104" t="s">
        <v>490</v>
      </c>
      <c r="C61" s="47">
        <v>64875.134319999997</v>
      </c>
    </row>
    <row r="62" spans="1:5">
      <c r="A62" s="105" t="s">
        <v>2</v>
      </c>
      <c r="B62" s="104" t="s">
        <v>491</v>
      </c>
      <c r="C62" s="47">
        <v>428.82999000000001</v>
      </c>
    </row>
    <row r="63" spans="1:5">
      <c r="A63" s="105" t="s">
        <v>3</v>
      </c>
      <c r="B63" s="104" t="s">
        <v>492</v>
      </c>
      <c r="C63" s="47">
        <v>786</v>
      </c>
    </row>
    <row r="64" spans="1:5">
      <c r="A64" s="102"/>
      <c r="B64" s="106" t="s">
        <v>493</v>
      </c>
      <c r="C64" s="47">
        <v>66089.964309999996</v>
      </c>
      <c r="D64" s="45"/>
      <c r="E64" s="45"/>
    </row>
    <row r="65" spans="1:6">
      <c r="A65" s="102" t="s">
        <v>232</v>
      </c>
      <c r="B65" s="104" t="s">
        <v>442</v>
      </c>
      <c r="C65" s="47">
        <v>282.28019</v>
      </c>
    </row>
    <row r="66" spans="1:6">
      <c r="A66" s="102"/>
      <c r="B66" s="106" t="s">
        <v>494</v>
      </c>
      <c r="C66" s="47">
        <v>69458.433179999993</v>
      </c>
      <c r="D66" s="45"/>
      <c r="E66" s="45"/>
    </row>
    <row r="67" spans="1:6">
      <c r="A67" s="105" t="s">
        <v>495</v>
      </c>
      <c r="B67" s="106" t="s">
        <v>496</v>
      </c>
      <c r="C67" s="47"/>
    </row>
    <row r="68" spans="1:6">
      <c r="A68" s="105" t="s">
        <v>0</v>
      </c>
      <c r="B68" s="104" t="s">
        <v>497</v>
      </c>
      <c r="C68" s="47">
        <v>0</v>
      </c>
    </row>
    <row r="69" spans="1:6">
      <c r="A69" s="105" t="s">
        <v>8</v>
      </c>
      <c r="B69" s="104" t="s">
        <v>498</v>
      </c>
      <c r="C69" s="47">
        <v>44807.106340000006</v>
      </c>
    </row>
    <row r="70" spans="1:6">
      <c r="A70" s="105" t="s">
        <v>9</v>
      </c>
      <c r="B70" s="104" t="s">
        <v>499</v>
      </c>
      <c r="C70" s="47">
        <v>595.61439999999993</v>
      </c>
    </row>
    <row r="71" spans="1:6">
      <c r="A71" s="105"/>
      <c r="B71" s="106" t="s">
        <v>500</v>
      </c>
      <c r="C71" s="47">
        <v>45402.720740000004</v>
      </c>
      <c r="D71" s="45"/>
      <c r="E71" s="45"/>
      <c r="F71" s="53"/>
    </row>
    <row r="72" spans="1:6">
      <c r="A72" s="105"/>
      <c r="B72" s="113" t="s">
        <v>501</v>
      </c>
      <c r="C72" s="47">
        <v>1656111.8385600001</v>
      </c>
      <c r="D72" s="45"/>
      <c r="E72" s="45"/>
      <c r="F72" s="54"/>
    </row>
    <row r="73" spans="1:6">
      <c r="A73" s="105" t="s">
        <v>502</v>
      </c>
      <c r="B73" s="106" t="s">
        <v>503</v>
      </c>
      <c r="C73" s="47">
        <v>657</v>
      </c>
      <c r="F73" s="53"/>
    </row>
    <row r="74" spans="1:6">
      <c r="A74" s="189" t="s">
        <v>504</v>
      </c>
      <c r="B74" s="189"/>
      <c r="C74" s="47"/>
    </row>
    <row r="75" spans="1:6">
      <c r="A75" s="114" t="s">
        <v>505</v>
      </c>
      <c r="B75" s="115" t="s">
        <v>506</v>
      </c>
      <c r="C75" s="47"/>
    </row>
    <row r="76" spans="1:6">
      <c r="A76" s="105" t="s">
        <v>0</v>
      </c>
      <c r="B76" s="116" t="s">
        <v>507</v>
      </c>
      <c r="C76" s="47">
        <v>173473</v>
      </c>
    </row>
    <row r="77" spans="1:6">
      <c r="A77" s="117" t="s">
        <v>11</v>
      </c>
      <c r="B77" s="104" t="s">
        <v>508</v>
      </c>
      <c r="C77" s="47">
        <v>0</v>
      </c>
    </row>
    <row r="78" spans="1:6">
      <c r="A78" s="117" t="s">
        <v>11</v>
      </c>
      <c r="B78" s="104" t="s">
        <v>509</v>
      </c>
      <c r="C78" s="47">
        <v>0</v>
      </c>
    </row>
    <row r="79" spans="1:6">
      <c r="A79" s="105" t="s">
        <v>8</v>
      </c>
      <c r="B79" s="104" t="s">
        <v>510</v>
      </c>
      <c r="C79" s="47">
        <v>766</v>
      </c>
    </row>
    <row r="80" spans="1:6">
      <c r="A80" s="105" t="s">
        <v>9</v>
      </c>
      <c r="B80" s="104" t="s">
        <v>511</v>
      </c>
      <c r="C80" s="47">
        <v>55634.945310000003</v>
      </c>
    </row>
    <row r="81" spans="1:5">
      <c r="A81" s="105" t="s">
        <v>10</v>
      </c>
      <c r="B81" s="104" t="s">
        <v>512</v>
      </c>
      <c r="C81" s="47">
        <v>63578.977070000001</v>
      </c>
    </row>
    <row r="82" spans="1:5">
      <c r="A82" s="105" t="s">
        <v>12</v>
      </c>
      <c r="B82" s="104" t="s">
        <v>513</v>
      </c>
      <c r="C82" s="47">
        <v>152203.41187000001</v>
      </c>
    </row>
    <row r="83" spans="1:5">
      <c r="A83" s="105" t="s">
        <v>15</v>
      </c>
      <c r="B83" s="104" t="s">
        <v>514</v>
      </c>
      <c r="C83" s="47">
        <v>-4787</v>
      </c>
    </row>
    <row r="84" spans="1:5">
      <c r="A84" s="105" t="s">
        <v>16</v>
      </c>
      <c r="B84" s="104" t="s">
        <v>515</v>
      </c>
      <c r="C84" s="47">
        <v>26909.699864000002</v>
      </c>
    </row>
    <row r="85" spans="1:5">
      <c r="A85" s="117"/>
      <c r="B85" s="106" t="s">
        <v>516</v>
      </c>
      <c r="C85" s="47">
        <v>467779.03411400004</v>
      </c>
      <c r="D85" s="45"/>
      <c r="E85" s="45"/>
    </row>
    <row r="86" spans="1:5">
      <c r="A86" s="105" t="s">
        <v>443</v>
      </c>
      <c r="B86" s="106" t="s">
        <v>517</v>
      </c>
      <c r="C86" s="47">
        <v>1950</v>
      </c>
    </row>
    <row r="87" spans="1:5">
      <c r="A87" s="102" t="s">
        <v>518</v>
      </c>
      <c r="B87" s="110" t="s">
        <v>519</v>
      </c>
      <c r="C87" s="47">
        <v>0</v>
      </c>
    </row>
    <row r="88" spans="1:5">
      <c r="A88" s="102" t="s">
        <v>462</v>
      </c>
      <c r="B88" s="106" t="s">
        <v>520</v>
      </c>
      <c r="C88" s="47"/>
    </row>
    <row r="89" spans="1:5">
      <c r="A89" s="102" t="s">
        <v>1</v>
      </c>
      <c r="B89" s="111" t="s">
        <v>521</v>
      </c>
      <c r="C89" s="47">
        <v>85185.853830000007</v>
      </c>
    </row>
    <row r="90" spans="1:5">
      <c r="A90" s="102" t="s">
        <v>2</v>
      </c>
      <c r="B90" s="111" t="s">
        <v>522</v>
      </c>
      <c r="C90" s="47">
        <v>0</v>
      </c>
    </row>
    <row r="91" spans="1:5">
      <c r="A91" s="102" t="s">
        <v>3</v>
      </c>
      <c r="B91" s="111" t="s">
        <v>523</v>
      </c>
      <c r="C91" s="47">
        <v>686126.58380999998</v>
      </c>
    </row>
    <row r="92" spans="1:5">
      <c r="A92" s="102" t="s">
        <v>4</v>
      </c>
      <c r="B92" s="111" t="s">
        <v>524</v>
      </c>
      <c r="C92" s="47">
        <v>43418.099049999997</v>
      </c>
    </row>
    <row r="93" spans="1:5">
      <c r="A93" s="102" t="s">
        <v>5</v>
      </c>
      <c r="B93" s="111" t="s">
        <v>525</v>
      </c>
      <c r="C93" s="47">
        <v>235</v>
      </c>
    </row>
    <row r="94" spans="1:5">
      <c r="A94" s="102" t="s">
        <v>6</v>
      </c>
      <c r="B94" s="111" t="s">
        <v>526</v>
      </c>
      <c r="C94" s="47">
        <v>87144</v>
      </c>
    </row>
    <row r="95" spans="1:5">
      <c r="A95" s="102" t="s">
        <v>7</v>
      </c>
      <c r="B95" s="111" t="s">
        <v>527</v>
      </c>
      <c r="C95" s="47">
        <v>3759.03125</v>
      </c>
    </row>
    <row r="96" spans="1:5">
      <c r="A96" s="102" t="s">
        <v>19</v>
      </c>
      <c r="B96" s="111" t="s">
        <v>528</v>
      </c>
      <c r="C96" s="47">
        <v>735</v>
      </c>
    </row>
    <row r="97" spans="1:5">
      <c r="A97" s="102" t="s">
        <v>17</v>
      </c>
      <c r="B97" s="111" t="s">
        <v>529</v>
      </c>
      <c r="C97" s="47">
        <v>8968.9800599999999</v>
      </c>
    </row>
    <row r="98" spans="1:5">
      <c r="A98" s="118"/>
      <c r="B98" s="110" t="s">
        <v>530</v>
      </c>
      <c r="C98" s="47">
        <v>915572.54799999995</v>
      </c>
      <c r="D98" s="45"/>
      <c r="E98" s="45"/>
    </row>
    <row r="99" spans="1:5">
      <c r="A99" s="102" t="s">
        <v>464</v>
      </c>
      <c r="B99" s="110" t="s">
        <v>531</v>
      </c>
      <c r="C99" s="47">
        <v>218891.66610999999</v>
      </c>
    </row>
    <row r="100" spans="1:5">
      <c r="A100" s="107" t="s">
        <v>532</v>
      </c>
      <c r="B100" s="112" t="s">
        <v>533</v>
      </c>
      <c r="C100" s="47">
        <v>92</v>
      </c>
      <c r="D100" s="45"/>
      <c r="E100" s="45"/>
    </row>
    <row r="101" spans="1:5">
      <c r="A101" s="119" t="s">
        <v>1</v>
      </c>
      <c r="B101" s="108" t="s">
        <v>534</v>
      </c>
      <c r="C101" s="47">
        <v>92</v>
      </c>
    </row>
    <row r="102" spans="1:5">
      <c r="A102" s="119" t="s">
        <v>2</v>
      </c>
      <c r="B102" s="108" t="s">
        <v>535</v>
      </c>
      <c r="C102" s="47">
        <v>0</v>
      </c>
    </row>
    <row r="103" spans="1:5">
      <c r="A103" s="119" t="s">
        <v>3</v>
      </c>
      <c r="B103" s="108" t="s">
        <v>536</v>
      </c>
      <c r="C103" s="47">
        <v>0</v>
      </c>
    </row>
    <row r="104" spans="1:5">
      <c r="A104" s="105" t="s">
        <v>485</v>
      </c>
      <c r="B104" s="106" t="s">
        <v>537</v>
      </c>
      <c r="C104" s="47">
        <v>1822</v>
      </c>
    </row>
    <row r="105" spans="1:5">
      <c r="A105" s="105" t="s">
        <v>495</v>
      </c>
      <c r="B105" s="106" t="s">
        <v>538</v>
      </c>
      <c r="C105" s="47">
        <v>48794.99222</v>
      </c>
      <c r="D105" s="45"/>
      <c r="E105" s="45"/>
    </row>
    <row r="106" spans="1:5">
      <c r="A106" s="105" t="s">
        <v>0</v>
      </c>
      <c r="B106" s="104" t="s">
        <v>539</v>
      </c>
      <c r="C106" s="47">
        <v>29218.85628</v>
      </c>
    </row>
    <row r="107" spans="1:5">
      <c r="A107" s="105" t="s">
        <v>11</v>
      </c>
      <c r="B107" s="104" t="s">
        <v>540</v>
      </c>
      <c r="C107" s="47">
        <v>0</v>
      </c>
    </row>
    <row r="108" spans="1:5">
      <c r="A108" s="105" t="s">
        <v>11</v>
      </c>
      <c r="B108" s="104" t="s">
        <v>541</v>
      </c>
      <c r="C108" s="47">
        <v>0</v>
      </c>
    </row>
    <row r="109" spans="1:5">
      <c r="A109" s="105" t="s">
        <v>8</v>
      </c>
      <c r="B109" s="104" t="s">
        <v>542</v>
      </c>
      <c r="C109" s="47">
        <v>3494.9489899999999</v>
      </c>
    </row>
    <row r="110" spans="1:5">
      <c r="A110" s="105" t="s">
        <v>11</v>
      </c>
      <c r="B110" s="104" t="s">
        <v>540</v>
      </c>
      <c r="C110" s="47">
        <v>0</v>
      </c>
    </row>
    <row r="111" spans="1:5">
      <c r="A111" s="105" t="s">
        <v>11</v>
      </c>
      <c r="B111" s="104" t="s">
        <v>541</v>
      </c>
      <c r="C111" s="47">
        <v>0</v>
      </c>
    </row>
    <row r="112" spans="1:5">
      <c r="A112" s="105" t="s">
        <v>9</v>
      </c>
      <c r="B112" s="104" t="s">
        <v>543</v>
      </c>
      <c r="C112" s="47">
        <v>0</v>
      </c>
      <c r="D112" s="45"/>
      <c r="E112" s="45"/>
    </row>
    <row r="113" spans="1:3">
      <c r="A113" s="105" t="s">
        <v>1</v>
      </c>
      <c r="B113" s="104" t="s">
        <v>544</v>
      </c>
      <c r="C113" s="47">
        <v>0</v>
      </c>
    </row>
    <row r="114" spans="1:3">
      <c r="A114" s="105" t="s">
        <v>11</v>
      </c>
      <c r="B114" s="104" t="s">
        <v>540</v>
      </c>
      <c r="C114" s="47">
        <v>0</v>
      </c>
    </row>
    <row r="115" spans="1:3">
      <c r="A115" s="105" t="s">
        <v>11</v>
      </c>
      <c r="B115" s="104" t="s">
        <v>541</v>
      </c>
      <c r="C115" s="47">
        <v>0</v>
      </c>
    </row>
    <row r="116" spans="1:3">
      <c r="A116" s="105" t="s">
        <v>2</v>
      </c>
      <c r="B116" s="104" t="s">
        <v>545</v>
      </c>
      <c r="C116" s="47">
        <v>0</v>
      </c>
    </row>
    <row r="117" spans="1:3">
      <c r="A117" s="105" t="s">
        <v>11</v>
      </c>
      <c r="B117" s="104" t="s">
        <v>540</v>
      </c>
      <c r="C117" s="47">
        <v>0</v>
      </c>
    </row>
    <row r="118" spans="1:3">
      <c r="A118" s="105" t="s">
        <v>11</v>
      </c>
      <c r="B118" s="104" t="s">
        <v>541</v>
      </c>
      <c r="C118" s="47">
        <v>0</v>
      </c>
    </row>
    <row r="119" spans="1:3">
      <c r="A119" s="105" t="s">
        <v>10</v>
      </c>
      <c r="B119" s="104" t="s">
        <v>546</v>
      </c>
      <c r="C119" s="47">
        <v>0</v>
      </c>
    </row>
    <row r="120" spans="1:3">
      <c r="A120" s="105" t="s">
        <v>11</v>
      </c>
      <c r="B120" s="104" t="s">
        <v>540</v>
      </c>
      <c r="C120" s="47">
        <v>0</v>
      </c>
    </row>
    <row r="121" spans="1:3">
      <c r="A121" s="105" t="s">
        <v>11</v>
      </c>
      <c r="B121" s="104" t="s">
        <v>541</v>
      </c>
      <c r="C121" s="47">
        <v>0</v>
      </c>
    </row>
    <row r="122" spans="1:3">
      <c r="A122" s="105" t="s">
        <v>12</v>
      </c>
      <c r="B122" s="104" t="s">
        <v>547</v>
      </c>
      <c r="C122" s="47">
        <v>16081.186949999999</v>
      </c>
    </row>
    <row r="123" spans="1:3">
      <c r="A123" s="105" t="s">
        <v>11</v>
      </c>
      <c r="B123" s="104" t="s">
        <v>540</v>
      </c>
      <c r="C123" s="47">
        <v>0</v>
      </c>
    </row>
    <row r="124" spans="1:3">
      <c r="A124" s="105" t="s">
        <v>11</v>
      </c>
      <c r="B124" s="104" t="s">
        <v>541</v>
      </c>
      <c r="C124" s="47">
        <v>0</v>
      </c>
    </row>
    <row r="125" spans="1:3">
      <c r="A125" s="105" t="s">
        <v>11</v>
      </c>
      <c r="B125" s="104" t="s">
        <v>548</v>
      </c>
      <c r="C125" s="47">
        <v>2734.36112</v>
      </c>
    </row>
    <row r="126" spans="1:3">
      <c r="A126" s="105" t="s">
        <v>11</v>
      </c>
      <c r="B126" s="104" t="s">
        <v>549</v>
      </c>
      <c r="C126" s="47">
        <v>1944.65868</v>
      </c>
    </row>
    <row r="127" spans="1:3">
      <c r="A127" s="105" t="s">
        <v>11</v>
      </c>
      <c r="B127" s="104" t="s">
        <v>550</v>
      </c>
      <c r="C127" s="47">
        <v>271.09402999999998</v>
      </c>
    </row>
    <row r="128" spans="1:3">
      <c r="A128" s="105" t="s">
        <v>502</v>
      </c>
      <c r="B128" s="120" t="s">
        <v>551</v>
      </c>
      <c r="C128" s="47"/>
    </row>
    <row r="129" spans="1:5">
      <c r="A129" s="121" t="s">
        <v>0</v>
      </c>
      <c r="B129" s="104" t="s">
        <v>552</v>
      </c>
      <c r="C129" s="47">
        <v>1209</v>
      </c>
    </row>
    <row r="130" spans="1:5">
      <c r="A130" s="121" t="s">
        <v>8</v>
      </c>
      <c r="B130" s="104" t="s">
        <v>553</v>
      </c>
      <c r="C130" s="47">
        <v>0</v>
      </c>
    </row>
    <row r="131" spans="1:5">
      <c r="A131" s="121"/>
      <c r="B131" s="106" t="s">
        <v>554</v>
      </c>
      <c r="C131" s="47">
        <v>1209</v>
      </c>
      <c r="D131" s="45"/>
      <c r="E131" s="45"/>
    </row>
    <row r="132" spans="1:5">
      <c r="A132" s="122"/>
      <c r="B132" s="120" t="s">
        <v>555</v>
      </c>
      <c r="C132" s="47">
        <v>1656111.2404439999</v>
      </c>
      <c r="D132" s="45"/>
      <c r="E132" s="45"/>
    </row>
    <row r="133" spans="1:5">
      <c r="A133" s="123" t="s">
        <v>556</v>
      </c>
      <c r="B133" s="120" t="s">
        <v>557</v>
      </c>
      <c r="C133" s="47">
        <v>657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403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96" t="s">
        <v>655</v>
      </c>
      <c r="B1" s="196"/>
      <c r="C1" s="196"/>
    </row>
    <row r="2" spans="1:5" ht="15.75">
      <c r="A2" s="49"/>
      <c r="B2" s="49"/>
      <c r="C2" s="49"/>
    </row>
    <row r="3" spans="1:5" ht="15.75">
      <c r="A3" s="197"/>
      <c r="B3" s="198"/>
      <c r="C3" s="59" t="s">
        <v>558</v>
      </c>
    </row>
    <row r="4" spans="1:5" ht="15.75">
      <c r="A4" s="199">
        <v>1</v>
      </c>
      <c r="B4" s="200"/>
      <c r="C4" s="60">
        <v>2</v>
      </c>
    </row>
    <row r="5" spans="1:5" ht="15.75">
      <c r="A5" s="124" t="s">
        <v>233</v>
      </c>
      <c r="B5" s="125" t="s">
        <v>559</v>
      </c>
      <c r="C5" s="61"/>
    </row>
    <row r="6" spans="1:5" ht="15.75">
      <c r="A6" s="126" t="s">
        <v>1</v>
      </c>
      <c r="B6" s="127" t="s">
        <v>560</v>
      </c>
      <c r="C6" s="62"/>
    </row>
    <row r="7" spans="1:5" ht="15.75">
      <c r="A7" s="128" t="s">
        <v>234</v>
      </c>
      <c r="B7" s="127" t="s">
        <v>561</v>
      </c>
      <c r="C7" s="167">
        <v>66869.114860000001</v>
      </c>
      <c r="D7" s="45"/>
      <c r="E7" s="45"/>
    </row>
    <row r="8" spans="1:5" ht="31.5">
      <c r="A8" s="128"/>
      <c r="B8" s="127" t="s">
        <v>562</v>
      </c>
      <c r="C8" s="167">
        <v>-3145.2064999999984</v>
      </c>
    </row>
    <row r="9" spans="1:5" ht="15.75">
      <c r="A9" s="128" t="s">
        <v>563</v>
      </c>
      <c r="B9" s="127" t="s">
        <v>564</v>
      </c>
      <c r="C9" s="167">
        <v>-16850.93634</v>
      </c>
    </row>
    <row r="10" spans="1:5" ht="15.75">
      <c r="A10" s="128" t="s">
        <v>565</v>
      </c>
      <c r="B10" s="127" t="s">
        <v>566</v>
      </c>
      <c r="C10" s="167">
        <v>-7530.0927199999996</v>
      </c>
    </row>
    <row r="11" spans="1:5" ht="15.75">
      <c r="A11" s="128"/>
      <c r="B11" s="127" t="s">
        <v>567</v>
      </c>
      <c r="C11" s="167">
        <v>0</v>
      </c>
    </row>
    <row r="12" spans="1:5" ht="15.75">
      <c r="A12" s="128" t="s">
        <v>568</v>
      </c>
      <c r="B12" s="127" t="s">
        <v>569</v>
      </c>
      <c r="C12" s="167">
        <v>4591.4065499999997</v>
      </c>
    </row>
    <row r="13" spans="1:5" ht="15.75">
      <c r="A13" s="129"/>
      <c r="B13" s="130" t="s">
        <v>570</v>
      </c>
      <c r="C13" s="167">
        <v>47079.49235</v>
      </c>
      <c r="D13" s="45"/>
      <c r="E13" s="45"/>
    </row>
    <row r="14" spans="1:5" ht="15.75">
      <c r="A14" s="131" t="s">
        <v>2</v>
      </c>
      <c r="B14" s="127" t="s">
        <v>571</v>
      </c>
      <c r="C14" s="167">
        <v>252</v>
      </c>
      <c r="D14" s="45"/>
      <c r="E14" s="45"/>
    </row>
    <row r="15" spans="1:5" ht="15.75">
      <c r="A15" s="131" t="s">
        <v>3</v>
      </c>
      <c r="B15" s="127" t="s">
        <v>572</v>
      </c>
      <c r="C15" s="167">
        <v>420</v>
      </c>
    </row>
    <row r="16" spans="1:5" ht="15.75">
      <c r="A16" s="126" t="s">
        <v>4</v>
      </c>
      <c r="B16" s="127" t="s">
        <v>573</v>
      </c>
      <c r="C16" s="63"/>
    </row>
    <row r="17" spans="1:5" ht="15.75">
      <c r="A17" s="128" t="s">
        <v>234</v>
      </c>
      <c r="B17" s="127" t="s">
        <v>574</v>
      </c>
      <c r="C17" s="63"/>
    </row>
    <row r="18" spans="1:5" ht="15.75">
      <c r="A18" s="128" t="s">
        <v>235</v>
      </c>
      <c r="B18" s="127" t="s">
        <v>575</v>
      </c>
      <c r="C18" s="167">
        <v>-18220.611099999998</v>
      </c>
    </row>
    <row r="19" spans="1:5" ht="15.75">
      <c r="A19" s="128" t="s">
        <v>576</v>
      </c>
      <c r="B19" s="127" t="s">
        <v>577</v>
      </c>
      <c r="C19" s="167">
        <v>426</v>
      </c>
    </row>
    <row r="20" spans="1:5" ht="15.75">
      <c r="A20" s="129"/>
      <c r="B20" s="132" t="s">
        <v>578</v>
      </c>
      <c r="C20" s="167">
        <v>-17794.611099999998</v>
      </c>
      <c r="D20" s="45"/>
      <c r="E20" s="45"/>
    </row>
    <row r="21" spans="1:5" ht="15.75">
      <c r="A21" s="128" t="s">
        <v>563</v>
      </c>
      <c r="B21" s="127" t="s">
        <v>579</v>
      </c>
      <c r="C21" s="167">
        <v>-1227.6184900000001</v>
      </c>
    </row>
    <row r="22" spans="1:5" ht="15.75">
      <c r="A22" s="128" t="s">
        <v>565</v>
      </c>
      <c r="B22" s="127" t="s">
        <v>580</v>
      </c>
      <c r="C22" s="167">
        <v>485</v>
      </c>
    </row>
    <row r="23" spans="1:5" ht="15.75">
      <c r="A23" s="129"/>
      <c r="B23" s="130" t="s">
        <v>581</v>
      </c>
      <c r="C23" s="167">
        <v>-18537.229590000003</v>
      </c>
      <c r="D23" s="45"/>
      <c r="E23" s="45"/>
    </row>
    <row r="24" spans="1:5" ht="15.75" customHeight="1">
      <c r="A24" s="126" t="s">
        <v>5</v>
      </c>
      <c r="B24" s="127" t="s">
        <v>582</v>
      </c>
      <c r="C24" s="63"/>
    </row>
    <row r="25" spans="1:5" ht="15.75">
      <c r="A25" s="128" t="s">
        <v>234</v>
      </c>
      <c r="B25" s="127" t="s">
        <v>583</v>
      </c>
      <c r="C25" s="167">
        <v>-7</v>
      </c>
    </row>
    <row r="26" spans="1:5" ht="15.75">
      <c r="A26" s="128" t="s">
        <v>563</v>
      </c>
      <c r="B26" s="127" t="s">
        <v>584</v>
      </c>
      <c r="C26" s="167">
        <v>0</v>
      </c>
    </row>
    <row r="27" spans="1:5" ht="15.75">
      <c r="A27" s="126"/>
      <c r="B27" s="130" t="s">
        <v>585</v>
      </c>
      <c r="C27" s="167">
        <v>-7</v>
      </c>
      <c r="D27" s="45"/>
      <c r="E27" s="45"/>
    </row>
    <row r="28" spans="1:5" ht="15.75">
      <c r="A28" s="126" t="s">
        <v>6</v>
      </c>
      <c r="B28" s="127" t="s">
        <v>586</v>
      </c>
      <c r="C28" s="167">
        <v>-895</v>
      </c>
    </row>
    <row r="29" spans="1:5" ht="15.75">
      <c r="A29" s="126" t="s">
        <v>7</v>
      </c>
      <c r="B29" s="127" t="s">
        <v>587</v>
      </c>
      <c r="C29" s="63"/>
    </row>
    <row r="30" spans="1:5" ht="15.75">
      <c r="A30" s="128" t="s">
        <v>234</v>
      </c>
      <c r="B30" s="127" t="s">
        <v>588</v>
      </c>
      <c r="C30" s="167">
        <v>-12505.399425030075</v>
      </c>
    </row>
    <row r="31" spans="1:5" ht="15.75">
      <c r="A31" s="128" t="s">
        <v>563</v>
      </c>
      <c r="B31" s="127" t="s">
        <v>589</v>
      </c>
      <c r="C31" s="167">
        <v>289.29363000000001</v>
      </c>
    </row>
    <row r="32" spans="1:5" ht="15.75">
      <c r="A32" s="128" t="s">
        <v>565</v>
      </c>
      <c r="B32" s="127" t="s">
        <v>590</v>
      </c>
      <c r="C32" s="167">
        <v>-7900.3921763646604</v>
      </c>
    </row>
    <row r="33" spans="1:5" ht="15.75">
      <c r="A33" s="128" t="s">
        <v>568</v>
      </c>
      <c r="B33" s="127" t="s">
        <v>591</v>
      </c>
      <c r="C33" s="167">
        <v>835</v>
      </c>
    </row>
    <row r="34" spans="1:5" ht="15.75">
      <c r="A34" s="133"/>
      <c r="B34" s="130" t="s">
        <v>592</v>
      </c>
      <c r="C34" s="167">
        <v>-19281.497971394736</v>
      </c>
      <c r="D34" s="45"/>
      <c r="E34" s="45"/>
    </row>
    <row r="35" spans="1:5" ht="15.75">
      <c r="A35" s="126" t="s">
        <v>19</v>
      </c>
      <c r="B35" s="127" t="s">
        <v>593</v>
      </c>
      <c r="C35" s="167">
        <v>-2301.9424595639389</v>
      </c>
    </row>
    <row r="36" spans="1:5" ht="15.75" customHeight="1">
      <c r="A36" s="126"/>
      <c r="B36" s="127" t="s">
        <v>594</v>
      </c>
      <c r="C36" s="167">
        <v>-1862.0683299999998</v>
      </c>
    </row>
    <row r="37" spans="1:5" ht="15.75">
      <c r="A37" s="126" t="s">
        <v>17</v>
      </c>
      <c r="B37" s="127" t="s">
        <v>595</v>
      </c>
      <c r="C37" s="167">
        <v>0</v>
      </c>
    </row>
    <row r="38" spans="1:5" ht="15.75">
      <c r="A38" s="126" t="s">
        <v>20</v>
      </c>
      <c r="B38" s="127" t="s">
        <v>596</v>
      </c>
      <c r="C38" s="167">
        <v>6728.8223290413262</v>
      </c>
      <c r="D38" s="45"/>
      <c r="E38" s="45"/>
    </row>
    <row r="39" spans="1:5" ht="15.75">
      <c r="A39" s="134" t="s">
        <v>8</v>
      </c>
      <c r="B39" s="135" t="s">
        <v>597</v>
      </c>
      <c r="C39" s="63"/>
    </row>
    <row r="40" spans="1:5" ht="15.75">
      <c r="A40" s="126" t="s">
        <v>1</v>
      </c>
      <c r="B40" s="127" t="s">
        <v>560</v>
      </c>
      <c r="C40" s="63"/>
    </row>
    <row r="41" spans="1:5" ht="15.75">
      <c r="A41" s="136" t="s">
        <v>234</v>
      </c>
      <c r="B41" s="137" t="s">
        <v>561</v>
      </c>
      <c r="C41" s="167">
        <v>240201.50855999999</v>
      </c>
    </row>
    <row r="42" spans="1:5" ht="31.5">
      <c r="A42" s="132"/>
      <c r="B42" s="127" t="s">
        <v>562</v>
      </c>
      <c r="C42" s="167">
        <v>-8087.0441690180005</v>
      </c>
    </row>
    <row r="43" spans="1:5" ht="15.75">
      <c r="A43" s="136" t="s">
        <v>563</v>
      </c>
      <c r="B43" s="137" t="s">
        <v>564</v>
      </c>
      <c r="C43" s="167">
        <v>-8547.4904800000004</v>
      </c>
    </row>
    <row r="44" spans="1:5" ht="15.75">
      <c r="A44" s="136" t="s">
        <v>565</v>
      </c>
      <c r="B44" s="127" t="s">
        <v>598</v>
      </c>
      <c r="C44" s="167">
        <v>-1487.0104200000048</v>
      </c>
    </row>
    <row r="45" spans="1:5" ht="15.75">
      <c r="A45" s="136" t="s">
        <v>568</v>
      </c>
      <c r="B45" s="137" t="s">
        <v>569</v>
      </c>
      <c r="C45" s="167">
        <v>81.580050183942674</v>
      </c>
    </row>
    <row r="46" spans="1:5" ht="15.75">
      <c r="A46" s="129"/>
      <c r="B46" s="130" t="s">
        <v>599</v>
      </c>
      <c r="C46" s="167">
        <v>230248.58771018393</v>
      </c>
      <c r="D46" s="45"/>
      <c r="E46" s="45"/>
    </row>
    <row r="47" spans="1:5" ht="15.75">
      <c r="A47" s="133" t="s">
        <v>2</v>
      </c>
      <c r="B47" s="127" t="s">
        <v>600</v>
      </c>
      <c r="C47" s="63"/>
    </row>
    <row r="48" spans="1:5" ht="15.75">
      <c r="A48" s="136" t="s">
        <v>234</v>
      </c>
      <c r="B48" s="138" t="s">
        <v>601</v>
      </c>
      <c r="C48" s="167">
        <v>287</v>
      </c>
    </row>
    <row r="49" spans="1:5" ht="15.75">
      <c r="A49" s="139"/>
      <c r="B49" s="138" t="s">
        <v>602</v>
      </c>
      <c r="C49" s="167">
        <v>0</v>
      </c>
    </row>
    <row r="50" spans="1:5" ht="15.75">
      <c r="A50" s="139" t="s">
        <v>563</v>
      </c>
      <c r="B50" s="138" t="s">
        <v>603</v>
      </c>
      <c r="C50" s="63"/>
    </row>
    <row r="51" spans="1:5" ht="15.75">
      <c r="A51" s="139"/>
      <c r="B51" s="138" t="s">
        <v>602</v>
      </c>
      <c r="C51" s="167">
        <v>0</v>
      </c>
    </row>
    <row r="52" spans="1:5" ht="15.75">
      <c r="A52" s="140" t="s">
        <v>604</v>
      </c>
      <c r="B52" s="127" t="s">
        <v>605</v>
      </c>
      <c r="C52" s="167">
        <v>1094.6377500000001</v>
      </c>
    </row>
    <row r="53" spans="1:5" ht="15.75">
      <c r="A53" s="140" t="s">
        <v>606</v>
      </c>
      <c r="B53" s="127" t="s">
        <v>607</v>
      </c>
      <c r="C53" s="167">
        <v>19638.085569999999</v>
      </c>
    </row>
    <row r="54" spans="1:5" ht="15.75">
      <c r="A54" s="141"/>
      <c r="B54" s="132" t="s">
        <v>608</v>
      </c>
      <c r="C54" s="167">
        <v>20732.723320000001</v>
      </c>
      <c r="D54" s="45"/>
      <c r="E54" s="45"/>
    </row>
    <row r="55" spans="1:5" ht="15.75">
      <c r="A55" s="139" t="s">
        <v>565</v>
      </c>
      <c r="B55" s="127" t="s">
        <v>609</v>
      </c>
      <c r="C55" s="167">
        <v>41287.43707</v>
      </c>
    </row>
    <row r="56" spans="1:5" ht="15.75">
      <c r="A56" s="139" t="s">
        <v>568</v>
      </c>
      <c r="B56" s="127" t="s">
        <v>610</v>
      </c>
      <c r="C56" s="167">
        <v>4275.3072199999997</v>
      </c>
    </row>
    <row r="57" spans="1:5" ht="15.75">
      <c r="A57" s="124"/>
      <c r="B57" s="130" t="s">
        <v>611</v>
      </c>
      <c r="C57" s="167">
        <v>66582.467609999992</v>
      </c>
      <c r="D57" s="45"/>
      <c r="E57" s="45"/>
    </row>
    <row r="58" spans="1:5" ht="15.75">
      <c r="A58" s="133" t="s">
        <v>3</v>
      </c>
      <c r="B58" s="141" t="s">
        <v>572</v>
      </c>
      <c r="C58" s="167">
        <v>4018.1082500000002</v>
      </c>
    </row>
    <row r="59" spans="1:5" ht="15.75">
      <c r="A59" s="133" t="s">
        <v>4</v>
      </c>
      <c r="B59" s="127" t="s">
        <v>573</v>
      </c>
      <c r="C59" s="63"/>
    </row>
    <row r="60" spans="1:5" ht="15.75">
      <c r="A60" s="136" t="s">
        <v>234</v>
      </c>
      <c r="B60" s="137" t="s">
        <v>612</v>
      </c>
      <c r="C60" s="63"/>
    </row>
    <row r="61" spans="1:5" ht="15.75">
      <c r="A61" s="136" t="s">
        <v>235</v>
      </c>
      <c r="B61" s="137" t="s">
        <v>575</v>
      </c>
      <c r="C61" s="167">
        <v>-98805.963959999994</v>
      </c>
    </row>
    <row r="62" spans="1:5" ht="15.75">
      <c r="A62" s="136" t="s">
        <v>576</v>
      </c>
      <c r="B62" s="138" t="s">
        <v>577</v>
      </c>
      <c r="C62" s="167">
        <v>1415.4860799999999</v>
      </c>
    </row>
    <row r="63" spans="1:5" ht="15.75">
      <c r="A63" s="129"/>
      <c r="B63" s="132" t="s">
        <v>613</v>
      </c>
      <c r="C63" s="167">
        <v>-97390.477880000006</v>
      </c>
      <c r="D63" s="45"/>
      <c r="E63" s="45"/>
    </row>
    <row r="64" spans="1:5" ht="15.75">
      <c r="A64" s="139" t="s">
        <v>563</v>
      </c>
      <c r="B64" s="138" t="s">
        <v>614</v>
      </c>
      <c r="C64" s="63"/>
    </row>
    <row r="65" spans="1:5" ht="15.75">
      <c r="A65" s="140" t="s">
        <v>604</v>
      </c>
      <c r="B65" s="137" t="s">
        <v>575</v>
      </c>
      <c r="C65" s="167">
        <v>2220.2355999999982</v>
      </c>
    </row>
    <row r="66" spans="1:5" ht="15.75">
      <c r="A66" s="140" t="s">
        <v>606</v>
      </c>
      <c r="B66" s="138" t="s">
        <v>577</v>
      </c>
      <c r="C66" s="167">
        <v>-1239.2628300000001</v>
      </c>
    </row>
    <row r="67" spans="1:5" ht="15.75">
      <c r="A67" s="129"/>
      <c r="B67" s="132" t="s">
        <v>615</v>
      </c>
      <c r="C67" s="167">
        <v>980.97276999999826</v>
      </c>
      <c r="D67" s="45"/>
      <c r="E67" s="45"/>
    </row>
    <row r="68" spans="1:5" ht="15.75">
      <c r="A68" s="133"/>
      <c r="B68" s="142" t="s">
        <v>581</v>
      </c>
      <c r="C68" s="167">
        <v>-96409.505109999998</v>
      </c>
      <c r="D68" s="45"/>
      <c r="E68" s="45"/>
    </row>
    <row r="69" spans="1:5" ht="15.75">
      <c r="A69" s="126">
        <v>5</v>
      </c>
      <c r="B69" s="127" t="s">
        <v>616</v>
      </c>
      <c r="C69" s="63"/>
    </row>
    <row r="70" spans="1:5" ht="15.75">
      <c r="A70" s="136" t="s">
        <v>234</v>
      </c>
      <c r="B70" s="143" t="s">
        <v>617</v>
      </c>
      <c r="C70" s="64"/>
    </row>
    <row r="71" spans="1:5" ht="15.75">
      <c r="A71" s="136" t="s">
        <v>235</v>
      </c>
      <c r="B71" s="137" t="s">
        <v>575</v>
      </c>
      <c r="C71" s="167">
        <v>-43097.53284</v>
      </c>
    </row>
    <row r="72" spans="1:5" ht="15.75">
      <c r="A72" s="136" t="s">
        <v>576</v>
      </c>
      <c r="B72" s="138" t="s">
        <v>577</v>
      </c>
      <c r="C72" s="167">
        <v>2.5535499999999884</v>
      </c>
    </row>
    <row r="73" spans="1:5" ht="15.75">
      <c r="A73" s="129"/>
      <c r="B73" s="132" t="s">
        <v>613</v>
      </c>
      <c r="C73" s="167">
        <v>-43094.979290000003</v>
      </c>
      <c r="D73" s="45"/>
      <c r="E73" s="45"/>
    </row>
    <row r="74" spans="1:5" ht="15.75">
      <c r="A74" s="139" t="s">
        <v>563</v>
      </c>
      <c r="B74" s="138" t="s">
        <v>618</v>
      </c>
      <c r="C74" s="167">
        <v>-7670.2984900000001</v>
      </c>
    </row>
    <row r="75" spans="1:5" ht="15.75">
      <c r="A75" s="129"/>
      <c r="B75" s="130" t="s">
        <v>619</v>
      </c>
      <c r="C75" s="167">
        <v>-50765.277780000004</v>
      </c>
      <c r="D75" s="45"/>
      <c r="E75" s="45"/>
    </row>
    <row r="76" spans="1:5" ht="15.75">
      <c r="A76" s="126">
        <v>6</v>
      </c>
      <c r="B76" s="127" t="s">
        <v>586</v>
      </c>
      <c r="C76" s="167">
        <v>-13194</v>
      </c>
    </row>
    <row r="77" spans="1:5" ht="15.75">
      <c r="A77" s="126">
        <v>7</v>
      </c>
      <c r="B77" s="127" t="s">
        <v>587</v>
      </c>
      <c r="C77" s="64"/>
    </row>
    <row r="78" spans="1:5" ht="15.75">
      <c r="A78" s="136" t="s">
        <v>234</v>
      </c>
      <c r="B78" s="127" t="s">
        <v>620</v>
      </c>
      <c r="C78" s="167">
        <v>-44178.930694969924</v>
      </c>
    </row>
    <row r="79" spans="1:5" ht="15.75">
      <c r="A79" s="136" t="s">
        <v>563</v>
      </c>
      <c r="B79" s="127" t="s">
        <v>589</v>
      </c>
      <c r="C79" s="167">
        <v>-495.56230000000016</v>
      </c>
    </row>
    <row r="80" spans="1:5" ht="15.75">
      <c r="A80" s="136" t="s">
        <v>565</v>
      </c>
      <c r="B80" s="127" t="s">
        <v>590</v>
      </c>
      <c r="C80" s="167">
        <v>-28478.88931363534</v>
      </c>
    </row>
    <row r="81" spans="1:5" ht="15.75">
      <c r="A81" s="136" t="s">
        <v>568</v>
      </c>
      <c r="B81" s="127" t="s">
        <v>621</v>
      </c>
      <c r="C81" s="167">
        <v>1406.9000599999999</v>
      </c>
    </row>
    <row r="82" spans="1:5" ht="15.75">
      <c r="A82" s="133"/>
      <c r="B82" s="130" t="s">
        <v>592</v>
      </c>
      <c r="C82" s="167">
        <v>-71746.482248605258</v>
      </c>
      <c r="D82" s="45"/>
      <c r="E82" s="45"/>
    </row>
    <row r="83" spans="1:5" ht="15.75">
      <c r="A83" s="126">
        <v>8</v>
      </c>
      <c r="B83" s="127" t="s">
        <v>622</v>
      </c>
      <c r="C83" s="64"/>
    </row>
    <row r="84" spans="1:5" ht="15.75">
      <c r="A84" s="136" t="s">
        <v>234</v>
      </c>
      <c r="B84" s="127" t="s">
        <v>623</v>
      </c>
      <c r="C84" s="167">
        <v>-525.6585</v>
      </c>
    </row>
    <row r="85" spans="1:5" ht="15.75">
      <c r="A85" s="136" t="s">
        <v>563</v>
      </c>
      <c r="B85" s="127" t="s">
        <v>624</v>
      </c>
      <c r="C85" s="167">
        <v>-43517.95147</v>
      </c>
    </row>
    <row r="86" spans="1:5" ht="15.75">
      <c r="A86" s="136" t="s">
        <v>565</v>
      </c>
      <c r="B86" s="127" t="s">
        <v>625</v>
      </c>
      <c r="C86" s="167">
        <v>-2208.3397100000002</v>
      </c>
    </row>
    <row r="87" spans="1:5" ht="15.75">
      <c r="A87" s="132"/>
      <c r="B87" s="130" t="s">
        <v>626</v>
      </c>
      <c r="C87" s="167">
        <v>-46251.949679999998</v>
      </c>
      <c r="D87" s="45"/>
      <c r="E87" s="45"/>
    </row>
    <row r="88" spans="1:5" ht="15.75">
      <c r="A88" s="126">
        <v>9</v>
      </c>
      <c r="B88" s="138" t="s">
        <v>627</v>
      </c>
      <c r="C88" s="167">
        <v>-11431.03283716083</v>
      </c>
    </row>
    <row r="89" spans="1:5" ht="15.75" customHeight="1">
      <c r="A89" s="126"/>
      <c r="B89" s="127" t="s">
        <v>594</v>
      </c>
      <c r="C89" s="167">
        <v>-10017.08957</v>
      </c>
    </row>
    <row r="90" spans="1:5" ht="15.75">
      <c r="A90" s="126" t="s">
        <v>20</v>
      </c>
      <c r="B90" s="127" t="s">
        <v>628</v>
      </c>
      <c r="C90" s="167">
        <v>-89</v>
      </c>
    </row>
    <row r="91" spans="1:5" ht="15.75">
      <c r="A91" s="126" t="s">
        <v>629</v>
      </c>
      <c r="B91" s="127" t="s">
        <v>630</v>
      </c>
      <c r="C91" s="167">
        <v>0</v>
      </c>
    </row>
    <row r="92" spans="1:5" ht="15.75">
      <c r="A92" s="126" t="s">
        <v>21</v>
      </c>
      <c r="B92" s="127" t="s">
        <v>631</v>
      </c>
      <c r="C92" s="167">
        <v>10961.915914417825</v>
      </c>
      <c r="D92" s="65"/>
      <c r="E92" s="65"/>
    </row>
    <row r="93" spans="1:5" ht="15.75">
      <c r="A93" s="124" t="s">
        <v>236</v>
      </c>
      <c r="B93" s="135" t="s">
        <v>632</v>
      </c>
      <c r="C93" s="64"/>
    </row>
    <row r="94" spans="1:5" ht="15.75">
      <c r="A94" s="126" t="s">
        <v>1</v>
      </c>
      <c r="B94" s="127" t="s">
        <v>633</v>
      </c>
      <c r="C94" s="167">
        <v>6728.8223290413262</v>
      </c>
      <c r="D94" s="45"/>
      <c r="E94" s="45"/>
    </row>
    <row r="95" spans="1:5" ht="15.75">
      <c r="A95" s="126" t="s">
        <v>2</v>
      </c>
      <c r="B95" s="127" t="s">
        <v>634</v>
      </c>
      <c r="C95" s="167">
        <v>10961.915914417825</v>
      </c>
      <c r="D95" s="45"/>
      <c r="E95" s="45"/>
    </row>
    <row r="96" spans="1:5" ht="15.75">
      <c r="A96" s="144" t="s">
        <v>3</v>
      </c>
      <c r="B96" s="127" t="s">
        <v>635</v>
      </c>
      <c r="C96" s="167">
        <v>0</v>
      </c>
    </row>
    <row r="97" spans="1:5" ht="15.75">
      <c r="A97" s="128" t="s">
        <v>234</v>
      </c>
      <c r="B97" s="127" t="s">
        <v>601</v>
      </c>
      <c r="C97" s="167">
        <v>6461.2734800000007</v>
      </c>
    </row>
    <row r="98" spans="1:5" ht="15.75">
      <c r="A98" s="145"/>
      <c r="B98" s="127" t="s">
        <v>602</v>
      </c>
      <c r="C98" s="167">
        <v>6375.2734800000007</v>
      </c>
    </row>
    <row r="99" spans="1:5" ht="15.75">
      <c r="A99" s="145" t="s">
        <v>563</v>
      </c>
      <c r="B99" s="127" t="s">
        <v>603</v>
      </c>
      <c r="C99" s="167">
        <v>0</v>
      </c>
    </row>
    <row r="100" spans="1:5" ht="15.75">
      <c r="A100" s="145"/>
      <c r="B100" s="127" t="s">
        <v>602</v>
      </c>
      <c r="C100" s="167">
        <v>0</v>
      </c>
    </row>
    <row r="101" spans="1:5" ht="15.75">
      <c r="A101" s="146" t="s">
        <v>604</v>
      </c>
      <c r="B101" s="127" t="s">
        <v>605</v>
      </c>
      <c r="C101" s="167">
        <v>0</v>
      </c>
    </row>
    <row r="102" spans="1:5" ht="15.75">
      <c r="A102" s="146" t="s">
        <v>606</v>
      </c>
      <c r="B102" s="127" t="s">
        <v>607</v>
      </c>
      <c r="C102" s="167">
        <v>5048.9490999999998</v>
      </c>
    </row>
    <row r="103" spans="1:5" ht="15.75">
      <c r="A103" s="141"/>
      <c r="B103" s="132" t="s">
        <v>608</v>
      </c>
      <c r="C103" s="167">
        <v>5048.9490999999998</v>
      </c>
    </row>
    <row r="104" spans="1:5" ht="15.75">
      <c r="A104" s="145" t="s">
        <v>565</v>
      </c>
      <c r="B104" s="127" t="s">
        <v>609</v>
      </c>
      <c r="C104" s="167">
        <v>781.95181000000002</v>
      </c>
    </row>
    <row r="105" spans="1:5" ht="15.75">
      <c r="A105" s="145" t="s">
        <v>568</v>
      </c>
      <c r="B105" s="127" t="s">
        <v>610</v>
      </c>
      <c r="C105" s="167">
        <v>2437.89212</v>
      </c>
    </row>
    <row r="106" spans="1:5" ht="15.75">
      <c r="A106" s="124"/>
      <c r="B106" s="130" t="s">
        <v>636</v>
      </c>
      <c r="C106" s="167">
        <v>14730.066510000001</v>
      </c>
    </row>
    <row r="107" spans="1:5" ht="15.75" customHeight="1">
      <c r="A107" s="133" t="s">
        <v>4</v>
      </c>
      <c r="B107" s="127" t="s">
        <v>637</v>
      </c>
      <c r="C107" s="167">
        <v>89</v>
      </c>
      <c r="D107" s="45"/>
      <c r="E107" s="45"/>
    </row>
    <row r="108" spans="1:5" ht="15.75">
      <c r="A108" s="147" t="s">
        <v>5</v>
      </c>
      <c r="B108" s="127" t="s">
        <v>638</v>
      </c>
      <c r="C108" s="63"/>
    </row>
    <row r="109" spans="1:5" ht="15.75">
      <c r="A109" s="128" t="s">
        <v>234</v>
      </c>
      <c r="B109" s="127" t="s">
        <v>639</v>
      </c>
      <c r="C109" s="167">
        <v>-2222</v>
      </c>
    </row>
    <row r="110" spans="1:5" ht="15.75">
      <c r="A110" s="128" t="s">
        <v>563</v>
      </c>
      <c r="B110" s="127" t="s">
        <v>624</v>
      </c>
      <c r="C110" s="167">
        <v>-1154.3986500000001</v>
      </c>
    </row>
    <row r="111" spans="1:5" ht="15.75">
      <c r="A111" s="128" t="s">
        <v>565</v>
      </c>
      <c r="B111" s="127" t="s">
        <v>625</v>
      </c>
      <c r="C111" s="167">
        <v>-244.96557000000001</v>
      </c>
    </row>
    <row r="112" spans="1:5" ht="15.75">
      <c r="A112" s="132"/>
      <c r="B112" s="130" t="s">
        <v>619</v>
      </c>
      <c r="C112" s="167">
        <v>-3621.3642199999999</v>
      </c>
      <c r="D112" s="45"/>
      <c r="E112" s="45"/>
    </row>
    <row r="113" spans="1:5" ht="15.75">
      <c r="A113" s="133" t="s">
        <v>6</v>
      </c>
      <c r="B113" s="127" t="s">
        <v>640</v>
      </c>
      <c r="C113" s="167">
        <v>-154.15620218593011</v>
      </c>
      <c r="D113" s="45"/>
      <c r="E113" s="45"/>
    </row>
    <row r="114" spans="1:5" ht="15.75">
      <c r="A114" s="133" t="s">
        <v>7</v>
      </c>
      <c r="B114" s="127" t="s">
        <v>641</v>
      </c>
      <c r="C114" s="167">
        <v>395.94690000000003</v>
      </c>
    </row>
    <row r="115" spans="1:5" ht="15.75">
      <c r="A115" s="133" t="s">
        <v>19</v>
      </c>
      <c r="B115" s="127" t="s">
        <v>642</v>
      </c>
      <c r="C115" s="167">
        <v>-275.34415000000001</v>
      </c>
    </row>
    <row r="116" spans="1:5" ht="15.75">
      <c r="A116" s="133" t="s">
        <v>17</v>
      </c>
      <c r="B116" s="127" t="s">
        <v>643</v>
      </c>
      <c r="C116" s="167">
        <v>28854.887081273224</v>
      </c>
      <c r="D116" s="45"/>
      <c r="E116" s="45"/>
    </row>
    <row r="117" spans="1:5" ht="15.75">
      <c r="A117" s="133" t="s">
        <v>20</v>
      </c>
      <c r="B117" s="127" t="s">
        <v>644</v>
      </c>
      <c r="C117" s="167">
        <v>6.7495000000000003</v>
      </c>
    </row>
    <row r="118" spans="1:5" ht="15.75">
      <c r="A118" s="133" t="s">
        <v>21</v>
      </c>
      <c r="B118" s="127" t="s">
        <v>645</v>
      </c>
      <c r="C118" s="167">
        <v>-2.8230199999999996</v>
      </c>
    </row>
    <row r="119" spans="1:5" ht="15.75">
      <c r="A119" s="133" t="s">
        <v>237</v>
      </c>
      <c r="B119" s="127" t="s">
        <v>646</v>
      </c>
      <c r="C119" s="167">
        <v>3.9264800000000002</v>
      </c>
      <c r="D119" s="45"/>
      <c r="E119" s="45"/>
    </row>
    <row r="120" spans="1:5" ht="15.75">
      <c r="A120" s="133" t="s">
        <v>238</v>
      </c>
      <c r="B120" s="127" t="s">
        <v>647</v>
      </c>
      <c r="C120" s="167">
        <v>-1940.1840699999998</v>
      </c>
    </row>
    <row r="121" spans="1:5" ht="15.75">
      <c r="A121" s="133" t="s">
        <v>239</v>
      </c>
      <c r="B121" s="127" t="s">
        <v>648</v>
      </c>
      <c r="C121" s="167">
        <v>-9</v>
      </c>
    </row>
    <row r="122" spans="1:5" ht="15.75">
      <c r="A122" s="133" t="s">
        <v>240</v>
      </c>
      <c r="B122" s="127" t="s">
        <v>649</v>
      </c>
      <c r="C122" s="167">
        <v>26909.629491273223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403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m.stoyanov</cp:lastModifiedBy>
  <cp:lastPrinted>2018-12-18T13:38:05Z</cp:lastPrinted>
  <dcterms:created xsi:type="dcterms:W3CDTF">2004-10-05T13:09:46Z</dcterms:created>
  <dcterms:modified xsi:type="dcterms:W3CDTF">2018-12-18T13:45:13Z</dcterms:modified>
</cp:coreProperties>
</file>