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3_2018_Life\New folder\"/>
    </mc:Choice>
  </mc:AlternateContent>
  <bookViews>
    <workbookView xWindow="0" yWindow="0" windowWidth="21600" windowHeight="9030" tabRatio="720"/>
  </bookViews>
  <sheets>
    <sheet name="Premiums" sheetId="7052" r:id="rId1"/>
    <sheet name="Payments" sheetId="7051" r:id="rId2"/>
    <sheet name="TP-1" sheetId="6998" r:id="rId3"/>
    <sheet name="TP-2" sheetId="6999" r:id="rId4"/>
    <sheet name="Costs" sheetId="35" r:id="rId5"/>
    <sheet name="Premiums, Claims" sheetId="37" r:id="rId6"/>
    <sheet name="InwardRe" sheetId="7011" r:id="rId7"/>
    <sheet name="OutwardRe" sheetId="7012" r:id="rId8"/>
    <sheet name="EEA-L" sheetId="7036" r:id="rId9"/>
    <sheet name="BS" sheetId="7045" r:id="rId10"/>
    <sheet name="IS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9">BS!$A$1:$O$134</definedName>
    <definedName name="_xlnm.Print_Area" localSheetId="4">Costs!$A$1:$J$15</definedName>
    <definedName name="_xlnm.Print_Area" localSheetId="8">'EEA-L'!$A$1:$E$15</definedName>
    <definedName name="_xlnm.Print_Area" localSheetId="6">InwardRe!$A$1:$N$15</definedName>
    <definedName name="_xlnm.Print_Area" localSheetId="10">IS!$A$1:$O$122</definedName>
    <definedName name="_xlnm.Print_Area" localSheetId="7">OutwardRe!$A$1:$P$14</definedName>
    <definedName name="_xlnm.Print_Area" localSheetId="1">Payments!$A$1:$AB$20</definedName>
    <definedName name="_xlnm.Print_Area" localSheetId="0">Premiums!$A$1:$AD$20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BS!$1:$4</definedName>
    <definedName name="_xlnm.Print_Titles" localSheetId="4">Costs!$A:$B</definedName>
    <definedName name="_xlnm.Print_Titles" localSheetId="10">IS!$1:$2</definedName>
    <definedName name="_xlnm.Print_Titles" localSheetId="7">OutwardRe!$A:$A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'TP-1'!$A:$B</definedName>
    <definedName name="_xlnm.Print_Titles" localSheetId="3">'TP-2'!$A:$B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B76" i="7052" l="1"/>
  <c r="B75" i="7052"/>
  <c r="B74" i="7052"/>
  <c r="B73" i="7052"/>
  <c r="B72" i="7052"/>
  <c r="B71" i="7052"/>
  <c r="B70" i="7052"/>
  <c r="C76" i="7052"/>
  <c r="C76" i="7051" l="1"/>
  <c r="C75" i="7051"/>
  <c r="C74" i="7051"/>
  <c r="C73" i="7051"/>
  <c r="C72" i="7051"/>
  <c r="C70" i="7051"/>
  <c r="C71" i="7051" l="1"/>
  <c r="C77" i="7051" s="1"/>
  <c r="A70" i="7051" s="1"/>
  <c r="C75" i="7052"/>
  <c r="C74" i="7052"/>
  <c r="C73" i="7052"/>
  <c r="C72" i="7052"/>
  <c r="C71" i="7052"/>
  <c r="C70" i="7052"/>
  <c r="G106" i="7051"/>
  <c r="B106" i="7051"/>
  <c r="A106" i="7051"/>
  <c r="G105" i="7051"/>
  <c r="B105" i="7051"/>
  <c r="A105" i="7051"/>
  <c r="B104" i="7051"/>
  <c r="B103" i="7051"/>
  <c r="B102" i="7051"/>
  <c r="B101" i="7051"/>
  <c r="B100" i="7051"/>
  <c r="B99" i="7051"/>
  <c r="B92" i="7052"/>
  <c r="B91" i="7052"/>
  <c r="E92" i="7052"/>
  <c r="A92" i="7052" s="1"/>
  <c r="G103" i="7051"/>
  <c r="A103" i="7051" s="1"/>
  <c r="G100" i="7051"/>
  <c r="A100" i="7051" s="1"/>
  <c r="G101" i="7051"/>
  <c r="A101" i="7051" s="1"/>
  <c r="G102" i="7051"/>
  <c r="A102" i="7051" s="1"/>
  <c r="G99" i="7051"/>
  <c r="A99" i="7051" s="1"/>
  <c r="E91" i="7052"/>
  <c r="A91" i="7052" s="1"/>
  <c r="A71" i="7051" l="1"/>
  <c r="G104" i="7051"/>
  <c r="A104" i="7051" s="1"/>
  <c r="A73" i="7051"/>
  <c r="C77" i="7052"/>
  <c r="A70" i="7052" s="1"/>
  <c r="A75" i="7051"/>
  <c r="A72" i="7051"/>
  <c r="A76" i="7051"/>
  <c r="A74" i="7051"/>
  <c r="A71" i="7052" l="1"/>
  <c r="A73" i="7052"/>
  <c r="A76" i="7052"/>
  <c r="A75" i="7052"/>
  <c r="A74" i="7052"/>
  <c r="A72" i="7052"/>
</calcChain>
</file>

<file path=xl/sharedStrings.xml><?xml version="1.0" encoding="utf-8"?>
<sst xmlns="http://schemas.openxmlformats.org/spreadsheetml/2006/main" count="1434" uniqueCount="827">
  <si>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</si>
  <si>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</si>
  <si>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</si>
  <si>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</si>
  <si>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</si>
  <si>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</si>
  <si>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</si>
  <si>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</si>
  <si>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</si>
  <si>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</si>
  <si>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</si>
  <si>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</si>
  <si>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</si>
  <si>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</si>
  <si>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</si>
  <si>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</si>
  <si>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</si>
  <si>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</si>
  <si>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</si>
  <si>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</si>
  <si>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</si>
  <si>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</si>
  <si>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</si>
  <si>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</si>
  <si>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</si>
  <si>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</si>
  <si>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</si>
  <si>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</si>
  <si>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</si>
  <si>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</si>
  <si>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</si>
  <si>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</si>
  <si>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</si>
  <si>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</si>
  <si>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</si>
  <si>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</si>
  <si>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</si>
  <si>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</si>
  <si>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</si>
  <si>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</si>
  <si>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</si>
  <si>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</si>
  <si>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</si>
  <si>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</si>
  <si>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</si>
  <si>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</si>
  <si>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</si>
  <si>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</si>
  <si>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</si>
  <si>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</si>
  <si>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</si>
  <si>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</si>
  <si>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</si>
  <si>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</si>
  <si>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</si>
  <si>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</si>
  <si>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</si>
  <si>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</si>
  <si>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</si>
  <si>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</si>
  <si>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</si>
  <si>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</si>
  <si>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</si>
  <si>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</si>
  <si>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</si>
  <si>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</si>
  <si>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</si>
  <si>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</si>
  <si>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</si>
  <si>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</si>
  <si>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</si>
  <si>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</si>
  <si>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</si>
  <si>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</si>
  <si>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</si>
  <si>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</si>
  <si>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</si>
  <si>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</si>
  <si>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</si>
  <si>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</si>
  <si>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</si>
  <si>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</si>
  <si>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</si>
  <si>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</si>
  <si>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</si>
  <si>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</si>
  <si>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</si>
  <si>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</si>
  <si>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</si>
  <si>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</si>
  <si>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</si>
  <si>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</si>
  <si>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</si>
  <si>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</si>
  <si>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</si>
  <si>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</si>
  <si>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</si>
  <si>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</si>
  <si>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</si>
  <si>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</si>
  <si>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</si>
  <si>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</si>
  <si>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</si>
  <si>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</si>
  <si>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</si>
  <si>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</si>
  <si>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</si>
  <si>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</si>
  <si>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</si>
  <si>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</si>
  <si>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</si>
  <si>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</si>
  <si>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</si>
  <si>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</si>
  <si>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</si>
  <si>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</si>
  <si>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</si>
  <si>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</si>
  <si>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</si>
  <si>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</si>
  <si>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</si>
  <si>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</si>
  <si>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</si>
  <si>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</si>
  <si>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</si>
  <si>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</si>
  <si>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</si>
  <si>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</si>
  <si>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</si>
  <si>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</si>
  <si>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</si>
  <si>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</si>
  <si>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</si>
  <si>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</si>
  <si>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</si>
  <si>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</si>
  <si>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</si>
  <si>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</si>
  <si>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</si>
  <si>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</si>
  <si>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</si>
  <si>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</si>
  <si>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</si>
  <si>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</si>
  <si>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</si>
  <si>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</si>
  <si>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</si>
  <si>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</si>
  <si>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</si>
  <si>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</si>
  <si>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</si>
  <si>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</si>
  <si>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</si>
  <si>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</si>
  <si>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</si>
  <si>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</si>
  <si>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</si>
  <si>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</si>
  <si>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</si>
  <si>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</si>
  <si>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</si>
  <si>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</si>
  <si>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</si>
  <si>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</si>
  <si>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</si>
  <si>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</si>
  <si>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</si>
  <si>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</si>
  <si>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</si>
  <si>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</si>
  <si>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</si>
  <si>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</si>
  <si>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</si>
  <si>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</si>
  <si>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</si>
  <si>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</si>
  <si>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</si>
  <si>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</si>
  <si>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</si>
  <si>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</si>
  <si>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</si>
  <si>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</si>
  <si>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</si>
  <si>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</si>
  <si>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</si>
  <si>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</si>
  <si>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</si>
  <si>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</si>
  <si>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</si>
  <si>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</si>
  <si>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</si>
  <si>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</si>
  <si>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</si>
  <si>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</si>
  <si>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</si>
  <si>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</si>
  <si>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</si>
  <si>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</si>
  <si>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</si>
  <si>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</si>
  <si>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</si>
  <si>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</si>
  <si>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</si>
  <si>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</si>
  <si>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</si>
  <si>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</si>
  <si>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</si>
  <si>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</si>
  <si>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</si>
  <si>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</si>
  <si>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</si>
  <si>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</si>
  <si>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</si>
  <si>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</si>
  <si>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</si>
  <si>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</si>
  <si>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</si>
  <si>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</si>
  <si>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</si>
  <si>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</si>
  <si>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</si>
  <si>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</si>
  <si>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</si>
  <si>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</si>
  <si>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</si>
  <si>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</si>
  <si>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</si>
  <si>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</si>
  <si>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</si>
  <si>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</si>
  <si>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</si>
  <si>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</si>
  <si>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</si>
  <si>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</si>
  <si>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</si>
  <si>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</si>
  <si>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</si>
  <si>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</si>
  <si>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</si>
  <si>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</si>
  <si>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</si>
  <si>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</si>
  <si>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</si>
  <si>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</si>
  <si>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</si>
  <si>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</si>
  <si>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</si>
  <si>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</si>
  <si>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</si>
  <si>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</si>
  <si>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</si>
  <si>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</si>
  <si>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</si>
  <si>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</si>
  <si>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</si>
  <si>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</si>
  <si>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</si>
  <si>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</si>
  <si>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</si>
  <si>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</si>
  <si>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</si>
  <si>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</si>
  <si>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</si>
  <si>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</si>
  <si>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</si>
  <si>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</si>
  <si>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</si>
  <si>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</si>
  <si>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</si>
  <si>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</si>
  <si>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</si>
  <si>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</si>
  <si>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</si>
  <si>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</si>
  <si>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</si>
  <si>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</si>
  <si>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</si>
  <si>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</si>
  <si>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</si>
  <si>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</si>
  <si>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</si>
  <si>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</si>
  <si>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</si>
  <si>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</si>
  <si>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</si>
  <si>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</si>
  <si>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</si>
  <si>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</si>
  <si>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</si>
  <si>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</si>
  <si>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</si>
  <si>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</si>
  <si>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</si>
  <si>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</si>
  <si>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</si>
  <si>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</si>
  <si>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</si>
  <si>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</si>
  <si>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</si>
  <si>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</si>
  <si>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</si>
  <si>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</si>
  <si>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</si>
  <si>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</si>
  <si>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</si>
  <si>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</si>
  <si>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</si>
  <si>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</si>
  <si>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</si>
  <si>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</si>
  <si>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</si>
  <si>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</si>
  <si>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</si>
  <si>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</si>
  <si>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</si>
  <si>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</si>
  <si>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</si>
  <si>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</si>
  <si>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</si>
  <si>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</si>
  <si>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</si>
  <si>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</si>
  <si>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</si>
  <si>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</si>
  <si>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</si>
  <si>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</si>
  <si>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</si>
  <si>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</si>
  <si>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</si>
  <si>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</si>
  <si>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</si>
  <si>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</si>
  <si>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</si>
  <si>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</si>
  <si>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</si>
  <si>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</si>
  <si>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</si>
  <si>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</si>
  <si>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</si>
  <si>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</si>
  <si>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</si>
  <si>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</si>
  <si>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</si>
  <si>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</si>
  <si>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</si>
  <si>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</si>
  <si>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</si>
  <si>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</si>
  <si>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</si>
  <si>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</si>
  <si>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</si>
  <si>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</si>
  <si>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</si>
  <si>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</si>
  <si>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</si>
  <si>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</si>
  <si>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</si>
  <si>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</si>
  <si>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</si>
  <si>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</si>
  <si>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</si>
  <si>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</si>
  <si>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</si>
  <si>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</si>
  <si>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</si>
  <si>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</si>
  <si>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</si>
  <si>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</si>
  <si>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</si>
  <si>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</si>
  <si>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</si>
  <si>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</si>
  <si>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</si>
  <si>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</si>
  <si>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</si>
  <si>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</si>
  <si>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</si>
  <si>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</si>
  <si>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</si>
  <si>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</si>
  <si>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</si>
  <si>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</si>
  <si>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</si>
  <si>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</si>
  <si>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</si>
  <si>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</si>
  <si>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</si>
  <si>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</si>
  <si>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</si>
  <si>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</si>
  <si>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</si>
  <si>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</si>
  <si>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</si>
  <si>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</si>
  <si>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</si>
  <si>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</si>
  <si>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</si>
  <si>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</si>
  <si>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</si>
  <si>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</si>
  <si>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</si>
  <si>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</si>
  <si>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</si>
  <si>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</si>
  <si>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</si>
  <si>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</si>
  <si>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</si>
  <si>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</si>
  <si>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</si>
  <si>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</si>
  <si>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</si>
  <si>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</si>
  <si>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</si>
  <si>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</si>
  <si>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</si>
  <si>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</si>
  <si>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</si>
  <si>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</si>
  <si>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</si>
  <si>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</si>
  <si>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>АКТИВ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</si>
  <si>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</si>
  <si>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</si>
  <si>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</si>
  <si>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</si>
  <si>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</si>
  <si>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</si>
  <si>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</si>
  <si>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</si>
  <si>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</si>
  <si>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</si>
  <si>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</si>
  <si>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</si>
  <si>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</si>
  <si>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</si>
  <si>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</si>
  <si>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</si>
  <si>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</si>
  <si>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</si>
  <si>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</si>
  <si>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</si>
  <si>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</si>
  <si>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</si>
  <si>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</si>
  <si>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</si>
  <si>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</si>
  <si>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</si>
  <si>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</si>
  <si>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</si>
  <si>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</si>
  <si>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</si>
  <si>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</si>
  <si>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</si>
  <si>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</si>
  <si>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</si>
  <si>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</si>
  <si>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</si>
  <si>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-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</si>
  <si>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</si>
  <si>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</si>
  <si>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</si>
  <si>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</si>
  <si>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</si>
  <si>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</si>
  <si>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</si>
  <si>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</si>
  <si>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</si>
  <si>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</si>
  <si>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</si>
  <si>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</si>
  <si>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</si>
  <si>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</si>
  <si>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</si>
  <si>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</si>
  <si>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</si>
  <si>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total</t>
  </si>
  <si>
    <t>inward reinsurance</t>
  </si>
  <si>
    <t>BULSTRAD LIFE VIENNA INSURANCE GROUP</t>
  </si>
  <si>
    <t>ALLIANZ BULGARIA LIFE</t>
  </si>
  <si>
    <t>UNIQA LIFE</t>
  </si>
  <si>
    <t>DZI LIFE INSURANCE</t>
  </si>
  <si>
    <t>GRAWE BULGARIA LIFE INSURANCE</t>
  </si>
  <si>
    <t>SOGELIFE BULGARIA</t>
  </si>
  <si>
    <t>GROUPAMA LIFE INSURANCE COMPANY</t>
  </si>
  <si>
    <t xml:space="preserve">LIFE INSURANCE COMPANY SAGLASIE </t>
  </si>
  <si>
    <t>CCB LIFE</t>
  </si>
  <si>
    <t>EUROINS LIFE INSURANCE</t>
  </si>
  <si>
    <t>JZI</t>
  </si>
  <si>
    <t>TOTAL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</si>
  <si>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</si>
  <si>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</si>
  <si>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</si>
  <si>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</si>
  <si>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</si>
  <si>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</si>
  <si>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Mathematical provision</t>
  </si>
  <si>
    <t>Capitalised value of pensions</t>
  </si>
  <si>
    <t>UNEARNED PREMIUM PROVISION</t>
  </si>
  <si>
    <t>UNEXPIRED RISKS PROVISION</t>
  </si>
  <si>
    <t xml:space="preserve">IMPAIRMENT OF OVERDUE RECEIVABLES UNDER INSURANCE CONTRACTS </t>
  </si>
  <si>
    <t xml:space="preserve">IMPAIRMENT OF OVERDUE RECEIVABLES  FROM INTERMEDIARIES 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</si>
  <si>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</si>
  <si>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</si>
  <si>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</si>
  <si>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</si>
  <si>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</si>
  <si>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</si>
  <si>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</si>
  <si>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</si>
  <si>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</si>
  <si>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</si>
  <si>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</si>
  <si>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</si>
  <si>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PROVISION</t>
  </si>
  <si>
    <t>Reserve fund</t>
  </si>
  <si>
    <t>UNIT-LINKED LIFE INSURANCE PROVISION</t>
  </si>
  <si>
    <t>Provision for future participation in income</t>
  </si>
  <si>
    <t>BONUSES AND REBATES PROVISION</t>
  </si>
  <si>
    <t xml:space="preserve">
OTHER PROVISIONS APPROVED BY THE FSC</t>
  </si>
  <si>
    <t>AMOUNT PAYABLE IN THE EVENT OF DEATH</t>
  </si>
  <si>
    <t xml:space="preserve">
RISK CAPITAL
</t>
  </si>
  <si>
    <t>Including IBNR</t>
  </si>
  <si>
    <t>Including PROVISION FOR COSTS RELATED TO THE SETTLEMENT OF CLAIMS</t>
  </si>
  <si>
    <t>Including WHERE THE INSURER HAS NOT ASSUMED INVESTMENT RISKS AND THE AMOUNT TRANSFERRED FOR COVERING THE MANAGEMENT COSTS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</si>
  <si>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</si>
  <si>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</si>
  <si>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</si>
  <si>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 xml:space="preserve">
IS FIXED FOR A PERIOD EXCEEDING 5 YEARS
</t>
  </si>
  <si>
    <t>IS NOT FIXED FOR A PERIOD EXCEEDING 5 YEARS</t>
  </si>
  <si>
    <t>AMOUNT</t>
  </si>
  <si>
    <t xml:space="preserve">Including PROVISION FORMED AT THE END OF THE REPORTING YEAR  </t>
  </si>
  <si>
    <t>Including REINSURER’S SHARE</t>
  </si>
  <si>
    <t xml:space="preserve">
COSTS RELATED TO THE SETTLEMENT OF CLAIMS
</t>
  </si>
  <si>
    <t>DIRECT ACQUISITION COSTS</t>
  </si>
  <si>
    <t>INDIRECT ACQUISITION COSTS</t>
  </si>
  <si>
    <t>ADMINISTRATIVE EXPENSES RELATED TO INSURANCE OPERATIONS</t>
  </si>
  <si>
    <t xml:space="preserve"> COSTS ON FEES, CHARGES FOR FUNDS, ETC.</t>
  </si>
  <si>
    <t>TOTAL COSTS</t>
  </si>
  <si>
    <t>ACQUISITION COMMISSIONS</t>
  </si>
  <si>
    <t xml:space="preserve">OTHER DIRECT ACQUISITION
COSTS
</t>
  </si>
  <si>
    <t>FOR ADVERTISING</t>
  </si>
  <si>
    <t>OTHER INDIRECT ACQUISITION COSTS</t>
  </si>
  <si>
    <t>COMMISSIONS IN CASH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</si>
  <si>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</si>
  <si>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</si>
  <si>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</si>
  <si>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</si>
  <si>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</si>
  <si>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 UNDER EARLY TERMINATED CONTRACTS</t>
  </si>
  <si>
    <t>PREMIUMS RECEIVED</t>
  </si>
  <si>
    <t xml:space="preserve">
AMOUNTS AND CLAIMS PAID (NET OF THE COSTS RELATED TO THE SETTLEMENT OF CLAIMS)
</t>
  </si>
  <si>
    <t xml:space="preserve">
BONUSES AND REBATES PAID, PARTICIPATION IN POSITIVE RESULT INCLUDING DECREASE IN PREMIUMS OR PARTIAL REFUND OF PREMIUMS
</t>
  </si>
  <si>
    <t>EFFECTIVE CONTRACTS AT THE END OF THE QUARTER</t>
  </si>
  <si>
    <t xml:space="preserve">
Including NEWLY-SIGNED CONTRACTS DURING THE PERIOD FROM 1 JANUARY  UNTIL THE END OF THE QUARTER
</t>
  </si>
  <si>
    <t xml:space="preserve">UNDER EFFECTIVE CONTRACTS AT THE END OF THE QUARTER </t>
  </si>
  <si>
    <t>Including UNDER NEWLY-SIGNED CONTRACTS DURING THE PERIOD FROM 1 JANUARY  UNTIL THE END OF THE QUARTER</t>
  </si>
  <si>
    <t xml:space="preserve">
TOTAL AMOUNT - INCLUDING INVESTMENT PREMIUMS UNDER UNIT-LINKED LIFE INSURANCE 
</t>
  </si>
  <si>
    <t xml:space="preserve">TOTAL AMOUNT EXCLUDING INVESTMENT PREMIUMS UNDER UNIT-LINKED LIFE INSURANCE </t>
  </si>
  <si>
    <t xml:space="preserve">
Including UNDER CONTRACTS WITH A ONE-OFF PREMIUM
</t>
  </si>
  <si>
    <t xml:space="preserve">Including UNDER NEWLY-SIGNED CONTRACTS </t>
  </si>
  <si>
    <t xml:space="preserve">
Including PREMIUM INCOME UNDER CONTRACTS WITH PARTICIPATION IN THE INVESTMENT INCOME
</t>
  </si>
  <si>
    <t>DEADLINE EXPIRED OR MATURITY REACHED</t>
  </si>
  <si>
    <t xml:space="preserve">
REDEMPTION PAYMENTS
</t>
  </si>
  <si>
    <t>CLAIMS FOR DEATH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</si>
  <si>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</si>
  <si>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</si>
  <si>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</si>
  <si>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</si>
  <si>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ONE-OFF PREMIUM</t>
  </si>
  <si>
    <t>Including WITH AN ANNUAL PREMIUM OR PREMIUM PAID IN INSTALMENTS</t>
  </si>
  <si>
    <t>NUMBER OF CLAIMS</t>
  </si>
  <si>
    <t>AMOUNT PAID</t>
  </si>
  <si>
    <t>NUMBER OF INSURANCES FULLY REDEEMED</t>
  </si>
  <si>
    <t xml:space="preserve">
NUMBER OF INSURANCES PARTIALLY REDEEMED
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</si>
  <si>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</si>
  <si>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</si>
  <si>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</si>
  <si>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PROVISION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</si>
  <si>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</si>
  <si>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</si>
  <si>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</si>
  <si>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PROVISION</t>
  </si>
  <si>
    <t>REINSURER’S SHARE IN OTHER TECHNICAL PROVISIONS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</si>
  <si>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</si>
  <si>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</si>
  <si>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PROVISION</t>
  </si>
  <si>
    <t>DEPOSITS RETAINED IN CONNECTION WITH THE OUTSTANDING CLAIMS PROVISION</t>
  </si>
  <si>
    <t>DEPOSITS RETAINED IN CONNECTION WITH OTHER PROVISIONS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</si>
  <si>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</si>
  <si>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</si>
  <si>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</si>
  <si>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</si>
  <si>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</si>
  <si>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</si>
  <si>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</si>
  <si>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PROVISIONS RELATED TO OUTWARD REINSURANCE</t>
  </si>
  <si>
    <t>OTHER RECEIVABLES FROM THE CEDENT</t>
  </si>
  <si>
    <t>OTHER PAYABLES TO THE CEDENT</t>
  </si>
  <si>
    <t>DEPOSITS RETAINED BY THE CEDENT IN CONNECTION WITH THE UNEARNED PREMIUM PROVISION</t>
  </si>
  <si>
    <t>DEPOSITS RETAINED BY THE CEDENT IN CONNECTION WITH THE OUTSTANDING CLAIMS PROVISION</t>
  </si>
  <si>
    <t xml:space="preserve">
DEPOSITS RETAINED BY THE CEDENT IN CONNECTION WITH OTHER PROVISIONS
</t>
  </si>
  <si>
    <t>NUMBER OF NEWLY-SIGNED CONTRACTS</t>
  </si>
  <si>
    <t>PREMIUM INCOME</t>
  </si>
  <si>
    <t>CLAIMS PAID</t>
  </si>
  <si>
    <t>COMMISSIONS PAID</t>
  </si>
  <si>
    <r>
      <rPr>
        <b/>
        <vertAlign val="superscript"/>
        <sz val="10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</si>
  <si>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</si>
  <si>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</si>
  <si>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</si>
  <si>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</si>
  <si>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</si>
  <si>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</si>
  <si>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</si>
  <si>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</si>
  <si>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</si>
  <si>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</si>
  <si>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</si>
  <si>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</si>
  <si>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</si>
  <si>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</si>
  <si>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</si>
  <si>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</si>
  <si>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</si>
  <si>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</si>
  <si>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</si>
  <si>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</si>
  <si>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</si>
  <si>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</si>
  <si>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</si>
  <si>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</si>
  <si>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</si>
  <si>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</si>
  <si>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</si>
  <si>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</si>
  <si>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</si>
  <si>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</si>
  <si>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</si>
  <si>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</si>
  <si>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</si>
  <si>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</si>
  <si>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</si>
  <si>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</si>
  <si>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</si>
  <si>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</si>
  <si>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</si>
  <si>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</si>
  <si>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</si>
  <si>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</si>
  <si>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</si>
  <si>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</si>
  <si>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</si>
  <si>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</si>
  <si>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</si>
  <si>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</si>
  <si>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</si>
  <si>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</si>
  <si>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</si>
  <si>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</si>
  <si>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</si>
  <si>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</si>
  <si>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</si>
  <si>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</si>
  <si>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</si>
  <si>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</si>
  <si>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</si>
  <si>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</si>
  <si>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</si>
  <si>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</si>
  <si>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</si>
  <si>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</si>
  <si>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</si>
  <si>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</si>
  <si>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</si>
  <si>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</si>
  <si>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</si>
  <si>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</si>
  <si>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</si>
  <si>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</si>
  <si>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</si>
  <si>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</si>
  <si>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</si>
  <si>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</si>
  <si>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</si>
  <si>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</si>
  <si>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</si>
  <si>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</si>
  <si>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</si>
  <si>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</si>
  <si>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</si>
  <si>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</si>
  <si>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Outstanding claims provision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</si>
  <si>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</si>
  <si>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</si>
  <si>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</si>
  <si>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</si>
  <si>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</si>
  <si>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</si>
  <si>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</si>
  <si>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</si>
  <si>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</si>
  <si>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</si>
  <si>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</si>
  <si>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</si>
  <si>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</si>
  <si>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</si>
  <si>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</si>
  <si>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</si>
  <si>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</si>
  <si>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</si>
  <si>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</si>
  <si>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</si>
  <si>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</si>
  <si>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</si>
  <si>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</si>
  <si>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</si>
  <si>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</si>
  <si>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</si>
  <si>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</si>
  <si>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</si>
  <si>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</si>
  <si>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</si>
  <si>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</si>
  <si>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</si>
  <si>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</si>
  <si>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</si>
  <si>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</si>
  <si>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</si>
  <si>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</si>
  <si>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</si>
  <si>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</si>
  <si>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</si>
  <si>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</si>
  <si>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</si>
  <si>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</si>
  <si>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</si>
  <si>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</si>
  <si>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</si>
  <si>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</si>
  <si>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</si>
  <si>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</si>
  <si>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</si>
  <si>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</si>
  <si>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</si>
  <si>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</si>
  <si>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</si>
  <si>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</si>
  <si>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</si>
  <si>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</si>
  <si>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</si>
  <si>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</si>
  <si>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</si>
  <si>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</si>
  <si>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</si>
  <si>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</si>
  <si>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</si>
  <si>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</si>
  <si>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</si>
  <si>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</si>
  <si>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</si>
  <si>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</si>
  <si>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</si>
  <si>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</si>
  <si>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</si>
  <si>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</si>
  <si>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</si>
  <si>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</si>
  <si>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</si>
  <si>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</si>
  <si>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</si>
  <si>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</si>
  <si>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</si>
  <si>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</si>
  <si>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</si>
  <si>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</si>
  <si>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</si>
  <si>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</si>
  <si>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</si>
  <si>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</si>
  <si>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</si>
  <si>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</si>
  <si>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</si>
  <si>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</si>
  <si>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</si>
  <si>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</si>
  <si>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</si>
  <si>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</si>
  <si>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</si>
  <si>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</si>
  <si>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</si>
  <si>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</si>
  <si>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</si>
  <si>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</si>
  <si>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</si>
  <si>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</si>
  <si>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</si>
  <si>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</si>
  <si>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</si>
  <si>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</si>
  <si>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</si>
  <si>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</si>
  <si>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</si>
  <si>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</si>
  <si>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</si>
  <si>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</si>
  <si>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</si>
  <si>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</si>
  <si>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</si>
  <si>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</si>
  <si>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</si>
  <si>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</si>
  <si>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</si>
  <si>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</si>
  <si>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</si>
  <si>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LIFE INSURANCE COMPANY SAGLASIE</t>
  </si>
  <si>
    <t xml:space="preserve">
TOTAL TECHNICAL PROVISIONS</t>
  </si>
  <si>
    <t>UBB-Life Insurance EAD</t>
  </si>
  <si>
    <r>
      <t xml:space="preserve">STATEMENTS OF PROFIT OR LOSS AND OTHER COMPREHENSIVE INCOME AS AT 30.09.2018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</si>
  <si>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STATEMENT OF FINANCIAL POSITION AS AT 30.09.2018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</si>
  <si>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Transactions concluded under the right of establishment or the freedom to provide services within the EEA as at 30.09.2018 </t>
    </r>
    <r>
      <rPr>
        <b/>
        <vertAlign val="superscript"/>
        <sz val="12"/>
        <rFont val="Times New Roman"/>
        <family val="1"/>
        <charset val="204"/>
      </rPr>
      <t>1</t>
    </r>
  </si>
  <si>
    <r>
      <t>OUTWARD REINSURANCE AS AT 30.09.2018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</si>
  <si>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INWARD REINSURANCE AS AT 30.09.2018  </t>
    </r>
    <r>
      <rPr>
        <b/>
        <vertAlign val="superscript"/>
        <sz val="12"/>
        <rFont val="Times New Roman"/>
        <family val="1"/>
        <charset val="204"/>
      </rPr>
      <t>1</t>
    </r>
  </si>
  <si>
    <r>
      <t>GENERAL INFORMATION ABOUT THE INSURANCE PORTFOLIO AS AT 30.09.2018</t>
    </r>
    <r>
      <rPr>
        <b/>
        <vertAlign val="superscript"/>
        <sz val="12"/>
        <rFont val="Times New Roman"/>
        <family val="1"/>
        <charset val="204"/>
      </rPr>
      <t>1</t>
    </r>
  </si>
  <si>
    <r>
      <t>EXPENSES RELATED TO INSURANCE OPERATIONS AS AT 30.09.2018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</si>
  <si>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TECHNICAL PROVISIONS AS AT 30.09.2018 - ІІ part </t>
    </r>
    <r>
      <rPr>
        <b/>
        <vertAlign val="superscript"/>
        <sz val="12"/>
        <rFont val="Times New Roman"/>
        <family val="1"/>
        <charset val="204"/>
      </rPr>
      <t>1</t>
    </r>
  </si>
  <si>
    <r>
      <t>TECHNICAL PROVISIONS AS AT 30.09.2018 - І part</t>
    </r>
    <r>
      <rPr>
        <b/>
        <vertAlign val="superscript"/>
        <sz val="12"/>
        <rFont val="Times New Roman"/>
        <family val="1"/>
        <charset val="204"/>
      </rPr>
      <t>1</t>
    </r>
  </si>
  <si>
    <r>
      <t>CLAIMS PAID BY LIFE INSURERS AND INSURERS WITH MIXED ACTIVITY* AS AT 30.09.2018</t>
    </r>
    <r>
      <rPr>
        <b/>
        <vertAlign val="superscript"/>
        <sz val="10"/>
        <rFont val="Times New Roman"/>
        <family val="1"/>
        <charset val="204"/>
      </rPr>
      <t xml:space="preserve">  1 </t>
    </r>
  </si>
  <si>
    <r>
      <t xml:space="preserve">GROSS PREMIUMS WRITTEN BY LIFE INSURERS AND INSURERS WITH MIXED ACTIVITY* AS AT 30.09.2018  </t>
    </r>
    <r>
      <rPr>
        <b/>
        <vertAlign val="superscript"/>
        <sz val="10"/>
        <rFont val="Times New Roman"/>
        <family val="1"/>
        <charset val="204"/>
      </rPr>
      <t xml:space="preserve">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</si>
</sst>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6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0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311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5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3" applyFont="1" applyFill="1" applyBorder="1" applyAlignment="1" applyProtection="1">
      <alignment horizontal="left" vertical="center" wrapText="1"/>
    </xf>
    <xf numFmtId="0" fontId="53" fillId="0" borderId="13" xfId="105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10" applyNumberFormat="1" applyFont="1" applyFill="1"/>
    <xf numFmtId="10" fontId="9" fillId="28" borderId="0" xfId="110" applyNumberFormat="1" applyFont="1" applyFill="1"/>
    <xf numFmtId="9" fontId="9" fillId="28" borderId="0" xfId="110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7" fillId="28" borderId="0" xfId="0" applyFont="1" applyFill="1" applyAlignment="1">
      <alignment horizontal="center"/>
    </xf>
    <xf numFmtId="3" fontId="9" fillId="28" borderId="0" xfId="110" applyNumberFormat="1" applyFont="1" applyFill="1"/>
    <xf numFmtId="1" fontId="9" fillId="28" borderId="0" xfId="110" applyNumberFormat="1" applyFont="1" applyFill="1"/>
    <xf numFmtId="2" fontId="9" fillId="28" borderId="0" xfId="110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3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0" fontId="5" fillId="28" borderId="13" xfId="93" applyFont="1" applyFill="1" applyBorder="1" applyAlignment="1">
      <alignment horizontal="center" vertical="center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3" applyNumberFormat="1" applyFont="1" applyFill="1" applyBorder="1" applyAlignment="1" applyProtection="1">
      <alignment horizontal="right" vertical="center" wrapText="1"/>
    </xf>
    <xf numFmtId="3" fontId="61" fillId="27" borderId="13" xfId="0" applyFont="1" applyFill="1" applyBorder="1" applyAlignment="1" applyProtection="1">
      <alignment horizontal="right"/>
    </xf>
    <xf numFmtId="0" fontId="8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1" applyFont="1" applyFill="1" applyBorder="1">
      <alignment horizontal="center" vertical="center" wrapText="1"/>
    </xf>
    <xf numFmtId="0" fontId="10" fillId="28" borderId="0" xfId="101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4" applyFont="1" applyFill="1" applyBorder="1" applyAlignment="1" applyProtection="1">
      <alignment horizontal="left"/>
    </xf>
    <xf numFmtId="0" fontId="8" fillId="28" borderId="0" xfId="97" applyFont="1" applyFill="1"/>
    <xf numFmtId="0" fontId="5" fillId="28" borderId="0" xfId="97" applyFont="1" applyFill="1" applyBorder="1"/>
    <xf numFmtId="0" fontId="5" fillId="28" borderId="0" xfId="97" applyFont="1" applyFill="1"/>
    <xf numFmtId="0" fontId="55" fillId="28" borderId="0" xfId="97" applyFont="1" applyFill="1"/>
    <xf numFmtId="3" fontId="10" fillId="29" borderId="0" xfId="102" applyNumberFormat="1" applyFont="1" applyFill="1" applyAlignment="1" applyProtection="1">
      <alignment horizontal="center" vertical="center" wrapText="1"/>
    </xf>
    <xf numFmtId="3" fontId="14" fillId="28" borderId="0" xfId="102" applyNumberFormat="1" applyFont="1" applyFill="1" applyAlignment="1" applyProtection="1">
      <alignment horizontal="center" vertical="center" wrapText="1"/>
    </xf>
    <xf numFmtId="3" fontId="10" fillId="28" borderId="0" xfId="102" applyNumberFormat="1" applyFont="1" applyFill="1" applyAlignment="1" applyProtection="1">
      <alignment horizontal="center" vertical="center" wrapText="1"/>
    </xf>
    <xf numFmtId="3" fontId="8" fillId="28" borderId="13" xfId="102" applyNumberFormat="1" applyFont="1" applyFill="1" applyBorder="1" applyAlignment="1" applyProtection="1">
      <alignment horizontal="center" vertical="center" wrapText="1"/>
    </xf>
    <xf numFmtId="3" fontId="10" fillId="28" borderId="0" xfId="102" applyNumberFormat="1" applyFont="1" applyFill="1" applyBorder="1" applyAlignment="1" applyProtection="1">
      <alignment horizontal="center" vertical="center" wrapText="1"/>
    </xf>
    <xf numFmtId="0" fontId="10" fillId="28" borderId="0" xfId="102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5" fillId="28" borderId="13" xfId="97" applyNumberFormat="1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62" fillId="28" borderId="13" xfId="0" applyFont="1" applyFill="1" applyBorder="1" applyAlignment="1" applyProtection="1">
      <alignment horizontal="right" vertical="center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6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2" applyNumberFormat="1" applyFont="1" applyFill="1" applyBorder="1" applyProtection="1">
      <alignment horizontal="center" vertical="center" wrapText="1"/>
    </xf>
    <xf numFmtId="3" fontId="0" fillId="28" borderId="0" xfId="0" applyFill="1" applyAlignment="1" applyProtection="1">
      <alignment vertical="center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98" applyNumberFormat="1" applyFont="1" applyFill="1" applyBorder="1" applyAlignment="1" applyProtection="1">
      <alignment horizontal="right" vertical="center"/>
    </xf>
    <xf numFmtId="0" fontId="7" fillId="28" borderId="0" xfId="92" applyFont="1" applyFill="1" applyAlignment="1" applyProtection="1">
      <alignment vertical="center"/>
    </xf>
    <xf numFmtId="3" fontId="5" fillId="27" borderId="13" xfId="0" applyFont="1" applyFill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left" vertical="center" wrapText="1"/>
    </xf>
    <xf numFmtId="3" fontId="9" fillId="27" borderId="13" xfId="0" applyFont="1" applyFill="1" applyBorder="1" applyAlignment="1" applyProtection="1">
      <alignment horizontal="left" vertical="center" wrapText="1"/>
    </xf>
    <xf numFmtId="0" fontId="7" fillId="27" borderId="13" xfId="147" applyFont="1" applyFill="1" applyBorder="1" applyAlignment="1" applyProtection="1">
      <alignment horizontal="left" vertical="center" wrapText="1"/>
    </xf>
    <xf numFmtId="0" fontId="7" fillId="27" borderId="9" xfId="147" applyFont="1" applyFill="1" applyBorder="1" applyAlignment="1" applyProtection="1">
      <alignment horizontal="left" vertical="center" wrapText="1"/>
    </xf>
    <xf numFmtId="0" fontId="9" fillId="31" borderId="13" xfId="148" applyFont="1" applyFill="1" applyBorder="1" applyAlignment="1">
      <alignment horizontal="center" vertical="center"/>
    </xf>
    <xf numFmtId="0" fontId="9" fillId="31" borderId="13" xfId="148" applyFont="1" applyFill="1" applyBorder="1" applyAlignment="1">
      <alignment horizontal="center" vertical="center" wrapText="1"/>
    </xf>
    <xf numFmtId="0" fontId="7" fillId="31" borderId="13" xfId="148" applyFont="1" applyFill="1" applyBorder="1" applyAlignment="1">
      <alignment horizontal="center" vertical="center"/>
    </xf>
    <xf numFmtId="0" fontId="7" fillId="31" borderId="13" xfId="148" applyFont="1" applyFill="1" applyBorder="1" applyAlignment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103" applyNumberFormat="1" applyFont="1" applyFill="1" applyBorder="1" applyAlignment="1" applyProtection="1">
      <alignment horizontal="center" vertical="center" wrapText="1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26" xfId="101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3" fontId="5" fillId="0" borderId="13" xfId="149" applyNumberFormat="1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0" fontId="7" fillId="0" borderId="13" xfId="103" applyFont="1" applyFill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3" fontId="11" fillId="0" borderId="13" xfId="102" applyNumberFormat="1" applyFont="1" applyFill="1" applyBorder="1" applyAlignment="1" applyProtection="1">
      <alignment horizontal="left"/>
    </xf>
    <xf numFmtId="0" fontId="12" fillId="0" borderId="13" xfId="102" applyNumberFormat="1" applyFont="1" applyFill="1" applyBorder="1" applyAlignment="1" applyProtection="1">
      <alignment horizontal="left" vertical="center" wrapText="1"/>
    </xf>
    <xf numFmtId="0" fontId="11" fillId="0" borderId="13" xfId="102" applyNumberFormat="1" applyFont="1" applyFill="1" applyBorder="1" applyAlignment="1" applyProtection="1">
      <alignment horizontal="center" vertical="center" wrapText="1"/>
    </xf>
    <xf numFmtId="0" fontId="11" fillId="0" borderId="13" xfId="102" applyNumberFormat="1" applyFont="1" applyFill="1" applyBorder="1" applyAlignment="1" applyProtection="1">
      <alignment horizontal="left" vertical="center" wrapText="1"/>
    </xf>
    <xf numFmtId="3" fontId="5" fillId="0" borderId="13" xfId="0" applyFont="1" applyFill="1" applyBorder="1" applyAlignment="1">
      <alignment horizontal="center" wrapText="1"/>
    </xf>
    <xf numFmtId="3" fontId="8" fillId="0" borderId="13" xfId="0" applyFont="1" applyFill="1" applyBorder="1" applyAlignment="1">
      <alignment wrapText="1"/>
    </xf>
    <xf numFmtId="0" fontId="9" fillId="0" borderId="13" xfId="102" applyNumberFormat="1" applyFont="1" applyFill="1" applyBorder="1" applyAlignment="1" applyProtection="1">
      <alignment horizontal="left" vertical="center" wrapText="1"/>
    </xf>
    <xf numFmtId="3" fontId="5" fillId="0" borderId="13" xfId="0" applyFont="1" applyBorder="1" applyAlignment="1">
      <alignment wrapText="1"/>
    </xf>
    <xf numFmtId="3" fontId="8" fillId="0" borderId="13" xfId="0" applyFont="1" applyBorder="1" applyAlignment="1">
      <alignment wrapText="1"/>
    </xf>
    <xf numFmtId="3" fontId="5" fillId="0" borderId="13" xfId="0" applyFont="1" applyFill="1" applyBorder="1" applyAlignment="1">
      <alignment wrapText="1"/>
    </xf>
    <xf numFmtId="3" fontId="11" fillId="0" borderId="13" xfId="0" applyFont="1" applyFill="1" applyBorder="1" applyAlignment="1">
      <alignment horizontal="left"/>
    </xf>
    <xf numFmtId="0" fontId="11" fillId="0" borderId="13" xfId="102" applyNumberFormat="1" applyFont="1" applyFill="1" applyBorder="1" applyAlignment="1" applyProtection="1">
      <alignment horizontal="center"/>
    </xf>
    <xf numFmtId="0" fontId="11" fillId="0" borderId="13" xfId="102" applyNumberFormat="1" applyFont="1" applyFill="1" applyBorder="1" applyAlignment="1" applyProtection="1">
      <alignment horizontal="left"/>
    </xf>
    <xf numFmtId="0" fontId="12" fillId="0" borderId="13" xfId="102" applyNumberFormat="1" applyFont="1" applyFill="1" applyBorder="1" applyAlignment="1" applyProtection="1">
      <alignment horizontal="left" wrapText="1"/>
    </xf>
    <xf numFmtId="0" fontId="12" fillId="0" borderId="13" xfId="102" applyNumberFormat="1" applyFont="1" applyFill="1" applyBorder="1" applyAlignment="1" applyProtection="1">
      <alignment horizontal="center" vertical="center" wrapText="1"/>
    </xf>
    <xf numFmtId="3" fontId="8" fillId="0" borderId="13" xfId="0" applyFont="1" applyBorder="1" applyAlignment="1">
      <alignment horizontal="center" wrapText="1"/>
    </xf>
    <xf numFmtId="3" fontId="8" fillId="0" borderId="13" xfId="0" applyFont="1" applyFill="1" applyBorder="1" applyAlignment="1">
      <alignment horizontal="center" wrapText="1"/>
    </xf>
    <xf numFmtId="3" fontId="11" fillId="0" borderId="13" xfId="102" applyNumberFormat="1" applyFont="1" applyFill="1" applyBorder="1" applyAlignment="1" applyProtection="1">
      <alignment horizontal="left" vertical="center" wrapText="1"/>
    </xf>
    <xf numFmtId="0" fontId="7" fillId="0" borderId="13" xfId="102" applyNumberFormat="1" applyFont="1" applyFill="1" applyBorder="1" applyAlignment="1" applyProtection="1">
      <alignment horizontal="center" vertical="center" wrapText="1"/>
    </xf>
    <xf numFmtId="3" fontId="12" fillId="0" borderId="13" xfId="102" applyNumberFormat="1" applyFont="1" applyFill="1" applyBorder="1" applyProtection="1">
      <alignment horizontal="center" vertical="center" wrapText="1"/>
    </xf>
    <xf numFmtId="3" fontId="11" fillId="0" borderId="13" xfId="102" applyNumberFormat="1" applyFont="1" applyFill="1" applyBorder="1" applyProtection="1">
      <alignment horizontal="center" vertical="center" wrapText="1"/>
    </xf>
    <xf numFmtId="0" fontId="7" fillId="28" borderId="0" xfId="94" applyFont="1" applyFill="1" applyBorder="1" applyAlignment="1" applyProtection="1">
      <alignment horizontal="right" vertical="center"/>
    </xf>
    <xf numFmtId="3" fontId="5" fillId="0" borderId="13" xfId="102" applyNumberFormat="1" applyFont="1" applyFill="1" applyBorder="1" applyAlignment="1" applyProtection="1">
      <alignment horizontal="center"/>
    </xf>
    <xf numFmtId="3" fontId="5" fillId="0" borderId="13" xfId="102" applyNumberFormat="1" applyFont="1" applyFill="1" applyBorder="1" applyAlignment="1" applyProtection="1">
      <alignment horizontal="left" wrapText="1"/>
    </xf>
    <xf numFmtId="3" fontId="8" fillId="0" borderId="13" xfId="102" applyNumberFormat="1" applyFont="1" applyFill="1" applyBorder="1" applyAlignment="1" applyProtection="1">
      <alignment horizontal="center" vertical="center"/>
    </xf>
    <xf numFmtId="3" fontId="8" fillId="0" borderId="13" xfId="102" applyNumberFormat="1" applyFont="1" applyFill="1" applyBorder="1" applyAlignment="1" applyProtection="1">
      <alignment horizontal="left" vertical="center" wrapText="1"/>
    </xf>
    <xf numFmtId="3" fontId="8" fillId="0" borderId="25" xfId="102" applyNumberFormat="1" applyFont="1" applyFill="1" applyBorder="1" applyAlignment="1" applyProtection="1">
      <alignment horizontal="right" vertical="center" wrapText="1"/>
    </xf>
    <xf numFmtId="3" fontId="8" fillId="0" borderId="13" xfId="102" applyNumberFormat="1" applyFont="1" applyFill="1" applyBorder="1" applyAlignment="1" applyProtection="1">
      <alignment horizontal="right" vertical="center"/>
    </xf>
    <xf numFmtId="3" fontId="5" fillId="0" borderId="13" xfId="102" applyNumberFormat="1" applyFont="1" applyFill="1" applyBorder="1" applyAlignment="1" applyProtection="1">
      <alignment horizontal="right" vertical="center" wrapText="1"/>
    </xf>
    <xf numFmtId="3" fontId="8" fillId="0" borderId="13" xfId="102" applyNumberFormat="1" applyFont="1" applyFill="1" applyBorder="1" applyAlignment="1" applyProtection="1">
      <alignment horizontal="center" vertical="center" wrapText="1"/>
    </xf>
    <xf numFmtId="3" fontId="8" fillId="0" borderId="13" xfId="102" applyNumberFormat="1" applyFont="1" applyFill="1" applyBorder="1" applyAlignment="1" applyProtection="1">
      <alignment horizontal="right" vertical="center" wrapText="1"/>
    </xf>
    <xf numFmtId="3" fontId="8" fillId="0" borderId="13" xfId="102" applyNumberFormat="1" applyFont="1" applyFill="1" applyBorder="1" applyProtection="1">
      <alignment horizontal="center" vertical="center" wrapText="1"/>
    </xf>
    <xf numFmtId="3" fontId="5" fillId="0" borderId="13" xfId="102" applyNumberFormat="1" applyFont="1" applyFill="1" applyBorder="1" applyAlignment="1" applyProtection="1">
      <alignment horizontal="center" vertical="center"/>
    </xf>
    <xf numFmtId="3" fontId="5" fillId="0" borderId="13" xfId="102" applyNumberFormat="1" applyFont="1" applyFill="1" applyBorder="1" applyAlignment="1" applyProtection="1">
      <alignment horizontal="left" vertical="center" wrapText="1"/>
    </xf>
    <xf numFmtId="3" fontId="8" fillId="0" borderId="13" xfId="102" applyNumberFormat="1" applyFont="1" applyFill="1" applyBorder="1" applyAlignment="1">
      <alignment horizontal="right" vertical="center" wrapText="1"/>
    </xf>
    <xf numFmtId="3" fontId="8" fillId="0" borderId="13" xfId="102" applyNumberFormat="1" applyFont="1" applyFill="1" applyBorder="1" applyAlignment="1">
      <alignment horizontal="left" vertical="center" wrapText="1"/>
    </xf>
    <xf numFmtId="3" fontId="8" fillId="0" borderId="13" xfId="102" applyNumberFormat="1" applyFont="1" applyFill="1" applyBorder="1" applyAlignment="1" applyProtection="1">
      <alignment horizontal="left" vertical="center" wrapText="1"/>
      <protection locked="0"/>
    </xf>
    <xf numFmtId="3" fontId="8" fillId="0" borderId="13" xfId="102" applyNumberFormat="1" applyFont="1" applyFill="1" applyBorder="1" applyAlignment="1">
      <alignment horizontal="right" vertical="center"/>
    </xf>
    <xf numFmtId="3" fontId="8" fillId="0" borderId="13" xfId="102" applyNumberFormat="1" applyFont="1" applyFill="1" applyBorder="1" applyAlignment="1" applyProtection="1">
      <alignment horizontal="right"/>
    </xf>
    <xf numFmtId="3" fontId="8" fillId="0" borderId="13" xfId="102" applyNumberFormat="1" applyFont="1" applyFill="1" applyBorder="1" applyAlignment="1" applyProtection="1">
      <alignment horizontal="left"/>
    </xf>
    <xf numFmtId="3" fontId="5" fillId="0" borderId="13" xfId="102" applyNumberFormat="1" applyFont="1" applyFill="1" applyBorder="1" applyAlignment="1" applyProtection="1">
      <alignment horizontal="right"/>
    </xf>
    <xf numFmtId="3" fontId="8" fillId="0" borderId="13" xfId="102" applyNumberFormat="1" applyFont="1" applyFill="1" applyBorder="1" applyAlignment="1">
      <alignment horizontal="left"/>
    </xf>
    <xf numFmtId="3" fontId="8" fillId="0" borderId="25" xfId="102" applyNumberFormat="1" applyFont="1" applyFill="1" applyBorder="1" applyProtection="1">
      <alignment horizontal="center" vertical="center" wrapText="1"/>
    </xf>
    <xf numFmtId="3" fontId="8" fillId="0" borderId="25" xfId="102" applyNumberFormat="1" applyFont="1" applyFill="1" applyBorder="1" applyAlignment="1" applyProtection="1">
      <alignment horizontal="right" vertical="center"/>
    </xf>
    <xf numFmtId="3" fontId="8" fillId="0" borderId="25" xfId="102" applyNumberFormat="1" applyFont="1" applyFill="1" applyBorder="1" applyAlignment="1" applyProtection="1">
      <alignment horizontal="right"/>
    </xf>
    <xf numFmtId="3" fontId="8" fillId="0" borderId="25" xfId="102" applyNumberFormat="1" applyFont="1" applyFill="1" applyBorder="1" applyAlignment="1" applyProtection="1">
      <alignment horizontal="center" vertical="center"/>
    </xf>
    <xf numFmtId="0" fontId="5" fillId="0" borderId="35" xfId="96" applyFont="1" applyFill="1" applyBorder="1" applyAlignment="1" applyProtection="1">
      <alignment vertical="center" wrapText="1"/>
    </xf>
    <xf numFmtId="0" fontId="11" fillId="0" borderId="35" xfId="96" applyFont="1" applyFill="1" applyBorder="1" applyAlignment="1" applyProtection="1">
      <alignment vertical="center" wrapText="1"/>
    </xf>
    <xf numFmtId="0" fontId="9" fillId="28" borderId="0" xfId="97" applyFont="1" applyFill="1" applyAlignment="1">
      <alignment horizontal="right"/>
    </xf>
    <xf numFmtId="3" fontId="9" fillId="28" borderId="0" xfId="0" applyFont="1" applyFill="1" applyBorder="1" applyAlignment="1">
      <alignment horizontal="left"/>
    </xf>
    <xf numFmtId="3" fontId="63" fillId="28" borderId="0" xfId="0" applyFont="1" applyFill="1" applyAlignment="1"/>
    <xf numFmtId="3" fontId="63" fillId="28" borderId="0" xfId="0" applyFont="1" applyFill="1" applyAlignment="1">
      <alignment horizontal="left"/>
    </xf>
    <xf numFmtId="3" fontId="64" fillId="28" borderId="0" xfId="0" applyFont="1" applyFill="1" applyAlignment="1"/>
    <xf numFmtId="3" fontId="64" fillId="28" borderId="0" xfId="0" applyFont="1" applyFill="1" applyAlignment="1">
      <alignment horizontal="left"/>
    </xf>
    <xf numFmtId="177" fontId="65" fillId="28" borderId="0" xfId="110" applyNumberFormat="1" applyFont="1" applyFill="1"/>
    <xf numFmtId="3" fontId="65" fillId="28" borderId="0" xfId="0" applyNumberFormat="1" applyFont="1" applyFill="1" applyAlignment="1"/>
    <xf numFmtId="0" fontId="14" fillId="28" borderId="0" xfId="96" applyNumberFormat="1" applyFont="1" applyFill="1" applyBorder="1" applyAlignment="1" applyProtection="1">
      <alignment vertical="top"/>
    </xf>
    <xf numFmtId="10" fontId="64" fillId="28" borderId="0" xfId="0" applyNumberFormat="1" applyFont="1" applyFill="1" applyAlignment="1">
      <alignment horizontal="left"/>
    </xf>
    <xf numFmtId="177" fontId="64" fillId="28" borderId="0" xfId="0" applyNumberFormat="1" applyFont="1" applyFill="1" applyAlignment="1"/>
    <xf numFmtId="177" fontId="5" fillId="28" borderId="26" xfId="110" applyNumberFormat="1" applyFont="1" applyFill="1" applyBorder="1" applyAlignment="1" applyProtection="1">
      <alignment horizontal="center" vertical="center"/>
    </xf>
    <xf numFmtId="177" fontId="5" fillId="28" borderId="33" xfId="110" applyNumberFormat="1" applyFont="1" applyFill="1" applyBorder="1" applyAlignment="1" applyProtection="1">
      <alignment horizontal="center" vertical="center"/>
    </xf>
    <xf numFmtId="0" fontId="5" fillId="0" borderId="9" xfId="96" applyFont="1" applyFill="1" applyBorder="1" applyAlignment="1">
      <alignment horizontal="center" vertical="center" wrapText="1"/>
    </xf>
    <xf numFmtId="0" fontId="5" fillId="0" borderId="34" xfId="96" applyFont="1" applyFill="1" applyBorder="1" applyAlignment="1">
      <alignment horizontal="center" vertical="center" wrapText="1"/>
    </xf>
    <xf numFmtId="3" fontId="5" fillId="0" borderId="26" xfId="0" applyFont="1" applyFill="1" applyBorder="1" applyAlignment="1" applyProtection="1">
      <alignment horizontal="center"/>
    </xf>
    <xf numFmtId="3" fontId="5" fillId="0" borderId="33" xfId="0" applyFont="1" applyFill="1" applyBorder="1" applyAlignment="1" applyProtection="1">
      <alignment horizontal="center"/>
    </xf>
    <xf numFmtId="3" fontId="61" fillId="0" borderId="26" xfId="0" applyFont="1" applyFill="1" applyBorder="1" applyAlignment="1" applyProtection="1">
      <alignment horizontal="center" wrapText="1"/>
    </xf>
    <xf numFmtId="3" fontId="61" fillId="0" borderId="33" xfId="0" applyFont="1" applyFill="1" applyBorder="1" applyAlignment="1" applyProtection="1">
      <alignment horizontal="center" wrapText="1"/>
    </xf>
    <xf numFmtId="3" fontId="5" fillId="0" borderId="26" xfId="0" applyNumberFormat="1" applyFont="1" applyFill="1" applyBorder="1" applyAlignment="1">
      <alignment horizontal="center" vertical="center" wrapText="1"/>
    </xf>
    <xf numFmtId="3" fontId="5" fillId="0" borderId="33" xfId="0" applyNumberFormat="1" applyFont="1" applyFill="1" applyBorder="1" applyAlignment="1">
      <alignment horizontal="center" vertical="center" wrapText="1"/>
    </xf>
    <xf numFmtId="3" fontId="7" fillId="0" borderId="0" xfId="0" applyFont="1" applyFill="1" applyBorder="1" applyAlignment="1">
      <alignment horizontal="center" vertical="center" wrapText="1"/>
    </xf>
    <xf numFmtId="3" fontId="5" fillId="28" borderId="0" xfId="0" applyNumberFormat="1" applyFont="1" applyFill="1" applyBorder="1" applyAlignment="1">
      <alignment horizontal="center" vertical="center" wrapText="1"/>
    </xf>
    <xf numFmtId="3" fontId="5" fillId="28" borderId="0" xfId="0" applyFont="1" applyFill="1" applyBorder="1" applyAlignment="1">
      <alignment horizontal="right" vertical="center" wrapText="1"/>
    </xf>
    <xf numFmtId="0" fontId="7" fillId="28" borderId="0" xfId="92" applyFont="1" applyFill="1" applyAlignment="1" applyProtection="1">
      <alignment horizontal="center" vertical="center"/>
    </xf>
    <xf numFmtId="0" fontId="5" fillId="28" borderId="0" xfId="100" applyFont="1" applyFill="1" applyBorder="1" applyAlignment="1">
      <alignment horizontal="center" vertical="center" wrapText="1"/>
    </xf>
    <xf numFmtId="3" fontId="5" fillId="28" borderId="0" xfId="0" applyFont="1" applyFill="1" applyBorder="1" applyAlignment="1">
      <alignment horizontal="center" vertical="center" wrapText="1"/>
    </xf>
    <xf numFmtId="0" fontId="5" fillId="28" borderId="0" xfId="99" applyFont="1" applyFill="1" applyBorder="1" applyAlignment="1">
      <alignment horizontal="center" vertical="center" wrapText="1"/>
    </xf>
    <xf numFmtId="0" fontId="5" fillId="0" borderId="26" xfId="100" applyFont="1" applyFill="1" applyBorder="1" applyAlignment="1">
      <alignment horizontal="center" vertical="center" wrapText="1"/>
    </xf>
    <xf numFmtId="0" fontId="5" fillId="0" borderId="33" xfId="100" applyFont="1" applyFill="1" applyBorder="1" applyAlignment="1">
      <alignment horizontal="center" vertical="center" wrapText="1"/>
    </xf>
    <xf numFmtId="3" fontId="5" fillId="0" borderId="26" xfId="0" applyFont="1" applyFill="1" applyBorder="1" applyAlignment="1">
      <alignment horizontal="center" vertical="center" wrapText="1"/>
    </xf>
    <xf numFmtId="3" fontId="5" fillId="0" borderId="33" xfId="0" applyFont="1" applyFill="1" applyBorder="1" applyAlignment="1">
      <alignment horizontal="center" vertical="center" wrapText="1"/>
    </xf>
    <xf numFmtId="3" fontId="7" fillId="0" borderId="26" xfId="0" applyFont="1" applyBorder="1" applyAlignment="1">
      <alignment horizontal="center" vertical="center" wrapText="1"/>
    </xf>
    <xf numFmtId="3" fontId="7" fillId="0" borderId="33" xfId="0" applyFont="1" applyBorder="1" applyAlignment="1">
      <alignment horizontal="center" vertical="center" wrapText="1"/>
    </xf>
    <xf numFmtId="0" fontId="7" fillId="0" borderId="26" xfId="99" applyFont="1" applyFill="1" applyBorder="1" applyAlignment="1">
      <alignment horizontal="center" vertical="center" wrapText="1"/>
    </xf>
    <xf numFmtId="0" fontId="7" fillId="0" borderId="33" xfId="99" applyFont="1" applyFill="1" applyBorder="1" applyAlignment="1">
      <alignment horizontal="center" vertical="center" wrapText="1"/>
    </xf>
    <xf numFmtId="3" fontId="7" fillId="0" borderId="26" xfId="0" applyFont="1" applyFill="1" applyBorder="1" applyAlignment="1">
      <alignment horizontal="center" vertical="center" wrapText="1"/>
    </xf>
    <xf numFmtId="3" fontId="7" fillId="0" borderId="33" xfId="0" applyFont="1" applyFill="1" applyBorder="1" applyAlignment="1">
      <alignment horizontal="center" vertical="center" wrapText="1"/>
    </xf>
    <xf numFmtId="3" fontId="5" fillId="0" borderId="13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0" fontId="5" fillId="0" borderId="13" xfId="96" applyFont="1" applyFill="1" applyBorder="1" applyAlignment="1">
      <alignment horizontal="center" vertical="center" wrapText="1"/>
    </xf>
    <xf numFmtId="0" fontId="5" fillId="0" borderId="13" xfId="100" applyFont="1" applyFill="1" applyBorder="1" applyAlignment="1">
      <alignment horizontal="center" vertical="center" wrapText="1"/>
    </xf>
    <xf numFmtId="0" fontId="7" fillId="0" borderId="13" xfId="101" applyFont="1" applyBorder="1" applyAlignment="1" applyProtection="1">
      <alignment horizontal="center" vertical="center" wrapText="1"/>
    </xf>
    <xf numFmtId="3" fontId="5" fillId="0" borderId="9" xfId="103" applyNumberFormat="1" applyFont="1" applyFill="1" applyBorder="1" applyAlignment="1" applyProtection="1">
      <alignment horizontal="center" vertical="center" wrapText="1"/>
    </xf>
    <xf numFmtId="3" fontId="5" fillId="0" borderId="34" xfId="103" applyNumberFormat="1" applyFont="1" applyFill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26" xfId="0" applyFont="1" applyBorder="1" applyAlignment="1" applyProtection="1">
      <alignment horizontal="center" vertical="center" wrapText="1"/>
    </xf>
    <xf numFmtId="3" fontId="5" fillId="0" borderId="33" xfId="0" applyFont="1" applyBorder="1" applyAlignment="1" applyProtection="1">
      <alignment horizontal="center" vertical="center" wrapText="1"/>
    </xf>
    <xf numFmtId="3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3" xfId="103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35" xfId="0" applyFont="1" applyFill="1" applyBorder="1" applyAlignment="1" applyProtection="1">
      <alignment horizontal="right" vertical="center" wrapText="1"/>
      <protection locked="0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0" applyFont="1" applyFill="1" applyBorder="1" applyAlignment="1" applyProtection="1">
      <alignment horizontal="center" vertical="center" wrapText="1"/>
    </xf>
    <xf numFmtId="3" fontId="14" fillId="0" borderId="13" xfId="0" applyFont="1" applyFill="1" applyBorder="1" applyAlignment="1" applyProtection="1">
      <alignment horizontal="center" vertical="center" wrapText="1"/>
    </xf>
    <xf numFmtId="0" fontId="5" fillId="0" borderId="0" xfId="101" applyFont="1" applyFill="1" applyBorder="1" applyAlignment="1" applyProtection="1">
      <alignment horizontal="center" vertical="center" wrapText="1"/>
      <protection locked="0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0" fontId="5" fillId="0" borderId="36" xfId="101" applyFont="1" applyBorder="1" applyAlignment="1" applyProtection="1">
      <alignment horizontal="center" vertical="center" wrapText="1"/>
    </xf>
    <xf numFmtId="0" fontId="5" fillId="0" borderId="37" xfId="101" applyFont="1" applyBorder="1" applyAlignment="1" applyProtection="1">
      <alignment horizontal="center" vertical="center" wrapText="1"/>
    </xf>
    <xf numFmtId="0" fontId="5" fillId="0" borderId="26" xfId="101" applyFont="1" applyBorder="1" applyAlignment="1" applyProtection="1">
      <alignment horizontal="center" vertical="center" wrapText="1"/>
    </xf>
    <xf numFmtId="0" fontId="5" fillId="0" borderId="33" xfId="101" applyFont="1" applyBorder="1" applyAlignment="1" applyProtection="1">
      <alignment horizontal="center" vertical="center" wrapText="1"/>
    </xf>
    <xf numFmtId="0" fontId="5" fillId="0" borderId="13" xfId="101" applyFont="1" applyBorder="1" applyAlignment="1" applyProtection="1">
      <alignment horizontal="center" vertical="center" wrapText="1"/>
    </xf>
    <xf numFmtId="0" fontId="5" fillId="0" borderId="43" xfId="101" applyFont="1" applyBorder="1" applyAlignment="1" applyProtection="1">
      <alignment horizontal="center" vertical="center" wrapText="1"/>
    </xf>
    <xf numFmtId="0" fontId="5" fillId="0" borderId="9" xfId="101" applyFont="1" applyFill="1" applyBorder="1" applyAlignment="1" applyProtection="1">
      <alignment horizontal="center" vertical="center" wrapText="1"/>
    </xf>
    <xf numFmtId="0" fontId="5" fillId="0" borderId="34" xfId="101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right" vertical="center" wrapText="1"/>
      <protection locked="0"/>
    </xf>
    <xf numFmtId="0" fontId="5" fillId="0" borderId="13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/>
    </xf>
    <xf numFmtId="3" fontId="8" fillId="0" borderId="13" xfId="0" applyFont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center" vertical="center" wrapText="1"/>
    </xf>
    <xf numFmtId="0" fontId="5" fillId="0" borderId="13" xfId="102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top" wrapText="1"/>
    </xf>
    <xf numFmtId="0" fontId="5" fillId="0" borderId="13" xfId="101" applyFont="1" applyBorder="1" applyAlignment="1" applyProtection="1">
      <alignment horizontal="center" vertical="top" wrapText="1"/>
    </xf>
    <xf numFmtId="0" fontId="5" fillId="0" borderId="0" xfId="96" applyFont="1" applyFill="1" applyBorder="1" applyAlignment="1" applyProtection="1">
      <alignment horizontal="center" vertical="center" wrapText="1"/>
    </xf>
    <xf numFmtId="0" fontId="5" fillId="0" borderId="9" xfId="101" applyFont="1" applyBorder="1" applyAlignment="1" applyProtection="1">
      <alignment horizontal="center" vertical="center" wrapText="1"/>
    </xf>
    <xf numFmtId="0" fontId="5" fillId="0" borderId="34" xfId="101" applyFont="1" applyBorder="1" applyAlignment="1" applyProtection="1">
      <alignment horizontal="center" vertical="center" wrapText="1"/>
    </xf>
    <xf numFmtId="3" fontId="8" fillId="0" borderId="13" xfId="0" applyFont="1" applyBorder="1" applyAlignment="1" applyProtection="1"/>
    <xf numFmtId="0" fontId="7" fillId="0" borderId="13" xfId="96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right" vertical="center" wrapText="1"/>
    </xf>
    <xf numFmtId="3" fontId="23" fillId="0" borderId="13" xfId="0" applyFont="1" applyBorder="1" applyAlignment="1" applyProtection="1"/>
    <xf numFmtId="0" fontId="5" fillId="0" borderId="26" xfId="96" applyFont="1" applyFill="1" applyBorder="1" applyAlignment="1" applyProtection="1">
      <alignment horizontal="center" vertical="center" wrapText="1"/>
    </xf>
    <xf numFmtId="0" fontId="5" fillId="0" borderId="33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9" xfId="97" applyFont="1" applyFill="1" applyBorder="1" applyAlignment="1" applyProtection="1">
      <alignment horizontal="center" vertical="center" wrapText="1"/>
    </xf>
    <xf numFmtId="0" fontId="5" fillId="28" borderId="34" xfId="97" applyFont="1" applyFill="1" applyBorder="1" applyAlignment="1" applyProtection="1">
      <alignment horizontal="center" vertical="center" wrapText="1"/>
    </xf>
    <xf numFmtId="0" fontId="5" fillId="0" borderId="13" xfId="97" applyFont="1" applyBorder="1" applyAlignment="1" applyProtection="1">
      <alignment horizontal="center" vertical="center" wrapText="1"/>
    </xf>
    <xf numFmtId="3" fontId="5" fillId="0" borderId="9" xfId="102" applyNumberFormat="1" applyFont="1" applyBorder="1" applyAlignment="1" applyProtection="1">
      <alignment horizontal="center" vertical="center" wrapText="1"/>
    </xf>
    <xf numFmtId="3" fontId="5" fillId="0" borderId="38" xfId="102" applyNumberFormat="1" applyFont="1" applyBorder="1" applyAlignment="1" applyProtection="1">
      <alignment horizontal="center" vertical="center" wrapText="1"/>
    </xf>
    <xf numFmtId="3" fontId="5" fillId="0" borderId="34" xfId="102" applyNumberFormat="1" applyFont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0" fontId="7" fillId="28" borderId="0" xfId="96" applyNumberFormat="1" applyFont="1" applyFill="1" applyBorder="1" applyAlignment="1" applyProtection="1">
      <alignment horizontal="left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0" borderId="0" xfId="102" applyNumberFormat="1" applyFont="1" applyFill="1" applyAlignment="1" applyProtection="1">
      <alignment horizontal="center" vertical="center"/>
    </xf>
    <xf numFmtId="3" fontId="5" fillId="0" borderId="9" xfId="0" applyFont="1" applyBorder="1" applyAlignment="1">
      <alignment horizontal="center" vertical="center" wrapText="1"/>
    </xf>
    <xf numFmtId="3" fontId="5" fillId="0" borderId="38" xfId="0" applyFont="1" applyBorder="1" applyAlignment="1">
      <alignment horizontal="center" vertical="center" wrapText="1"/>
    </xf>
    <xf numFmtId="3" fontId="5" fillId="0" borderId="34" xfId="0" applyFont="1" applyBorder="1" applyAlignment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5" fillId="28" borderId="13" xfId="102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  <xf numFmtId="3" fontId="5" fillId="0" borderId="0" xfId="102" applyNumberFormat="1" applyFont="1" applyFill="1" applyAlignment="1" applyProtection="1">
      <alignment horizontal="center" vertical="center" wrapText="1"/>
    </xf>
  </cellXfs>
  <cellStyles count="1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omma_Quaterlyl_L_2" xfId="149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 3" xfId="148"/>
    <cellStyle name="Normal 2_Видове застраховки" xfId="90"/>
    <cellStyle name="Normal 3" xfId="91"/>
    <cellStyle name="Normal 3 2" xfId="147"/>
    <cellStyle name="Normal 4" xfId="92"/>
    <cellStyle name="Normal 5" xfId="93"/>
    <cellStyle name="Normal 6" xfId="94"/>
    <cellStyle name="Normal 7" xfId="95"/>
    <cellStyle name="Normal_AllianzLife_2004_4_01_L" xfId="146"/>
    <cellStyle name="Normal_Book1" xfId="96"/>
    <cellStyle name="Normal_Exchanges of statistical informacion_Life_bg" xfId="97"/>
    <cellStyle name="Normal_FORMI" xfId="98"/>
    <cellStyle name="Normal_ratio" xfId="99"/>
    <cellStyle name="Normal_Reserves" xfId="100"/>
    <cellStyle name="Normal_Spravki_New" xfId="101"/>
    <cellStyle name="Normal_Spravki_NonLIfe_New" xfId="102"/>
    <cellStyle name="Normal_Spravki_NonLIfe1999" xfId="103"/>
    <cellStyle name="Normal_Tables_draft" xfId="104"/>
    <cellStyle name="Normal_Видове застраховки" xfId="105"/>
    <cellStyle name="Note" xfId="106" builtinId="10" customBuiltin="1"/>
    <cellStyle name="number" xfId="107"/>
    <cellStyle name="number-no border" xfId="108"/>
    <cellStyle name="Output" xfId="109" builtinId="21" customBuiltin="1"/>
    <cellStyle name="Percent 2" xfId="110"/>
    <cellStyle name="Percent 4" xfId="111"/>
    <cellStyle name="Percent Right Indent" xfId="112"/>
    <cellStyle name="proc1" xfId="113"/>
    <cellStyle name="proc1 Right Indent" xfId="114"/>
    <cellStyle name="proc2" xfId="115"/>
    <cellStyle name="proc2   Right Indent" xfId="116"/>
    <cellStyle name="proc3" xfId="117"/>
    <cellStyle name="proc3  Right Indent" xfId="118"/>
    <cellStyle name="Rate" xfId="119"/>
    <cellStyle name="R-Bottom" xfId="120"/>
    <cellStyle name="RD-Border" xfId="121"/>
    <cellStyle name="R-orienation" xfId="122"/>
    <cellStyle name="RT-Border" xfId="123"/>
    <cellStyle name="shifar_header" xfId="124"/>
    <cellStyle name="spravki" xfId="125"/>
    <cellStyle name="T-B-Border" xfId="126"/>
    <cellStyle name="TBI" xfId="127"/>
    <cellStyle name="T-Border" xfId="128"/>
    <cellStyle name="TDL-Border" xfId="129"/>
    <cellStyle name="TDR-Border" xfId="130"/>
    <cellStyle name="Text" xfId="131"/>
    <cellStyle name="TextRight" xfId="132"/>
    <cellStyle name="Title" xfId="133" builtinId="15" customBuiltin="1"/>
    <cellStyle name="Total" xfId="134" builtinId="25" customBuiltin="1"/>
    <cellStyle name="UpDownLine" xfId="135"/>
    <cellStyle name="V-Across" xfId="136"/>
    <cellStyle name="V-Currency" xfId="137"/>
    <cellStyle name="V-Date" xfId="138"/>
    <cellStyle name="ver1" xfId="139"/>
    <cellStyle name="V-Normal" xfId="140"/>
    <cellStyle name="V-Number" xfId="141"/>
    <cellStyle name="Warning Text" xfId="142" builtinId="11" customBuiltin="1"/>
    <cellStyle name="Wrap" xfId="143"/>
    <cellStyle name="WrapTitle" xfId="144"/>
    <cellStyle name="zastrnadzor" xfId="14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WRITTEN PREMIUMS BY CLASSES OF LIFE INSURANCE AS AT 30.09.2018</a:t>
            </a:r>
            <a:endParaRPr lang="bg-BG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180584916.97471231</c:v>
                </c:pt>
                <c:pt idx="1">
                  <c:v>7309130.8579999991</c:v>
                </c:pt>
                <c:pt idx="2">
                  <c:v>59684093.852999993</c:v>
                </c:pt>
                <c:pt idx="3">
                  <c:v>0</c:v>
                </c:pt>
                <c:pt idx="4">
                  <c:v>17148333.781999998</c:v>
                </c:pt>
                <c:pt idx="5">
                  <c:v>15217722.619999999</c:v>
                </c:pt>
                <c:pt idx="6">
                  <c:v>45122222.18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CLAIMS PAID BY CLASSES OF LIFE INSURANCE AS AT 30.09.2018</a:t>
            </a:r>
            <a:endParaRPr lang="bg-BG" sz="1000">
              <a:effectLst/>
            </a:endParaRPr>
          </a:p>
        </c:rich>
      </c:tx>
      <c:layout>
        <c:manualLayout>
          <c:xMode val="edge"/>
          <c:yMode val="edge"/>
          <c:x val="7.627791873329294E-2"/>
          <c:y val="6.576927329760055E-3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Payments!$C$70:$C$76</c:f>
              <c:numCache>
                <c:formatCode>#,##0</c:formatCode>
                <c:ptCount val="7"/>
                <c:pt idx="0">
                  <c:v>78428539.244343311</c:v>
                </c:pt>
                <c:pt idx="1">
                  <c:v>3672301.9900384019</c:v>
                </c:pt>
                <c:pt idx="2">
                  <c:v>2622267.2124854149</c:v>
                </c:pt>
                <c:pt idx="3">
                  <c:v>0</c:v>
                </c:pt>
                <c:pt idx="4">
                  <c:v>3350721.1814400004</c:v>
                </c:pt>
                <c:pt idx="5">
                  <c:v>1873220.7799999998</c:v>
                </c:pt>
                <c:pt idx="6">
                  <c:v>14185734.873309789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28575</xdr:rowOff>
    </xdr:from>
    <xdr:to>
      <xdr:col>7</xdr:col>
      <xdr:colOff>685800</xdr:colOff>
      <xdr:row>46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20</xdr:row>
      <xdr:rowOff>69057</xdr:rowOff>
    </xdr:from>
    <xdr:to>
      <xdr:col>8</xdr:col>
      <xdr:colOff>11906</xdr:colOff>
      <xdr:row>46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tabSelected="1" view="pageBreakPreview" zoomScaleNormal="80" zoomScaleSheetLayoutView="100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 sqref="A1:AD1"/>
    </sheetView>
  </sheetViews>
  <sheetFormatPr defaultRowHeight="12.75"/>
  <cols>
    <col min="1" max="1" width="8.85546875" style="50" customWidth="1"/>
    <col min="2" max="2" width="36.7109375" style="51" customWidth="1"/>
    <col min="3" max="3" width="12.28515625" style="51" bestFit="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0.5703125" style="51" customWidth="1"/>
    <col min="17" max="17" width="12.28515625" style="51" bestFit="1" customWidth="1"/>
    <col min="18" max="18" width="17.28515625" style="51" bestFit="1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1.140625" style="50" customWidth="1"/>
    <col min="24" max="24" width="10.5703125" style="50" customWidth="1"/>
    <col min="25" max="25" width="11" style="50" bestFit="1" customWidth="1"/>
    <col min="26" max="26" width="10.5703125" style="50" customWidth="1"/>
    <col min="27" max="27" width="13.140625" style="50" customWidth="1"/>
    <col min="28" max="28" width="14" style="50" customWidth="1"/>
    <col min="29" max="29" width="13.5703125" style="50" bestFit="1" customWidth="1"/>
    <col min="30" max="30" width="12.42578125" style="50" bestFit="1" customWidth="1"/>
    <col min="31" max="31" width="13.5703125" style="50" bestFit="1" customWidth="1"/>
    <col min="32" max="32" width="18.140625" style="50" bestFit="1" customWidth="1"/>
    <col min="33" max="33" width="12.42578125" style="50" bestFit="1" customWidth="1"/>
    <col min="34" max="34" width="9.28515625" style="50" bestFit="1" customWidth="1"/>
    <col min="35" max="16384" width="9.140625" style="50"/>
  </cols>
  <sheetData>
    <row r="1" spans="1:32" s="61" customFormat="1" ht="15.75">
      <c r="A1" s="225" t="s">
        <v>826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133"/>
      <c r="AF1" s="133"/>
    </row>
    <row r="2" spans="1:32" ht="15.75" customHeight="1">
      <c r="C2" s="226"/>
      <c r="D2" s="226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8"/>
      <c r="R2" s="228"/>
      <c r="S2" s="223"/>
      <c r="T2" s="223"/>
      <c r="U2" s="223"/>
      <c r="V2" s="223"/>
      <c r="AA2" s="224" t="s">
        <v>125</v>
      </c>
      <c r="AB2" s="224"/>
      <c r="AC2" s="52"/>
      <c r="AD2" s="52"/>
    </row>
    <row r="3" spans="1:32" s="53" customFormat="1" ht="77.25" customHeight="1">
      <c r="A3" s="214" t="s">
        <v>411</v>
      </c>
      <c r="B3" s="214" t="s">
        <v>458</v>
      </c>
      <c r="C3" s="229" t="s">
        <v>477</v>
      </c>
      <c r="D3" s="230"/>
      <c r="E3" s="231" t="s">
        <v>478</v>
      </c>
      <c r="F3" s="232"/>
      <c r="G3" s="231" t="s">
        <v>479</v>
      </c>
      <c r="H3" s="232"/>
      <c r="I3" s="231" t="s">
        <v>480</v>
      </c>
      <c r="J3" s="232"/>
      <c r="K3" s="231" t="s">
        <v>815</v>
      </c>
      <c r="L3" s="232"/>
      <c r="M3" s="235" t="s">
        <v>481</v>
      </c>
      <c r="N3" s="236"/>
      <c r="O3" s="233" t="s">
        <v>482</v>
      </c>
      <c r="P3" s="234"/>
      <c r="Q3" s="237" t="s">
        <v>483</v>
      </c>
      <c r="R3" s="238"/>
      <c r="S3" s="233" t="s">
        <v>484</v>
      </c>
      <c r="T3" s="234"/>
      <c r="U3" s="233" t="s">
        <v>485</v>
      </c>
      <c r="V3" s="234"/>
      <c r="W3" s="233" t="s">
        <v>487</v>
      </c>
      <c r="X3" s="234"/>
      <c r="Y3" s="233" t="s">
        <v>486</v>
      </c>
      <c r="Z3" s="234"/>
      <c r="AA3" s="220" t="s">
        <v>488</v>
      </c>
      <c r="AB3" s="221"/>
    </row>
    <row r="4" spans="1:32" s="53" customFormat="1" ht="60" customHeight="1">
      <c r="A4" s="215"/>
      <c r="B4" s="215"/>
      <c r="C4" s="139" t="s">
        <v>475</v>
      </c>
      <c r="D4" s="140" t="s">
        <v>476</v>
      </c>
      <c r="E4" s="139" t="s">
        <v>475</v>
      </c>
      <c r="F4" s="140" t="s">
        <v>476</v>
      </c>
      <c r="G4" s="139" t="s">
        <v>475</v>
      </c>
      <c r="H4" s="140" t="s">
        <v>476</v>
      </c>
      <c r="I4" s="139" t="s">
        <v>475</v>
      </c>
      <c r="J4" s="140" t="s">
        <v>476</v>
      </c>
      <c r="K4" s="139" t="s">
        <v>475</v>
      </c>
      <c r="L4" s="140" t="s">
        <v>476</v>
      </c>
      <c r="M4" s="139" t="s">
        <v>475</v>
      </c>
      <c r="N4" s="140" t="s">
        <v>476</v>
      </c>
      <c r="O4" s="139" t="s">
        <v>475</v>
      </c>
      <c r="P4" s="140" t="s">
        <v>476</v>
      </c>
      <c r="Q4" s="139" t="s">
        <v>475</v>
      </c>
      <c r="R4" s="140" t="s">
        <v>476</v>
      </c>
      <c r="S4" s="139" t="s">
        <v>475</v>
      </c>
      <c r="T4" s="140" t="s">
        <v>476</v>
      </c>
      <c r="U4" s="139" t="s">
        <v>475</v>
      </c>
      <c r="V4" s="140" t="s">
        <v>476</v>
      </c>
      <c r="W4" s="139" t="s">
        <v>475</v>
      </c>
      <c r="X4" s="140" t="s">
        <v>476</v>
      </c>
      <c r="Y4" s="139" t="s">
        <v>475</v>
      </c>
      <c r="Z4" s="140" t="s">
        <v>476</v>
      </c>
      <c r="AA4" s="141" t="s">
        <v>475</v>
      </c>
      <c r="AB4" s="142" t="s">
        <v>476</v>
      </c>
    </row>
    <row r="5" spans="1:32" ht="15.75">
      <c r="A5" s="64" t="s">
        <v>400</v>
      </c>
      <c r="B5" s="135" t="s">
        <v>459</v>
      </c>
      <c r="C5" s="65">
        <v>33599114.060000002</v>
      </c>
      <c r="D5" s="65">
        <v>5571915.4100000001</v>
      </c>
      <c r="E5" s="65">
        <v>31406538.509999998</v>
      </c>
      <c r="F5" s="65">
        <v>0</v>
      </c>
      <c r="G5" s="65">
        <v>41452912.809999995</v>
      </c>
      <c r="H5" s="65">
        <v>0</v>
      </c>
      <c r="I5" s="65">
        <v>19017770.897000004</v>
      </c>
      <c r="J5" s="65">
        <v>0</v>
      </c>
      <c r="K5" s="65">
        <v>16872549.310000002</v>
      </c>
      <c r="L5" s="65">
        <v>0</v>
      </c>
      <c r="M5" s="65">
        <v>17902367</v>
      </c>
      <c r="N5" s="65">
        <v>0</v>
      </c>
      <c r="O5" s="65">
        <v>8721511.9900000002</v>
      </c>
      <c r="P5" s="65">
        <v>587662.03</v>
      </c>
      <c r="Q5" s="65">
        <v>7178189.1799999997</v>
      </c>
      <c r="R5" s="65">
        <v>0</v>
      </c>
      <c r="S5" s="66">
        <v>2337006.2500000005</v>
      </c>
      <c r="T5" s="66">
        <v>0</v>
      </c>
      <c r="U5" s="65">
        <v>137860.24</v>
      </c>
      <c r="V5" s="65">
        <v>0</v>
      </c>
      <c r="W5" s="65">
        <v>733813</v>
      </c>
      <c r="X5" s="65">
        <v>0</v>
      </c>
      <c r="Y5" s="65">
        <v>1225283.7277122699</v>
      </c>
      <c r="Z5" s="65">
        <v>0</v>
      </c>
      <c r="AA5" s="67">
        <v>180584916.97471231</v>
      </c>
      <c r="AB5" s="67">
        <v>6159577.4400000004</v>
      </c>
      <c r="AE5" s="47"/>
      <c r="AF5" s="54"/>
    </row>
    <row r="6" spans="1:32" ht="15.75">
      <c r="A6" s="64"/>
      <c r="B6" s="136" t="s">
        <v>460</v>
      </c>
      <c r="C6" s="65">
        <v>22581241.079999998</v>
      </c>
      <c r="D6" s="65">
        <v>5571915.4100000001</v>
      </c>
      <c r="E6" s="65">
        <v>21020953.759999998</v>
      </c>
      <c r="F6" s="65">
        <v>0</v>
      </c>
      <c r="G6" s="65">
        <v>41452009.439999998</v>
      </c>
      <c r="H6" s="65">
        <v>0</v>
      </c>
      <c r="I6" s="65">
        <v>19009757.977000002</v>
      </c>
      <c r="J6" s="65">
        <v>0</v>
      </c>
      <c r="K6" s="65">
        <v>16872549.310000002</v>
      </c>
      <c r="L6" s="65">
        <v>0</v>
      </c>
      <c r="M6" s="65">
        <v>17902367</v>
      </c>
      <c r="N6" s="65">
        <v>0</v>
      </c>
      <c r="O6" s="65">
        <v>8721511.9900000002</v>
      </c>
      <c r="P6" s="65">
        <v>587662.03</v>
      </c>
      <c r="Q6" s="65">
        <v>7178189.1799999997</v>
      </c>
      <c r="R6" s="65">
        <v>0</v>
      </c>
      <c r="S6" s="66">
        <v>2337004.9000000004</v>
      </c>
      <c r="T6" s="66">
        <v>0</v>
      </c>
      <c r="U6" s="65">
        <v>137860.24</v>
      </c>
      <c r="V6" s="65">
        <v>0</v>
      </c>
      <c r="W6" s="65">
        <v>733813</v>
      </c>
      <c r="X6" s="65">
        <v>0</v>
      </c>
      <c r="Y6" s="65">
        <v>1159143.1110456032</v>
      </c>
      <c r="Z6" s="65">
        <v>0</v>
      </c>
      <c r="AA6" s="67">
        <v>159106400.98804563</v>
      </c>
      <c r="AB6" s="67">
        <v>6159577.4400000004</v>
      </c>
      <c r="AF6" s="54"/>
    </row>
    <row r="7" spans="1:32" ht="15.75">
      <c r="A7" s="64"/>
      <c r="B7" s="136" t="s">
        <v>461</v>
      </c>
      <c r="C7" s="65">
        <v>13161102.48</v>
      </c>
      <c r="D7" s="65">
        <v>0</v>
      </c>
      <c r="E7" s="65">
        <v>17434976.979999997</v>
      </c>
      <c r="F7" s="65">
        <v>0</v>
      </c>
      <c r="G7" s="65">
        <v>11794427.83</v>
      </c>
      <c r="H7" s="65">
        <v>0</v>
      </c>
      <c r="I7" s="65">
        <v>17885970.493000001</v>
      </c>
      <c r="J7" s="65">
        <v>0</v>
      </c>
      <c r="K7" s="65">
        <v>6817752.6799999997</v>
      </c>
      <c r="L7" s="65">
        <v>0</v>
      </c>
      <c r="M7" s="65">
        <v>17902367</v>
      </c>
      <c r="N7" s="65">
        <v>0</v>
      </c>
      <c r="O7" s="65">
        <v>682244.61</v>
      </c>
      <c r="P7" s="65">
        <v>0</v>
      </c>
      <c r="Q7" s="65">
        <v>291807.57</v>
      </c>
      <c r="R7" s="65">
        <v>0</v>
      </c>
      <c r="S7" s="66">
        <v>1972555.7400000002</v>
      </c>
      <c r="T7" s="66">
        <v>0</v>
      </c>
      <c r="U7" s="65">
        <v>137860.24</v>
      </c>
      <c r="V7" s="65">
        <v>0</v>
      </c>
      <c r="W7" s="65">
        <v>637450</v>
      </c>
      <c r="X7" s="65">
        <v>0</v>
      </c>
      <c r="Y7" s="65">
        <v>467458.43000000028</v>
      </c>
      <c r="Z7" s="65">
        <v>0</v>
      </c>
      <c r="AA7" s="67">
        <v>89185974.052999988</v>
      </c>
      <c r="AB7" s="67">
        <v>0</v>
      </c>
      <c r="AF7" s="54"/>
    </row>
    <row r="8" spans="1:32" ht="15.75">
      <c r="A8" s="64"/>
      <c r="B8" s="136" t="s">
        <v>462</v>
      </c>
      <c r="C8" s="65">
        <v>9420138.5999999996</v>
      </c>
      <c r="D8" s="65">
        <v>5571915.4100000001</v>
      </c>
      <c r="E8" s="65">
        <v>3585976.7800000003</v>
      </c>
      <c r="F8" s="65">
        <v>0</v>
      </c>
      <c r="G8" s="65">
        <v>29657581.609999999</v>
      </c>
      <c r="H8" s="65">
        <v>0</v>
      </c>
      <c r="I8" s="65">
        <v>1123787.4839999999</v>
      </c>
      <c r="J8" s="65">
        <v>0</v>
      </c>
      <c r="K8" s="65">
        <v>10054796.630000001</v>
      </c>
      <c r="L8" s="65">
        <v>0</v>
      </c>
      <c r="M8" s="65">
        <v>0</v>
      </c>
      <c r="N8" s="65">
        <v>0</v>
      </c>
      <c r="O8" s="65">
        <v>8039267.3799999999</v>
      </c>
      <c r="P8" s="65">
        <v>587662.03</v>
      </c>
      <c r="Q8" s="65">
        <v>6886381.6099999994</v>
      </c>
      <c r="R8" s="65">
        <v>0</v>
      </c>
      <c r="S8" s="66">
        <v>364449.16</v>
      </c>
      <c r="T8" s="66">
        <v>0</v>
      </c>
      <c r="U8" s="65">
        <v>0</v>
      </c>
      <c r="V8" s="65">
        <v>0</v>
      </c>
      <c r="W8" s="65">
        <v>96363</v>
      </c>
      <c r="X8" s="65">
        <v>0</v>
      </c>
      <c r="Y8" s="65">
        <v>691684.68104560289</v>
      </c>
      <c r="Z8" s="65">
        <v>0</v>
      </c>
      <c r="AA8" s="67">
        <v>69920426.9350456</v>
      </c>
      <c r="AB8" s="67">
        <v>6159577.4400000004</v>
      </c>
      <c r="AF8" s="54"/>
    </row>
    <row r="9" spans="1:32" ht="15.75">
      <c r="A9" s="64"/>
      <c r="B9" s="136" t="s">
        <v>463</v>
      </c>
      <c r="C9" s="65">
        <v>11017872.98</v>
      </c>
      <c r="D9" s="65">
        <v>0</v>
      </c>
      <c r="E9" s="65">
        <v>10385584.75</v>
      </c>
      <c r="F9" s="65">
        <v>0</v>
      </c>
      <c r="G9" s="65">
        <v>903.37</v>
      </c>
      <c r="H9" s="65">
        <v>0</v>
      </c>
      <c r="I9" s="65">
        <v>8012.92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6">
        <v>1.35</v>
      </c>
      <c r="T9" s="66">
        <v>0</v>
      </c>
      <c r="U9" s="65">
        <v>0</v>
      </c>
      <c r="V9" s="65">
        <v>0</v>
      </c>
      <c r="W9" s="65">
        <v>0</v>
      </c>
      <c r="X9" s="65">
        <v>0</v>
      </c>
      <c r="Y9" s="65">
        <v>66140.616666666669</v>
      </c>
      <c r="Z9" s="65">
        <v>0</v>
      </c>
      <c r="AA9" s="67">
        <v>21478515.986666672</v>
      </c>
      <c r="AB9" s="67">
        <v>0</v>
      </c>
      <c r="AF9" s="54"/>
    </row>
    <row r="10" spans="1:32" ht="15.75">
      <c r="A10" s="64" t="s">
        <v>401</v>
      </c>
      <c r="B10" s="135" t="s">
        <v>464</v>
      </c>
      <c r="C10" s="65">
        <v>1551810.28</v>
      </c>
      <c r="D10" s="65">
        <v>0</v>
      </c>
      <c r="E10" s="65">
        <v>3771062.3700000006</v>
      </c>
      <c r="F10" s="65">
        <v>0</v>
      </c>
      <c r="G10" s="65">
        <v>1251581.8499999999</v>
      </c>
      <c r="H10" s="65">
        <v>0</v>
      </c>
      <c r="I10" s="65">
        <v>239731.58799999999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136335.35</v>
      </c>
      <c r="R10" s="65">
        <v>0</v>
      </c>
      <c r="S10" s="66">
        <v>358609.41999999993</v>
      </c>
      <c r="T10" s="66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7">
        <v>7309130.8579999991</v>
      </c>
      <c r="AB10" s="67">
        <v>0</v>
      </c>
      <c r="AE10" s="47"/>
      <c r="AF10" s="54"/>
    </row>
    <row r="11" spans="1:32" ht="15.75">
      <c r="A11" s="64" t="s">
        <v>402</v>
      </c>
      <c r="B11" s="135" t="s">
        <v>465</v>
      </c>
      <c r="C11" s="65">
        <v>5360356.8900000006</v>
      </c>
      <c r="D11" s="65">
        <v>0</v>
      </c>
      <c r="E11" s="65">
        <v>25043312.460000001</v>
      </c>
      <c r="F11" s="65">
        <v>0</v>
      </c>
      <c r="G11" s="65">
        <v>2986927.42</v>
      </c>
      <c r="H11" s="65">
        <v>0</v>
      </c>
      <c r="I11" s="65">
        <v>18266292.242999997</v>
      </c>
      <c r="J11" s="65">
        <v>0</v>
      </c>
      <c r="K11" s="65">
        <v>4129226.32</v>
      </c>
      <c r="L11" s="65">
        <v>0</v>
      </c>
      <c r="M11" s="65">
        <v>1904164</v>
      </c>
      <c r="N11" s="65">
        <v>0</v>
      </c>
      <c r="O11" s="65">
        <v>1500081.41</v>
      </c>
      <c r="P11" s="65">
        <v>0</v>
      </c>
      <c r="Q11" s="65">
        <v>0</v>
      </c>
      <c r="R11" s="65">
        <v>0</v>
      </c>
      <c r="S11" s="66">
        <v>486926.90999999957</v>
      </c>
      <c r="T11" s="66">
        <v>0</v>
      </c>
      <c r="U11" s="65">
        <v>0</v>
      </c>
      <c r="V11" s="65">
        <v>0</v>
      </c>
      <c r="W11" s="65">
        <v>0</v>
      </c>
      <c r="X11" s="65">
        <v>0</v>
      </c>
      <c r="Y11" s="65">
        <v>6806.2</v>
      </c>
      <c r="Z11" s="65">
        <v>0</v>
      </c>
      <c r="AA11" s="67">
        <v>59684093.852999993</v>
      </c>
      <c r="AB11" s="67">
        <v>0</v>
      </c>
      <c r="AE11" s="47"/>
      <c r="AF11" s="54"/>
    </row>
    <row r="12" spans="1:32" ht="15.75">
      <c r="A12" s="64" t="s">
        <v>403</v>
      </c>
      <c r="B12" s="137" t="s">
        <v>466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6">
        <v>0</v>
      </c>
      <c r="T12" s="66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7">
        <v>0</v>
      </c>
      <c r="AB12" s="67">
        <v>0</v>
      </c>
      <c r="AE12" s="47"/>
      <c r="AF12" s="54"/>
    </row>
    <row r="13" spans="1:32" ht="15.75">
      <c r="A13" s="64" t="s">
        <v>404</v>
      </c>
      <c r="B13" s="138" t="s">
        <v>467</v>
      </c>
      <c r="C13" s="65">
        <v>10134785.609999999</v>
      </c>
      <c r="D13" s="65">
        <v>5408613.5099999998</v>
      </c>
      <c r="E13" s="65">
        <v>0</v>
      </c>
      <c r="F13" s="65">
        <v>0</v>
      </c>
      <c r="G13" s="65">
        <v>0</v>
      </c>
      <c r="H13" s="65">
        <v>0</v>
      </c>
      <c r="I13" s="65">
        <v>3640740.3420000002</v>
      </c>
      <c r="J13" s="65">
        <v>0</v>
      </c>
      <c r="K13" s="65">
        <v>254502.36</v>
      </c>
      <c r="L13" s="65">
        <v>0</v>
      </c>
      <c r="M13" s="65">
        <v>986014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6">
        <v>156467.35999999999</v>
      </c>
      <c r="T13" s="66">
        <v>0</v>
      </c>
      <c r="U13" s="65">
        <v>1810115.41</v>
      </c>
      <c r="V13" s="65">
        <v>0</v>
      </c>
      <c r="W13" s="65">
        <v>0</v>
      </c>
      <c r="X13" s="65">
        <v>0</v>
      </c>
      <c r="Y13" s="65">
        <v>165708.70000000001</v>
      </c>
      <c r="Z13" s="65">
        <v>0</v>
      </c>
      <c r="AA13" s="67">
        <v>17148333.781999998</v>
      </c>
      <c r="AB13" s="67">
        <v>5408613.5099999998</v>
      </c>
      <c r="AE13" s="47"/>
      <c r="AF13" s="54"/>
    </row>
    <row r="14" spans="1:32" s="53" customFormat="1" ht="15.75">
      <c r="A14" s="68" t="s">
        <v>405</v>
      </c>
      <c r="B14" s="138" t="s">
        <v>468</v>
      </c>
      <c r="C14" s="65">
        <v>1375337.91</v>
      </c>
      <c r="D14" s="65">
        <v>0</v>
      </c>
      <c r="E14" s="65">
        <v>856292.8600000001</v>
      </c>
      <c r="F14" s="65">
        <v>0</v>
      </c>
      <c r="G14" s="65">
        <v>4117502.3200000003</v>
      </c>
      <c r="H14" s="65">
        <v>0</v>
      </c>
      <c r="I14" s="65">
        <v>0</v>
      </c>
      <c r="J14" s="65">
        <v>0</v>
      </c>
      <c r="K14" s="65">
        <v>6160619.79</v>
      </c>
      <c r="L14" s="65">
        <v>0</v>
      </c>
      <c r="M14" s="65">
        <v>0</v>
      </c>
      <c r="N14" s="65">
        <v>0</v>
      </c>
      <c r="O14" s="65">
        <v>1175775.6200000001</v>
      </c>
      <c r="P14" s="65">
        <v>0</v>
      </c>
      <c r="Q14" s="65">
        <v>594024.51</v>
      </c>
      <c r="R14" s="65">
        <v>0</v>
      </c>
      <c r="S14" s="65">
        <v>80881.61</v>
      </c>
      <c r="T14" s="65">
        <v>0</v>
      </c>
      <c r="U14" s="65">
        <v>0</v>
      </c>
      <c r="V14" s="65">
        <v>0</v>
      </c>
      <c r="W14" s="65">
        <v>857288</v>
      </c>
      <c r="X14" s="65">
        <v>0</v>
      </c>
      <c r="Y14" s="65">
        <v>0</v>
      </c>
      <c r="Z14" s="65">
        <v>0</v>
      </c>
      <c r="AA14" s="67">
        <v>15217722.619999999</v>
      </c>
      <c r="AB14" s="67">
        <v>0</v>
      </c>
      <c r="AF14" s="55"/>
    </row>
    <row r="15" spans="1:32" ht="31.5">
      <c r="A15" s="68" t="s">
        <v>457</v>
      </c>
      <c r="B15" s="69" t="s">
        <v>469</v>
      </c>
      <c r="C15" s="65">
        <v>0</v>
      </c>
      <c r="D15" s="65">
        <v>0</v>
      </c>
      <c r="E15" s="66">
        <v>0</v>
      </c>
      <c r="F15" s="66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7">
        <v>0</v>
      </c>
      <c r="AB15" s="67">
        <v>0</v>
      </c>
      <c r="AF15" s="54"/>
    </row>
    <row r="16" spans="1:32" ht="15.75">
      <c r="A16" s="68" t="s">
        <v>406</v>
      </c>
      <c r="B16" s="138" t="s">
        <v>470</v>
      </c>
      <c r="C16" s="65">
        <v>26066860.68</v>
      </c>
      <c r="D16" s="65">
        <v>0</v>
      </c>
      <c r="E16" s="66">
        <v>2562629.79</v>
      </c>
      <c r="F16" s="66">
        <v>0</v>
      </c>
      <c r="G16" s="65">
        <v>7871895.3399999989</v>
      </c>
      <c r="H16" s="65">
        <v>0</v>
      </c>
      <c r="I16" s="65">
        <v>5879347.5399999991</v>
      </c>
      <c r="J16" s="65">
        <v>0</v>
      </c>
      <c r="K16" s="65">
        <v>1776657.02</v>
      </c>
      <c r="L16" s="65">
        <v>0</v>
      </c>
      <c r="M16" s="65">
        <v>129585.45999999999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310771.34999999998</v>
      </c>
      <c r="V16" s="65">
        <v>0</v>
      </c>
      <c r="W16" s="65">
        <v>524475</v>
      </c>
      <c r="X16" s="65">
        <v>0</v>
      </c>
      <c r="Y16" s="65">
        <v>0</v>
      </c>
      <c r="Z16" s="65">
        <v>0</v>
      </c>
      <c r="AA16" s="67">
        <v>45122222.18</v>
      </c>
      <c r="AB16" s="67">
        <v>0</v>
      </c>
      <c r="AE16" s="48"/>
    </row>
    <row r="17" spans="1:31" ht="15.75">
      <c r="A17" s="216" t="s">
        <v>471</v>
      </c>
      <c r="B17" s="217"/>
      <c r="C17" s="86">
        <v>78088265.430000007</v>
      </c>
      <c r="D17" s="86">
        <v>10980528.92</v>
      </c>
      <c r="E17" s="86">
        <v>63639835.989999995</v>
      </c>
      <c r="F17" s="86">
        <v>0</v>
      </c>
      <c r="G17" s="86">
        <v>57680819.739999995</v>
      </c>
      <c r="H17" s="86">
        <v>0</v>
      </c>
      <c r="I17" s="86">
        <v>47043882.609999999</v>
      </c>
      <c r="J17" s="86">
        <v>0</v>
      </c>
      <c r="K17" s="86">
        <v>29193554.800000001</v>
      </c>
      <c r="L17" s="86">
        <v>0</v>
      </c>
      <c r="M17" s="86">
        <v>20922130.460000001</v>
      </c>
      <c r="N17" s="86">
        <v>0</v>
      </c>
      <c r="O17" s="86">
        <v>11397369.02</v>
      </c>
      <c r="P17" s="86">
        <v>587662.03</v>
      </c>
      <c r="Q17" s="86">
        <v>7908549.0399999991</v>
      </c>
      <c r="R17" s="86">
        <v>0</v>
      </c>
      <c r="S17" s="86">
        <v>3419891.55</v>
      </c>
      <c r="T17" s="86">
        <v>0</v>
      </c>
      <c r="U17" s="86">
        <v>2258747</v>
      </c>
      <c r="V17" s="86">
        <v>0</v>
      </c>
      <c r="W17" s="86">
        <v>2115576</v>
      </c>
      <c r="X17" s="86">
        <v>0</v>
      </c>
      <c r="Y17" s="86">
        <v>1397798.6277122698</v>
      </c>
      <c r="Z17" s="86">
        <v>0</v>
      </c>
      <c r="AA17" s="67">
        <v>325066420.2677123</v>
      </c>
      <c r="AB17" s="67">
        <v>11568190.949999999</v>
      </c>
      <c r="AE17" s="59"/>
    </row>
    <row r="18" spans="1:31" ht="33.75" customHeight="1">
      <c r="A18" s="218" t="s">
        <v>472</v>
      </c>
      <c r="B18" s="219"/>
      <c r="C18" s="212">
        <v>0.2402224916547501</v>
      </c>
      <c r="D18" s="213"/>
      <c r="E18" s="212">
        <v>0.19577486944849196</v>
      </c>
      <c r="F18" s="213"/>
      <c r="G18" s="212">
        <v>0.17744318128121717</v>
      </c>
      <c r="H18" s="213"/>
      <c r="I18" s="212">
        <v>0.14472083142656339</v>
      </c>
      <c r="J18" s="213"/>
      <c r="K18" s="212">
        <v>8.9807968402141641E-2</v>
      </c>
      <c r="L18" s="213"/>
      <c r="M18" s="212">
        <v>6.4362632236111411E-2</v>
      </c>
      <c r="N18" s="213"/>
      <c r="O18" s="212">
        <v>3.5061662200031492E-2</v>
      </c>
      <c r="P18" s="213"/>
      <c r="Q18" s="212">
        <v>2.4329024922004616E-2</v>
      </c>
      <c r="R18" s="213"/>
      <c r="S18" s="212">
        <v>1.0520593136576542E-2</v>
      </c>
      <c r="T18" s="213"/>
      <c r="U18" s="212">
        <v>6.9485706894602713E-3</v>
      </c>
      <c r="V18" s="213"/>
      <c r="W18" s="212">
        <v>6.5081345475724384E-3</v>
      </c>
      <c r="X18" s="213"/>
      <c r="Y18" s="212">
        <v>4.3000400550788857E-3</v>
      </c>
      <c r="Z18" s="213"/>
      <c r="AA18" s="212">
        <v>1</v>
      </c>
      <c r="AB18" s="213"/>
    </row>
    <row r="19" spans="1:31" s="61" customFormat="1" ht="11.25">
      <c r="A19" s="60" t="s">
        <v>473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Q19" s="62"/>
      <c r="R19" s="63"/>
    </row>
    <row r="20" spans="1:31" s="61" customFormat="1" ht="11.25">
      <c r="A20" s="60" t="s">
        <v>474</v>
      </c>
      <c r="R20" s="63"/>
    </row>
    <row r="22" spans="1:31">
      <c r="Q22" s="202"/>
      <c r="R22" s="202"/>
    </row>
    <row r="23" spans="1:31">
      <c r="Q23" s="222"/>
      <c r="R23" s="222"/>
    </row>
    <row r="24" spans="1:31">
      <c r="Q24" s="202"/>
      <c r="R24" s="202"/>
    </row>
    <row r="60" spans="3:6">
      <c r="C60" s="206"/>
      <c r="D60" s="206"/>
      <c r="E60" s="206"/>
      <c r="F60" s="206"/>
    </row>
    <row r="61" spans="3:6">
      <c r="C61" s="206"/>
      <c r="D61" s="206"/>
      <c r="E61" s="206"/>
      <c r="F61" s="206"/>
    </row>
    <row r="62" spans="3:6">
      <c r="C62" s="206"/>
      <c r="D62" s="206"/>
      <c r="E62" s="206"/>
      <c r="F62" s="206"/>
    </row>
    <row r="63" spans="3:6">
      <c r="C63" s="206"/>
      <c r="D63" s="206"/>
      <c r="E63" s="206"/>
      <c r="F63" s="206"/>
    </row>
    <row r="64" spans="3:6">
      <c r="C64" s="206"/>
      <c r="D64" s="206"/>
      <c r="E64" s="206"/>
      <c r="F64" s="206"/>
    </row>
    <row r="65" spans="1:6">
      <c r="C65" s="206"/>
      <c r="D65" s="206"/>
      <c r="E65" s="206"/>
      <c r="F65" s="206"/>
    </row>
    <row r="66" spans="1:6">
      <c r="A66" s="205"/>
      <c r="B66" s="206"/>
      <c r="C66" s="206"/>
      <c r="D66" s="206"/>
      <c r="E66" s="206"/>
      <c r="F66" s="206"/>
    </row>
    <row r="67" spans="1:6">
      <c r="A67" s="205"/>
      <c r="B67" s="206"/>
      <c r="C67" s="206"/>
      <c r="D67" s="206"/>
      <c r="E67" s="206"/>
      <c r="F67" s="206"/>
    </row>
    <row r="68" spans="1:6">
      <c r="A68" s="206"/>
      <c r="B68" s="206"/>
      <c r="C68" s="206"/>
      <c r="D68" s="206"/>
      <c r="E68" s="206"/>
      <c r="F68" s="206"/>
    </row>
    <row r="69" spans="1:6">
      <c r="A69" s="206"/>
      <c r="B69" s="206"/>
      <c r="C69" s="206"/>
      <c r="D69" s="206"/>
      <c r="E69" s="206"/>
      <c r="F69" s="206"/>
    </row>
    <row r="70" spans="1:6">
      <c r="A70" s="210">
        <f>C70/$C$77</f>
        <v>0.55553236420418162</v>
      </c>
      <c r="B70" s="206" t="str">
        <f>B5</f>
        <v>Life insurance and annuities</v>
      </c>
      <c r="C70" s="206">
        <f>AA5</f>
        <v>180584916.97471231</v>
      </c>
      <c r="D70" s="206"/>
      <c r="E70" s="206"/>
      <c r="F70" s="206"/>
    </row>
    <row r="71" spans="1:6">
      <c r="A71" s="210">
        <f t="shared" ref="A71:A76" si="0">C71/$C$77</f>
        <v>2.248503814076052E-2</v>
      </c>
      <c r="B71" s="206" t="str">
        <f>B10</f>
        <v>Marriage and birth insurance</v>
      </c>
      <c r="C71" s="206">
        <f>AA10</f>
        <v>7309130.8579999991</v>
      </c>
      <c r="D71" s="206"/>
      <c r="E71" s="206"/>
      <c r="F71" s="206"/>
    </row>
    <row r="72" spans="1:6">
      <c r="A72" s="210">
        <f t="shared" si="0"/>
        <v>0.18360584216556866</v>
      </c>
      <c r="B72" s="206" t="str">
        <f>B11</f>
        <v>Unit linked life insurance</v>
      </c>
      <c r="C72" s="206">
        <f>AA11</f>
        <v>59684093.852999993</v>
      </c>
      <c r="D72" s="206"/>
      <c r="E72" s="206"/>
      <c r="F72" s="206"/>
    </row>
    <row r="73" spans="1:6">
      <c r="A73" s="210">
        <f t="shared" si="0"/>
        <v>0</v>
      </c>
      <c r="B73" s="206" t="str">
        <f>B12</f>
        <v>Capital redemption</v>
      </c>
      <c r="C73" s="206">
        <f>AA12</f>
        <v>0</v>
      </c>
      <c r="D73" s="206"/>
      <c r="E73" s="206"/>
      <c r="F73" s="206"/>
    </row>
    <row r="74" spans="1:6">
      <c r="A74" s="210">
        <f t="shared" si="0"/>
        <v>5.2753322745170923E-2</v>
      </c>
      <c r="B74" s="206" t="str">
        <f>B13</f>
        <v>Supplementary insurance</v>
      </c>
      <c r="C74" s="206">
        <f>AA13</f>
        <v>17148333.781999998</v>
      </c>
      <c r="D74" s="206"/>
      <c r="E74" s="206"/>
      <c r="F74" s="206"/>
    </row>
    <row r="75" spans="1:6">
      <c r="A75" s="210">
        <f t="shared" si="0"/>
        <v>4.6814194488213404E-2</v>
      </c>
      <c r="B75" s="206" t="str">
        <f>B14</f>
        <v>Accident insurance</v>
      </c>
      <c r="C75" s="206">
        <f>AA14</f>
        <v>15217722.619999999</v>
      </c>
      <c r="D75" s="206"/>
      <c r="E75" s="206"/>
      <c r="F75" s="206"/>
    </row>
    <row r="76" spans="1:6">
      <c r="A76" s="210">
        <f t="shared" si="0"/>
        <v>0.13880923825610489</v>
      </c>
      <c r="B76" s="206" t="str">
        <f>B16</f>
        <v>Sickness insurance</v>
      </c>
      <c r="C76" s="206">
        <f>AA16</f>
        <v>45122222.18</v>
      </c>
      <c r="D76" s="206"/>
      <c r="E76" s="206"/>
      <c r="F76" s="206"/>
    </row>
    <row r="77" spans="1:6">
      <c r="A77" s="206"/>
      <c r="B77" s="206"/>
      <c r="C77" s="206">
        <f>SUM(C70:C76)</f>
        <v>325066420.2677123</v>
      </c>
      <c r="D77" s="206"/>
      <c r="E77" s="206"/>
      <c r="F77" s="206"/>
    </row>
    <row r="78" spans="1:6">
      <c r="A78" s="206"/>
      <c r="B78" s="206"/>
      <c r="C78" s="206"/>
      <c r="D78" s="206"/>
      <c r="E78" s="206"/>
      <c r="F78" s="206"/>
    </row>
    <row r="79" spans="1:6">
      <c r="A79" s="205"/>
      <c r="B79" s="206"/>
      <c r="C79" s="206"/>
      <c r="D79" s="206"/>
      <c r="E79" s="206"/>
      <c r="F79" s="206"/>
    </row>
    <row r="80" spans="1:6">
      <c r="A80" s="205"/>
      <c r="B80" s="206"/>
      <c r="C80" s="206"/>
      <c r="D80" s="206"/>
      <c r="E80" s="206"/>
      <c r="F80" s="206"/>
    </row>
    <row r="81" spans="1:6">
      <c r="A81" s="205"/>
      <c r="B81" s="206"/>
      <c r="C81" s="206"/>
      <c r="D81" s="206"/>
      <c r="E81" s="206"/>
      <c r="F81" s="206"/>
    </row>
    <row r="82" spans="1:6">
      <c r="A82" s="205"/>
      <c r="B82" s="206"/>
      <c r="C82" s="206"/>
      <c r="D82" s="206"/>
      <c r="E82" s="206"/>
      <c r="F82" s="206"/>
    </row>
    <row r="83" spans="1:6">
      <c r="A83" s="205"/>
      <c r="B83" s="206"/>
      <c r="C83" s="206"/>
      <c r="D83" s="206"/>
      <c r="E83" s="206"/>
      <c r="F83" s="206"/>
    </row>
    <row r="84" spans="1:6">
      <c r="A84" s="205"/>
      <c r="B84" s="206"/>
      <c r="C84" s="206"/>
      <c r="D84" s="206"/>
      <c r="E84" s="206"/>
      <c r="F84" s="206"/>
    </row>
    <row r="85" spans="1:6">
      <c r="A85" s="205"/>
      <c r="B85" s="206"/>
      <c r="C85" s="206"/>
      <c r="D85" s="206"/>
      <c r="E85" s="206"/>
      <c r="F85" s="206"/>
    </row>
    <row r="86" spans="1:6">
      <c r="A86" s="205"/>
      <c r="B86" s="206"/>
      <c r="C86" s="206"/>
      <c r="D86" s="206"/>
      <c r="E86" s="206"/>
      <c r="F86" s="206"/>
    </row>
    <row r="87" spans="1:6">
      <c r="A87" s="205"/>
      <c r="B87" s="206"/>
      <c r="C87" s="206"/>
      <c r="D87" s="206"/>
      <c r="E87" s="206"/>
      <c r="F87" s="206"/>
    </row>
    <row r="88" spans="1:6">
      <c r="A88" s="205"/>
      <c r="B88" s="206"/>
      <c r="C88" s="206"/>
      <c r="D88" s="206"/>
      <c r="E88" s="206"/>
      <c r="F88" s="206"/>
    </row>
    <row r="89" spans="1:6">
      <c r="A89" s="205"/>
      <c r="B89" s="206"/>
      <c r="C89" s="206"/>
      <c r="D89" s="206"/>
      <c r="E89" s="206"/>
      <c r="F89" s="206"/>
    </row>
    <row r="90" spans="1:6">
      <c r="A90" s="205"/>
      <c r="B90" s="206"/>
      <c r="C90" s="206"/>
      <c r="D90" s="206"/>
      <c r="E90" s="206"/>
      <c r="F90" s="206"/>
    </row>
    <row r="91" spans="1:6">
      <c r="A91" s="207">
        <f>E91/$AA$14</f>
        <v>11.86675046484139</v>
      </c>
      <c r="B91" s="205" t="str">
        <f>B5</f>
        <v>Life insurance and annuities</v>
      </c>
      <c r="C91" s="205"/>
      <c r="D91" s="205"/>
      <c r="E91" s="208">
        <f>AA5</f>
        <v>180584916.97471231</v>
      </c>
      <c r="F91" s="206"/>
    </row>
    <row r="92" spans="1:6">
      <c r="A92" s="207">
        <f>E92/$AA$14</f>
        <v>0.4803038562678178</v>
      </c>
      <c r="B92" s="205" t="str">
        <f>B10</f>
        <v>Marriage and birth insurance</v>
      </c>
      <c r="C92" s="205"/>
      <c r="D92" s="205"/>
      <c r="E92" s="208">
        <f>AA10</f>
        <v>7309130.8579999991</v>
      </c>
      <c r="F92" s="206"/>
    </row>
    <row r="93" spans="1:6">
      <c r="A93" s="205"/>
      <c r="B93" s="206"/>
      <c r="C93" s="206"/>
      <c r="D93" s="206"/>
      <c r="E93" s="206"/>
      <c r="F93" s="206"/>
    </row>
    <row r="94" spans="1:6">
      <c r="A94" s="205"/>
      <c r="B94" s="206"/>
      <c r="C94" s="206"/>
      <c r="D94" s="206"/>
      <c r="E94" s="206"/>
      <c r="F94" s="206"/>
    </row>
    <row r="95" spans="1:6">
      <c r="A95" s="205"/>
      <c r="B95" s="206"/>
      <c r="C95" s="206"/>
      <c r="D95" s="206"/>
      <c r="E95" s="206"/>
      <c r="F95" s="206"/>
    </row>
    <row r="96" spans="1:6">
      <c r="A96" s="205"/>
      <c r="B96" s="206"/>
      <c r="C96" s="206"/>
      <c r="D96" s="206"/>
      <c r="E96" s="206"/>
      <c r="F96" s="206"/>
    </row>
    <row r="97" spans="1:6">
      <c r="A97" s="205"/>
      <c r="B97" s="206"/>
      <c r="C97" s="206"/>
      <c r="D97" s="206"/>
      <c r="E97" s="206"/>
      <c r="F97" s="206"/>
    </row>
    <row r="98" spans="1:6">
      <c r="A98" s="205"/>
      <c r="B98" s="206"/>
      <c r="C98" s="206"/>
      <c r="D98" s="206"/>
      <c r="E98" s="206"/>
      <c r="F98" s="206"/>
    </row>
    <row r="99" spans="1:6">
      <c r="A99" s="205"/>
      <c r="B99" s="206"/>
      <c r="C99" s="206"/>
      <c r="D99" s="206"/>
      <c r="E99" s="206"/>
      <c r="F99" s="206"/>
    </row>
  </sheetData>
  <mergeCells count="43">
    <mergeCell ref="I3:J3"/>
    <mergeCell ref="K3:L3"/>
    <mergeCell ref="Y3:Z3"/>
    <mergeCell ref="W3:X3"/>
    <mergeCell ref="M3:N3"/>
    <mergeCell ref="O3:P3"/>
    <mergeCell ref="Q3:R3"/>
    <mergeCell ref="S3:T3"/>
    <mergeCell ref="U3:V3"/>
    <mergeCell ref="A1:AD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A3:AB3"/>
    <mergeCell ref="Q23:R23"/>
    <mergeCell ref="AA18:AB18"/>
    <mergeCell ref="U2:V2"/>
    <mergeCell ref="AA2:AB2"/>
    <mergeCell ref="G18:H18"/>
    <mergeCell ref="A3:A4"/>
    <mergeCell ref="B3:B4"/>
    <mergeCell ref="A17:B17"/>
    <mergeCell ref="A18:B18"/>
    <mergeCell ref="E18:F18"/>
    <mergeCell ref="C18:D18"/>
    <mergeCell ref="C3:D3"/>
    <mergeCell ref="E3:F3"/>
    <mergeCell ref="G3:H3"/>
    <mergeCell ref="I18:J18"/>
    <mergeCell ref="Y18:Z18"/>
    <mergeCell ref="U18:V18"/>
    <mergeCell ref="K18:L18"/>
    <mergeCell ref="O18:P18"/>
    <mergeCell ref="Q18:R18"/>
    <mergeCell ref="S18:T18"/>
    <mergeCell ref="W18:X18"/>
    <mergeCell ref="M18:N18"/>
  </mergeCells>
  <conditionalFormatting sqref="C18:L18">
    <cfRule type="cellIs" dxfId="5" priority="4" operator="greaterThan">
      <formula>A18</formula>
    </cfRule>
  </conditionalFormatting>
  <conditionalFormatting sqref="O18:P18">
    <cfRule type="cellIs" dxfId="4" priority="2" operator="greaterThan">
      <formula>K18</formula>
    </cfRule>
  </conditionalFormatting>
  <conditionalFormatting sqref="Q18:Z18">
    <cfRule type="cellIs" dxfId="3" priority="46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0"/>
  <sheetViews>
    <sheetView view="pageBreakPreview" zoomScaleNormal="80" zoomScaleSheetLayoutView="100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 sqref="A1:AB1"/>
    </sheetView>
  </sheetViews>
  <sheetFormatPr defaultRowHeight="12.75"/>
  <cols>
    <col min="1" max="1" width="6.7109375" style="50" customWidth="1"/>
    <col min="2" max="2" width="36.7109375" style="51" customWidth="1"/>
    <col min="3" max="3" width="13.5703125" style="51" customWidth="1"/>
    <col min="4" max="4" width="10.5703125" style="51" customWidth="1"/>
    <col min="5" max="5" width="15.7109375" style="50" bestFit="1" customWidth="1"/>
    <col min="6" max="6" width="10.5703125" style="50" customWidth="1"/>
    <col min="7" max="7" width="12.85546875" style="50" customWidth="1"/>
    <col min="8" max="8" width="10.5703125" style="50" customWidth="1"/>
    <col min="9" max="9" width="12.28515625" style="50" bestFit="1" customWidth="1"/>
    <col min="10" max="10" width="14.28515625" style="50" customWidth="1"/>
    <col min="11" max="11" width="11.85546875" style="50" customWidth="1"/>
    <col min="12" max="12" width="10.5703125" style="50" customWidth="1"/>
    <col min="13" max="13" width="12.28515625" style="50" customWidth="1"/>
    <col min="14" max="14" width="10.5703125" style="50" customWidth="1"/>
    <col min="15" max="15" width="11.5703125" style="50" customWidth="1"/>
    <col min="16" max="16" width="10.5703125" style="50" customWidth="1"/>
    <col min="17" max="17" width="11.28515625" style="50" customWidth="1"/>
    <col min="18" max="18" width="10.5703125" style="50" customWidth="1"/>
    <col min="19" max="19" width="11.28515625" style="50" customWidth="1"/>
    <col min="20" max="22" width="10.5703125" style="50" customWidth="1"/>
    <col min="23" max="23" width="11.28515625" style="50" customWidth="1"/>
    <col min="24" max="24" width="10.5703125" style="50" customWidth="1"/>
    <col min="25" max="25" width="11.28515625" style="50" customWidth="1"/>
    <col min="26" max="26" width="10.5703125" style="50" customWidth="1"/>
    <col min="27" max="27" width="13.5703125" style="53" bestFit="1" customWidth="1"/>
    <col min="28" max="28" width="18.140625" style="50" bestFit="1" customWidth="1"/>
    <col min="29" max="29" width="12" style="50" customWidth="1"/>
    <col min="30" max="16384" width="9.140625" style="50"/>
  </cols>
  <sheetData>
    <row r="1" spans="1:30" ht="12.75" customHeight="1">
      <c r="A1" s="240" t="s">
        <v>825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</row>
    <row r="2" spans="1:30" ht="15.75">
      <c r="C2" s="227"/>
      <c r="D2" s="227"/>
      <c r="G2" s="226"/>
      <c r="H2" s="226"/>
      <c r="I2" s="227"/>
      <c r="J2" s="227"/>
      <c r="K2" s="227"/>
      <c r="L2" s="227"/>
      <c r="M2" s="227"/>
      <c r="N2" s="227"/>
      <c r="Q2" s="223"/>
      <c r="R2" s="223"/>
      <c r="S2" s="227"/>
      <c r="T2" s="227"/>
      <c r="U2" s="223"/>
      <c r="V2" s="223"/>
      <c r="W2" s="223"/>
      <c r="X2" s="223"/>
      <c r="AA2" s="52"/>
      <c r="AB2" s="52" t="s">
        <v>125</v>
      </c>
    </row>
    <row r="3" spans="1:30" s="56" customFormat="1" ht="78.75" customHeight="1">
      <c r="A3" s="242" t="s">
        <v>411</v>
      </c>
      <c r="B3" s="214" t="s">
        <v>458</v>
      </c>
      <c r="C3" s="239" t="s">
        <v>478</v>
      </c>
      <c r="D3" s="239"/>
      <c r="E3" s="243" t="s">
        <v>477</v>
      </c>
      <c r="F3" s="243"/>
      <c r="G3" s="239" t="s">
        <v>480</v>
      </c>
      <c r="H3" s="239"/>
      <c r="I3" s="239" t="s">
        <v>479</v>
      </c>
      <c r="J3" s="239"/>
      <c r="K3" s="239" t="s">
        <v>481</v>
      </c>
      <c r="L3" s="239"/>
      <c r="M3" s="239" t="s">
        <v>815</v>
      </c>
      <c r="N3" s="239"/>
      <c r="O3" s="239" t="s">
        <v>484</v>
      </c>
      <c r="P3" s="239"/>
      <c r="Q3" s="239" t="s">
        <v>483</v>
      </c>
      <c r="R3" s="239"/>
      <c r="S3" s="239" t="s">
        <v>482</v>
      </c>
      <c r="T3" s="239"/>
      <c r="U3" s="239" t="s">
        <v>487</v>
      </c>
      <c r="V3" s="239"/>
      <c r="W3" s="239" t="s">
        <v>486</v>
      </c>
      <c r="X3" s="239"/>
      <c r="Y3" s="239" t="s">
        <v>485</v>
      </c>
      <c r="Z3" s="239"/>
      <c r="AA3" s="239" t="s">
        <v>488</v>
      </c>
      <c r="AB3" s="239"/>
    </row>
    <row r="4" spans="1:30" s="56" customFormat="1" ht="62.25" customHeight="1">
      <c r="A4" s="242"/>
      <c r="B4" s="215"/>
      <c r="C4" s="139" t="s">
        <v>475</v>
      </c>
      <c r="D4" s="140" t="s">
        <v>476</v>
      </c>
      <c r="E4" s="139" t="s">
        <v>475</v>
      </c>
      <c r="F4" s="140" t="s">
        <v>476</v>
      </c>
      <c r="G4" s="139" t="s">
        <v>475</v>
      </c>
      <c r="H4" s="140" t="s">
        <v>476</v>
      </c>
      <c r="I4" s="139" t="s">
        <v>475</v>
      </c>
      <c r="J4" s="140" t="s">
        <v>476</v>
      </c>
      <c r="K4" s="139" t="s">
        <v>475</v>
      </c>
      <c r="L4" s="140" t="s">
        <v>476</v>
      </c>
      <c r="M4" s="139" t="s">
        <v>475</v>
      </c>
      <c r="N4" s="140" t="s">
        <v>476</v>
      </c>
      <c r="O4" s="139" t="s">
        <v>475</v>
      </c>
      <c r="P4" s="140" t="s">
        <v>476</v>
      </c>
      <c r="Q4" s="139" t="s">
        <v>475</v>
      </c>
      <c r="R4" s="140" t="s">
        <v>476</v>
      </c>
      <c r="S4" s="139" t="s">
        <v>475</v>
      </c>
      <c r="T4" s="140" t="s">
        <v>476</v>
      </c>
      <c r="U4" s="139" t="s">
        <v>475</v>
      </c>
      <c r="V4" s="140" t="s">
        <v>476</v>
      </c>
      <c r="W4" s="139" t="s">
        <v>475</v>
      </c>
      <c r="X4" s="140" t="s">
        <v>476</v>
      </c>
      <c r="Y4" s="139" t="s">
        <v>475</v>
      </c>
      <c r="Z4" s="140" t="s">
        <v>476</v>
      </c>
      <c r="AA4" s="139" t="s">
        <v>475</v>
      </c>
      <c r="AB4" s="140" t="s">
        <v>476</v>
      </c>
    </row>
    <row r="5" spans="1:30" ht="15.75">
      <c r="A5" s="64" t="s">
        <v>400</v>
      </c>
      <c r="B5" s="135" t="s">
        <v>459</v>
      </c>
      <c r="C5" s="66">
        <v>24237532.129999995</v>
      </c>
      <c r="D5" s="66">
        <v>0</v>
      </c>
      <c r="E5" s="66">
        <v>16273465.239999998</v>
      </c>
      <c r="F5" s="66">
        <v>466987.01</v>
      </c>
      <c r="G5" s="66">
        <v>13309544.289142111</v>
      </c>
      <c r="H5" s="66">
        <v>0</v>
      </c>
      <c r="I5" s="66">
        <v>7053244.7499999991</v>
      </c>
      <c r="J5" s="66">
        <v>0</v>
      </c>
      <c r="K5" s="66">
        <v>7189347</v>
      </c>
      <c r="L5" s="66">
        <v>0</v>
      </c>
      <c r="M5" s="66">
        <v>2965804.77</v>
      </c>
      <c r="N5" s="66">
        <v>0</v>
      </c>
      <c r="O5" s="70">
        <v>2315426.02</v>
      </c>
      <c r="P5" s="70">
        <v>0</v>
      </c>
      <c r="Q5" s="66">
        <v>2239952.8400000003</v>
      </c>
      <c r="R5" s="66">
        <v>0</v>
      </c>
      <c r="S5" s="66">
        <v>1834280.8316722</v>
      </c>
      <c r="T5" s="66">
        <v>142266.78016403544</v>
      </c>
      <c r="U5" s="66">
        <v>509352</v>
      </c>
      <c r="V5" s="66">
        <v>0</v>
      </c>
      <c r="W5" s="66">
        <v>412389.333529</v>
      </c>
      <c r="X5" s="66">
        <v>0</v>
      </c>
      <c r="Y5" s="66">
        <v>88200.04</v>
      </c>
      <c r="Z5" s="66">
        <v>0</v>
      </c>
      <c r="AA5" s="71">
        <v>78428539.244343311</v>
      </c>
      <c r="AB5" s="71">
        <v>609253.79016403551</v>
      </c>
      <c r="AC5" s="49"/>
      <c r="AD5" s="54"/>
    </row>
    <row r="6" spans="1:30" ht="15.75">
      <c r="A6" s="64"/>
      <c r="B6" s="136" t="s">
        <v>460</v>
      </c>
      <c r="C6" s="66">
        <v>15384788.769999994</v>
      </c>
      <c r="D6" s="66">
        <v>0</v>
      </c>
      <c r="E6" s="66">
        <v>8413599.2699999996</v>
      </c>
      <c r="F6" s="66">
        <v>466987.01</v>
      </c>
      <c r="G6" s="66">
        <v>13274206.488226235</v>
      </c>
      <c r="H6" s="66">
        <v>0</v>
      </c>
      <c r="I6" s="66">
        <v>7053244.7499999991</v>
      </c>
      <c r="J6" s="66">
        <v>0</v>
      </c>
      <c r="K6" s="66">
        <v>7189347</v>
      </c>
      <c r="L6" s="66">
        <v>0</v>
      </c>
      <c r="M6" s="66">
        <v>2965804.77</v>
      </c>
      <c r="N6" s="66">
        <v>0</v>
      </c>
      <c r="O6" s="70">
        <v>2313406.08</v>
      </c>
      <c r="P6" s="70">
        <v>0</v>
      </c>
      <c r="Q6" s="66">
        <v>2239952.8400000003</v>
      </c>
      <c r="R6" s="66">
        <v>0</v>
      </c>
      <c r="S6" s="66">
        <v>1834280.8316722</v>
      </c>
      <c r="T6" s="66">
        <v>142266.78016403544</v>
      </c>
      <c r="U6" s="66">
        <v>509352</v>
      </c>
      <c r="V6" s="66">
        <v>0</v>
      </c>
      <c r="W6" s="66">
        <v>412389.333529</v>
      </c>
      <c r="X6" s="66">
        <v>0</v>
      </c>
      <c r="Y6" s="66">
        <v>88200.04</v>
      </c>
      <c r="Z6" s="66">
        <v>0</v>
      </c>
      <c r="AA6" s="71">
        <v>61678572.173427433</v>
      </c>
      <c r="AB6" s="71">
        <v>609253.79016403551</v>
      </c>
      <c r="AC6" s="49"/>
      <c r="AD6" s="54"/>
    </row>
    <row r="7" spans="1:30" ht="15.75">
      <c r="A7" s="64"/>
      <c r="B7" s="136" t="s">
        <v>461</v>
      </c>
      <c r="C7" s="66">
        <v>14299413.560000001</v>
      </c>
      <c r="D7" s="66">
        <v>0</v>
      </c>
      <c r="E7" s="66">
        <v>7493868.5899999999</v>
      </c>
      <c r="F7" s="66">
        <v>0</v>
      </c>
      <c r="G7" s="66">
        <v>12733986.387244565</v>
      </c>
      <c r="H7" s="66">
        <v>0</v>
      </c>
      <c r="I7" s="66">
        <v>4904321.4999999991</v>
      </c>
      <c r="J7" s="66">
        <v>0</v>
      </c>
      <c r="K7" s="66">
        <v>7189347</v>
      </c>
      <c r="L7" s="66">
        <v>0</v>
      </c>
      <c r="M7" s="66">
        <v>1714009.0799999998</v>
      </c>
      <c r="N7" s="66">
        <v>0</v>
      </c>
      <c r="O7" s="70">
        <v>1846077.6500000001</v>
      </c>
      <c r="P7" s="70">
        <v>0</v>
      </c>
      <c r="Q7" s="66">
        <v>291412.35000000003</v>
      </c>
      <c r="R7" s="66">
        <v>0</v>
      </c>
      <c r="S7" s="66">
        <v>187860.72</v>
      </c>
      <c r="T7" s="66">
        <v>0</v>
      </c>
      <c r="U7" s="66">
        <v>485882</v>
      </c>
      <c r="V7" s="66">
        <v>0</v>
      </c>
      <c r="W7" s="66">
        <v>194086.78352900001</v>
      </c>
      <c r="X7" s="66">
        <v>0</v>
      </c>
      <c r="Y7" s="66">
        <v>88200.04</v>
      </c>
      <c r="Z7" s="66">
        <v>0</v>
      </c>
      <c r="AA7" s="71">
        <v>51428465.66077356</v>
      </c>
      <c r="AB7" s="71">
        <v>0</v>
      </c>
      <c r="AC7" s="49"/>
      <c r="AD7" s="54"/>
    </row>
    <row r="8" spans="1:30" ht="15.75">
      <c r="A8" s="64"/>
      <c r="B8" s="136" t="s">
        <v>462</v>
      </c>
      <c r="C8" s="66">
        <v>1085375.2099999941</v>
      </c>
      <c r="D8" s="66">
        <v>0</v>
      </c>
      <c r="E8" s="66">
        <v>919730.67999999993</v>
      </c>
      <c r="F8" s="66">
        <v>466987.01</v>
      </c>
      <c r="G8" s="66">
        <v>540220.10098167125</v>
      </c>
      <c r="H8" s="66">
        <v>0</v>
      </c>
      <c r="I8" s="66">
        <v>2148923.25</v>
      </c>
      <c r="J8" s="66">
        <v>0</v>
      </c>
      <c r="K8" s="66">
        <v>0</v>
      </c>
      <c r="L8" s="66">
        <v>0</v>
      </c>
      <c r="M8" s="66">
        <v>1251795.69</v>
      </c>
      <c r="N8" s="66">
        <v>0</v>
      </c>
      <c r="O8" s="70">
        <v>467328.43</v>
      </c>
      <c r="P8" s="70">
        <v>0</v>
      </c>
      <c r="Q8" s="66">
        <v>1948540.49</v>
      </c>
      <c r="R8" s="66">
        <v>0</v>
      </c>
      <c r="S8" s="66">
        <v>1646420.1116722</v>
      </c>
      <c r="T8" s="66">
        <v>142266.78016403544</v>
      </c>
      <c r="U8" s="66">
        <v>23470</v>
      </c>
      <c r="V8" s="66">
        <v>0</v>
      </c>
      <c r="W8" s="66">
        <v>218302.55</v>
      </c>
      <c r="X8" s="66">
        <v>0</v>
      </c>
      <c r="Y8" s="66">
        <v>0</v>
      </c>
      <c r="Z8" s="66">
        <v>0</v>
      </c>
      <c r="AA8" s="71">
        <v>10250106.512653867</v>
      </c>
      <c r="AB8" s="71">
        <v>609253.79016403551</v>
      </c>
      <c r="AC8" s="49"/>
      <c r="AD8" s="54"/>
    </row>
    <row r="9" spans="1:30" ht="15.75">
      <c r="A9" s="64"/>
      <c r="B9" s="136" t="s">
        <v>463</v>
      </c>
      <c r="C9" s="66">
        <v>8852743.3599999994</v>
      </c>
      <c r="D9" s="66">
        <v>0</v>
      </c>
      <c r="E9" s="66">
        <v>7859865.9699999997</v>
      </c>
      <c r="F9" s="66">
        <v>0</v>
      </c>
      <c r="G9" s="66">
        <v>35337.800915875981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70">
        <v>2019.94</v>
      </c>
      <c r="P9" s="70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71">
        <v>16749967.070915874</v>
      </c>
      <c r="AB9" s="71">
        <v>0</v>
      </c>
      <c r="AC9" s="49"/>
      <c r="AD9" s="54"/>
    </row>
    <row r="10" spans="1:30" ht="15.75">
      <c r="A10" s="64" t="s">
        <v>401</v>
      </c>
      <c r="B10" s="135" t="s">
        <v>464</v>
      </c>
      <c r="C10" s="66">
        <v>2315317.8699999996</v>
      </c>
      <c r="D10" s="66">
        <v>0</v>
      </c>
      <c r="E10" s="66">
        <v>190194.53</v>
      </c>
      <c r="F10" s="66">
        <v>0</v>
      </c>
      <c r="G10" s="66">
        <v>401728.95003840246</v>
      </c>
      <c r="H10" s="66">
        <v>0</v>
      </c>
      <c r="I10" s="66">
        <v>390535.18000000005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70">
        <v>225704.09</v>
      </c>
      <c r="P10" s="70">
        <v>0</v>
      </c>
      <c r="Q10" s="66">
        <v>148821.37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71">
        <v>3672301.9900384019</v>
      </c>
      <c r="AB10" s="71">
        <v>0</v>
      </c>
      <c r="AC10" s="49"/>
      <c r="AD10" s="54"/>
    </row>
    <row r="11" spans="1:30" ht="15.75">
      <c r="A11" s="64" t="s">
        <v>402</v>
      </c>
      <c r="B11" s="135" t="s">
        <v>465</v>
      </c>
      <c r="C11" s="66">
        <v>226542.03999999957</v>
      </c>
      <c r="D11" s="66">
        <v>0</v>
      </c>
      <c r="E11" s="66">
        <v>58143.78</v>
      </c>
      <c r="F11" s="66">
        <v>0</v>
      </c>
      <c r="G11" s="66">
        <v>977845.05713201535</v>
      </c>
      <c r="H11" s="66">
        <v>0</v>
      </c>
      <c r="I11" s="66">
        <v>155137.62999999998</v>
      </c>
      <c r="J11" s="66">
        <v>0</v>
      </c>
      <c r="K11" s="66">
        <v>350567</v>
      </c>
      <c r="L11" s="66">
        <v>0</v>
      </c>
      <c r="M11" s="66">
        <v>267577.55</v>
      </c>
      <c r="N11" s="66">
        <v>0</v>
      </c>
      <c r="O11" s="70">
        <v>421371.22</v>
      </c>
      <c r="P11" s="70">
        <v>0</v>
      </c>
      <c r="Q11" s="66">
        <v>7816.64</v>
      </c>
      <c r="R11" s="66">
        <v>0</v>
      </c>
      <c r="S11" s="66">
        <v>157266.2953534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71">
        <v>2622267.2124854149</v>
      </c>
      <c r="AB11" s="71">
        <v>0</v>
      </c>
      <c r="AC11" s="49"/>
      <c r="AD11" s="54"/>
    </row>
    <row r="12" spans="1:30" ht="15.75">
      <c r="A12" s="64" t="s">
        <v>403</v>
      </c>
      <c r="B12" s="137" t="s">
        <v>466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70">
        <v>0</v>
      </c>
      <c r="P12" s="70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71">
        <v>0</v>
      </c>
      <c r="AB12" s="71">
        <v>0</v>
      </c>
      <c r="AC12" s="49"/>
      <c r="AD12" s="54"/>
    </row>
    <row r="13" spans="1:30" ht="15.75">
      <c r="A13" s="64" t="s">
        <v>404</v>
      </c>
      <c r="B13" s="138" t="s">
        <v>467</v>
      </c>
      <c r="C13" s="66">
        <v>89743.24</v>
      </c>
      <c r="D13" s="66">
        <v>0</v>
      </c>
      <c r="E13" s="66">
        <v>1832474.3399999999</v>
      </c>
      <c r="F13" s="66">
        <v>364773.44</v>
      </c>
      <c r="G13" s="66">
        <v>1180620.1200000001</v>
      </c>
      <c r="H13" s="66">
        <v>0</v>
      </c>
      <c r="I13" s="66">
        <v>0</v>
      </c>
      <c r="J13" s="66">
        <v>0</v>
      </c>
      <c r="K13" s="66">
        <v>59875.199999999997</v>
      </c>
      <c r="L13" s="66">
        <v>0</v>
      </c>
      <c r="M13" s="66">
        <v>0</v>
      </c>
      <c r="N13" s="66">
        <v>0</v>
      </c>
      <c r="O13" s="70">
        <v>19835.46</v>
      </c>
      <c r="P13" s="70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38317.231440000003</v>
      </c>
      <c r="X13" s="66">
        <v>0</v>
      </c>
      <c r="Y13" s="66">
        <v>129855.59</v>
      </c>
      <c r="Z13" s="66">
        <v>0</v>
      </c>
      <c r="AA13" s="71">
        <v>3350721.1814400004</v>
      </c>
      <c r="AB13" s="71">
        <v>364773.44</v>
      </c>
      <c r="AC13" s="49"/>
      <c r="AD13" s="54"/>
    </row>
    <row r="14" spans="1:30" ht="15.75">
      <c r="A14" s="68" t="s">
        <v>405</v>
      </c>
      <c r="B14" s="138" t="s">
        <v>468</v>
      </c>
      <c r="C14" s="70">
        <v>54625</v>
      </c>
      <c r="D14" s="70">
        <v>0</v>
      </c>
      <c r="E14" s="66">
        <v>141127.04999999999</v>
      </c>
      <c r="F14" s="66">
        <v>0</v>
      </c>
      <c r="G14" s="70">
        <v>0</v>
      </c>
      <c r="H14" s="70">
        <v>0</v>
      </c>
      <c r="I14" s="66">
        <v>962262.32999999984</v>
      </c>
      <c r="J14" s="66">
        <v>0</v>
      </c>
      <c r="K14" s="66">
        <v>0</v>
      </c>
      <c r="L14" s="66">
        <v>0</v>
      </c>
      <c r="M14" s="66">
        <v>463339.15</v>
      </c>
      <c r="N14" s="66">
        <v>0</v>
      </c>
      <c r="O14" s="70">
        <v>4586.1499999999996</v>
      </c>
      <c r="P14" s="70">
        <v>0</v>
      </c>
      <c r="Q14" s="66">
        <v>106620.84</v>
      </c>
      <c r="R14" s="66">
        <v>0</v>
      </c>
      <c r="S14" s="66">
        <v>35519.25999999998</v>
      </c>
      <c r="T14" s="66">
        <v>0</v>
      </c>
      <c r="U14" s="66">
        <v>105141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71">
        <v>1873220.7799999998</v>
      </c>
      <c r="AB14" s="71">
        <v>0</v>
      </c>
      <c r="AC14" s="49"/>
      <c r="AD14" s="54"/>
    </row>
    <row r="15" spans="1:30" ht="31.5">
      <c r="A15" s="68" t="s">
        <v>457</v>
      </c>
      <c r="B15" s="69" t="s">
        <v>469</v>
      </c>
      <c r="C15" s="70">
        <v>0</v>
      </c>
      <c r="D15" s="70">
        <v>0</v>
      </c>
      <c r="E15" s="66">
        <v>0</v>
      </c>
      <c r="F15" s="66">
        <v>0</v>
      </c>
      <c r="G15" s="70">
        <v>0</v>
      </c>
      <c r="H15" s="70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70">
        <v>0</v>
      </c>
      <c r="P15" s="70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71">
        <v>0</v>
      </c>
      <c r="AB15" s="71">
        <v>0</v>
      </c>
      <c r="AC15" s="49"/>
      <c r="AD15" s="54"/>
    </row>
    <row r="16" spans="1:30" ht="15.75">
      <c r="A16" s="68" t="s">
        <v>406</v>
      </c>
      <c r="B16" s="138" t="s">
        <v>470</v>
      </c>
      <c r="C16" s="70">
        <v>0</v>
      </c>
      <c r="D16" s="70">
        <v>0</v>
      </c>
      <c r="E16" s="66">
        <v>7001739.75</v>
      </c>
      <c r="F16" s="66">
        <v>0</v>
      </c>
      <c r="G16" s="70">
        <v>3509309.9133097888</v>
      </c>
      <c r="H16" s="70">
        <v>0</v>
      </c>
      <c r="I16" s="66">
        <v>2946275.2</v>
      </c>
      <c r="J16" s="66">
        <v>0</v>
      </c>
      <c r="K16" s="66">
        <v>27757.52</v>
      </c>
      <c r="L16" s="66">
        <v>0</v>
      </c>
      <c r="M16" s="66">
        <v>39272.020000000004</v>
      </c>
      <c r="N16" s="66">
        <v>0</v>
      </c>
      <c r="O16" s="70">
        <v>0</v>
      </c>
      <c r="P16" s="70">
        <v>0</v>
      </c>
      <c r="Q16" s="66">
        <v>0</v>
      </c>
      <c r="R16" s="66">
        <v>0</v>
      </c>
      <c r="S16" s="66">
        <v>0</v>
      </c>
      <c r="T16" s="66">
        <v>0</v>
      </c>
      <c r="U16" s="66">
        <v>521995</v>
      </c>
      <c r="V16" s="66">
        <v>0</v>
      </c>
      <c r="W16" s="66">
        <v>0</v>
      </c>
      <c r="X16" s="66">
        <v>0</v>
      </c>
      <c r="Y16" s="66">
        <v>139385.47</v>
      </c>
      <c r="Z16" s="66">
        <v>0</v>
      </c>
      <c r="AA16" s="71">
        <v>14185734.873309789</v>
      </c>
      <c r="AB16" s="71">
        <v>0</v>
      </c>
      <c r="AC16" s="58"/>
      <c r="AD16" s="54"/>
    </row>
    <row r="17" spans="1:32" ht="15.75" customHeight="1">
      <c r="A17" s="216" t="s">
        <v>471</v>
      </c>
      <c r="B17" s="217"/>
      <c r="C17" s="71">
        <v>26923760.279999994</v>
      </c>
      <c r="D17" s="71">
        <v>0</v>
      </c>
      <c r="E17" s="71">
        <v>25497144.689999998</v>
      </c>
      <c r="F17" s="71">
        <v>831760.45</v>
      </c>
      <c r="G17" s="71">
        <v>19379048.329622321</v>
      </c>
      <c r="H17" s="71">
        <v>0</v>
      </c>
      <c r="I17" s="71">
        <v>11507455.09</v>
      </c>
      <c r="J17" s="71">
        <v>0</v>
      </c>
      <c r="K17" s="71">
        <v>7627546.7199999997</v>
      </c>
      <c r="L17" s="71">
        <v>0</v>
      </c>
      <c r="M17" s="71">
        <v>3735993.4899999998</v>
      </c>
      <c r="N17" s="71">
        <v>0</v>
      </c>
      <c r="O17" s="71">
        <v>2986922.94</v>
      </c>
      <c r="P17" s="71">
        <v>0</v>
      </c>
      <c r="Q17" s="71">
        <v>2503211.6900000004</v>
      </c>
      <c r="R17" s="71">
        <v>0</v>
      </c>
      <c r="S17" s="71">
        <v>2027066.3870256001</v>
      </c>
      <c r="T17" s="71">
        <v>142266.78016403544</v>
      </c>
      <c r="U17" s="71">
        <v>1136488</v>
      </c>
      <c r="V17" s="71">
        <v>0</v>
      </c>
      <c r="W17" s="71">
        <v>450706.564969</v>
      </c>
      <c r="X17" s="71">
        <v>0</v>
      </c>
      <c r="Y17" s="71">
        <v>357441.1</v>
      </c>
      <c r="Z17" s="71">
        <v>0</v>
      </c>
      <c r="AA17" s="71">
        <v>104132785.2816169</v>
      </c>
      <c r="AB17" s="71">
        <v>974027.23016403546</v>
      </c>
      <c r="AC17" s="57"/>
      <c r="AD17" s="54"/>
    </row>
    <row r="18" spans="1:32" ht="33" customHeight="1">
      <c r="A18" s="218" t="s">
        <v>489</v>
      </c>
      <c r="B18" s="219"/>
      <c r="C18" s="212">
        <v>0.2585521957103839</v>
      </c>
      <c r="D18" s="213"/>
      <c r="E18" s="212">
        <v>0.24485222997776804</v>
      </c>
      <c r="F18" s="213"/>
      <c r="G18" s="212">
        <v>0.18609939489483152</v>
      </c>
      <c r="H18" s="213"/>
      <c r="I18" s="212">
        <v>0.1105075126808451</v>
      </c>
      <c r="J18" s="213"/>
      <c r="K18" s="212">
        <v>7.3248273340351444E-2</v>
      </c>
      <c r="L18" s="213"/>
      <c r="M18" s="212">
        <v>3.5877206970853337E-2</v>
      </c>
      <c r="N18" s="213"/>
      <c r="O18" s="212">
        <v>2.8683789950707264E-2</v>
      </c>
      <c r="P18" s="213"/>
      <c r="Q18" s="212">
        <v>2.4038651066811571E-2</v>
      </c>
      <c r="R18" s="213"/>
      <c r="S18" s="212">
        <v>1.9466168906781836E-2</v>
      </c>
      <c r="T18" s="213"/>
      <c r="U18" s="212">
        <v>1.0913834648007156E-2</v>
      </c>
      <c r="V18" s="213"/>
      <c r="W18" s="212">
        <v>4.32819081665883E-3</v>
      </c>
      <c r="X18" s="213"/>
      <c r="Y18" s="212">
        <v>3.4325510360001953E-3</v>
      </c>
      <c r="Z18" s="213"/>
      <c r="AA18" s="212">
        <v>1</v>
      </c>
      <c r="AB18" s="213"/>
      <c r="AF18" s="54"/>
    </row>
    <row r="19" spans="1:32" s="61" customFormat="1" ht="11.25">
      <c r="A19" s="60" t="s">
        <v>473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Q19" s="62"/>
      <c r="R19" s="63"/>
    </row>
    <row r="20" spans="1:32" s="61" customFormat="1" ht="11.25">
      <c r="A20" s="60" t="s">
        <v>474</v>
      </c>
      <c r="R20" s="63"/>
    </row>
    <row r="61" spans="1:8">
      <c r="D61" s="204"/>
      <c r="E61" s="203"/>
    </row>
    <row r="62" spans="1:8">
      <c r="D62" s="206"/>
      <c r="E62" s="205"/>
    </row>
    <row r="63" spans="1:8">
      <c r="D63" s="206"/>
      <c r="E63" s="205"/>
    </row>
    <row r="64" spans="1:8">
      <c r="A64" s="205"/>
      <c r="B64" s="206"/>
      <c r="C64" s="206"/>
      <c r="D64" s="206"/>
      <c r="E64" s="205"/>
      <c r="F64" s="205"/>
      <c r="G64" s="205"/>
      <c r="H64" s="205"/>
    </row>
    <row r="65" spans="1:8">
      <c r="A65" s="205"/>
      <c r="B65" s="206"/>
      <c r="C65" s="206"/>
      <c r="D65" s="206"/>
      <c r="E65" s="205"/>
      <c r="F65" s="205"/>
      <c r="G65" s="205"/>
      <c r="H65" s="205"/>
    </row>
    <row r="66" spans="1:8">
      <c r="A66" s="205"/>
      <c r="B66" s="206"/>
      <c r="C66" s="206"/>
      <c r="D66" s="206"/>
      <c r="E66" s="205"/>
      <c r="F66" s="205"/>
      <c r="G66" s="205"/>
      <c r="H66" s="205"/>
    </row>
    <row r="67" spans="1:8">
      <c r="A67" s="205"/>
      <c r="B67" s="206"/>
      <c r="C67" s="206"/>
      <c r="D67" s="206"/>
      <c r="E67" s="205"/>
      <c r="F67" s="205"/>
      <c r="G67" s="205"/>
      <c r="H67" s="205"/>
    </row>
    <row r="68" spans="1:8">
      <c r="A68" s="205"/>
      <c r="B68" s="206"/>
      <c r="C68" s="206"/>
      <c r="D68" s="206"/>
      <c r="E68" s="205"/>
      <c r="F68" s="205"/>
      <c r="G68" s="205"/>
      <c r="H68" s="205"/>
    </row>
    <row r="69" spans="1:8">
      <c r="A69" s="205"/>
      <c r="B69" s="206"/>
      <c r="C69" s="206"/>
      <c r="D69" s="206"/>
      <c r="E69" s="205"/>
      <c r="F69" s="205"/>
      <c r="G69" s="205"/>
      <c r="H69" s="205"/>
    </row>
    <row r="70" spans="1:8">
      <c r="A70" s="211">
        <f>C70/$C$77</f>
        <v>0.75315895020229229</v>
      </c>
      <c r="B70" s="206" t="s">
        <v>459</v>
      </c>
      <c r="C70" s="206">
        <f>AA5</f>
        <v>78428539.244343311</v>
      </c>
      <c r="D70" s="206"/>
      <c r="E70" s="205"/>
      <c r="F70" s="205"/>
      <c r="G70" s="205"/>
      <c r="H70" s="205"/>
    </row>
    <row r="71" spans="1:8">
      <c r="A71" s="211">
        <f t="shared" ref="A71:A76" si="0">C71/$C$77</f>
        <v>3.5265569629267295E-2</v>
      </c>
      <c r="B71" s="206" t="s">
        <v>464</v>
      </c>
      <c r="C71" s="206">
        <f>AA10</f>
        <v>3672301.9900384019</v>
      </c>
      <c r="D71" s="206"/>
      <c r="E71" s="205"/>
      <c r="F71" s="205"/>
      <c r="G71" s="205"/>
      <c r="H71" s="205"/>
    </row>
    <row r="72" spans="1:8">
      <c r="A72" s="211">
        <f t="shared" si="0"/>
        <v>2.5181955955501913E-2</v>
      </c>
      <c r="B72" s="206" t="s">
        <v>465</v>
      </c>
      <c r="C72" s="206">
        <f>AA11</f>
        <v>2622267.2124854149</v>
      </c>
      <c r="D72" s="206"/>
      <c r="E72" s="205"/>
      <c r="F72" s="205"/>
      <c r="G72" s="205"/>
      <c r="H72" s="205"/>
    </row>
    <row r="73" spans="1:8">
      <c r="A73" s="211">
        <f t="shared" si="0"/>
        <v>0</v>
      </c>
      <c r="B73" s="206" t="s">
        <v>466</v>
      </c>
      <c r="C73" s="206">
        <f>AA12</f>
        <v>0</v>
      </c>
      <c r="D73" s="206"/>
      <c r="E73" s="205"/>
      <c r="F73" s="205"/>
      <c r="G73" s="205"/>
      <c r="H73" s="205"/>
    </row>
    <row r="74" spans="1:8">
      <c r="A74" s="211">
        <f t="shared" si="0"/>
        <v>3.2177389401217914E-2</v>
      </c>
      <c r="B74" s="206" t="s">
        <v>467</v>
      </c>
      <c r="C74" s="206">
        <f>AA13</f>
        <v>3350721.1814400004</v>
      </c>
      <c r="D74" s="206"/>
      <c r="E74" s="205"/>
      <c r="F74" s="205"/>
      <c r="G74" s="205"/>
      <c r="H74" s="205"/>
    </row>
    <row r="75" spans="1:8">
      <c r="A75" s="211">
        <f t="shared" si="0"/>
        <v>1.7988770538827498E-2</v>
      </c>
      <c r="B75" s="206" t="s">
        <v>468</v>
      </c>
      <c r="C75" s="206">
        <f>AA14</f>
        <v>1873220.7799999998</v>
      </c>
      <c r="D75" s="206"/>
      <c r="E75" s="205"/>
      <c r="F75" s="205"/>
      <c r="G75" s="205"/>
      <c r="H75" s="205"/>
    </row>
    <row r="76" spans="1:8">
      <c r="A76" s="211">
        <f t="shared" si="0"/>
        <v>0.13622736427289311</v>
      </c>
      <c r="B76" s="206" t="s">
        <v>470</v>
      </c>
      <c r="C76" s="206">
        <f>AA16</f>
        <v>14185734.873309789</v>
      </c>
      <c r="D76" s="206"/>
      <c r="E76" s="205"/>
      <c r="F76" s="205"/>
      <c r="G76" s="205"/>
      <c r="H76" s="205"/>
    </row>
    <row r="77" spans="1:8">
      <c r="A77" s="205"/>
      <c r="B77" s="206"/>
      <c r="C77" s="206">
        <f>SUM(C70:C76)</f>
        <v>104132785.28161691</v>
      </c>
      <c r="D77" s="206"/>
      <c r="E77" s="205"/>
      <c r="F77" s="205"/>
      <c r="G77" s="205"/>
      <c r="H77" s="205"/>
    </row>
    <row r="78" spans="1:8">
      <c r="A78" s="205"/>
      <c r="B78" s="206"/>
      <c r="C78" s="206"/>
      <c r="D78" s="206"/>
      <c r="E78" s="205"/>
      <c r="F78" s="205"/>
      <c r="G78" s="205"/>
      <c r="H78" s="205"/>
    </row>
    <row r="79" spans="1:8">
      <c r="A79" s="205"/>
      <c r="B79" s="206"/>
      <c r="C79" s="206"/>
      <c r="D79" s="206"/>
      <c r="E79" s="205"/>
      <c r="F79" s="205"/>
      <c r="G79" s="205"/>
      <c r="H79" s="205"/>
    </row>
    <row r="80" spans="1:8">
      <c r="A80" s="205"/>
      <c r="B80" s="206"/>
      <c r="C80" s="206"/>
      <c r="D80" s="206"/>
      <c r="E80" s="205"/>
      <c r="F80" s="205"/>
      <c r="G80" s="205"/>
      <c r="H80" s="205"/>
    </row>
    <row r="81" spans="1:8">
      <c r="A81" s="205"/>
      <c r="B81" s="206"/>
      <c r="C81" s="206"/>
      <c r="D81" s="206"/>
      <c r="E81" s="205"/>
      <c r="F81" s="205"/>
      <c r="G81" s="205"/>
      <c r="H81" s="205"/>
    </row>
    <row r="82" spans="1:8">
      <c r="A82" s="205"/>
      <c r="B82" s="206"/>
      <c r="C82" s="206"/>
      <c r="D82" s="206"/>
      <c r="E82" s="205"/>
      <c r="F82" s="205"/>
      <c r="G82" s="205"/>
      <c r="H82" s="205"/>
    </row>
    <row r="83" spans="1:8">
      <c r="A83" s="205"/>
      <c r="B83" s="206"/>
      <c r="C83" s="206"/>
      <c r="D83" s="206"/>
      <c r="E83" s="205"/>
      <c r="F83" s="205"/>
      <c r="G83" s="205"/>
      <c r="H83" s="205"/>
    </row>
    <row r="84" spans="1:8">
      <c r="A84" s="205"/>
      <c r="B84" s="206"/>
      <c r="C84" s="206"/>
      <c r="D84" s="206"/>
      <c r="E84" s="205"/>
      <c r="F84" s="205"/>
      <c r="G84" s="205"/>
      <c r="H84" s="205"/>
    </row>
    <row r="85" spans="1:8">
      <c r="A85" s="205"/>
      <c r="B85" s="206"/>
      <c r="C85" s="206"/>
      <c r="D85" s="206"/>
      <c r="E85" s="205"/>
      <c r="F85" s="205"/>
      <c r="G85" s="205"/>
      <c r="H85" s="205"/>
    </row>
    <row r="86" spans="1:8">
      <c r="A86" s="205"/>
      <c r="B86" s="206"/>
      <c r="C86" s="206"/>
      <c r="D86" s="206"/>
      <c r="E86" s="205"/>
      <c r="F86" s="205"/>
      <c r="G86" s="205"/>
      <c r="H86" s="205"/>
    </row>
    <row r="87" spans="1:8">
      <c r="A87" s="205"/>
      <c r="B87" s="206"/>
      <c r="C87" s="206"/>
      <c r="D87" s="206"/>
      <c r="E87" s="205"/>
      <c r="F87" s="205"/>
      <c r="G87" s="205"/>
      <c r="H87" s="205"/>
    </row>
    <row r="88" spans="1:8">
      <c r="A88" s="205"/>
      <c r="B88" s="206"/>
      <c r="C88" s="206"/>
      <c r="D88" s="206"/>
      <c r="E88" s="205"/>
      <c r="F88" s="205"/>
      <c r="G88" s="205"/>
      <c r="H88" s="205"/>
    </row>
    <row r="89" spans="1:8">
      <c r="A89" s="205"/>
      <c r="B89" s="206"/>
      <c r="C89" s="206"/>
      <c r="D89" s="206"/>
      <c r="E89" s="205"/>
      <c r="F89" s="205"/>
      <c r="G89" s="205"/>
      <c r="H89" s="205"/>
    </row>
    <row r="90" spans="1:8">
      <c r="A90" s="205"/>
      <c r="B90" s="206"/>
      <c r="C90" s="206"/>
      <c r="D90" s="206"/>
      <c r="E90" s="205"/>
      <c r="F90" s="205"/>
      <c r="G90" s="205"/>
      <c r="H90" s="205"/>
    </row>
    <row r="91" spans="1:8">
      <c r="A91" s="205"/>
      <c r="B91" s="206"/>
      <c r="C91" s="206"/>
      <c r="D91" s="206"/>
      <c r="E91" s="205"/>
      <c r="F91" s="205"/>
      <c r="G91" s="205"/>
      <c r="H91" s="205"/>
    </row>
    <row r="92" spans="1:8">
      <c r="A92" s="205"/>
      <c r="B92" s="206"/>
      <c r="C92" s="206"/>
      <c r="D92" s="206"/>
      <c r="E92" s="205"/>
      <c r="F92" s="205"/>
      <c r="G92" s="205"/>
      <c r="H92" s="205"/>
    </row>
    <row r="93" spans="1:8">
      <c r="A93" s="205"/>
      <c r="B93" s="206"/>
      <c r="C93" s="206"/>
      <c r="D93" s="206"/>
      <c r="E93" s="205"/>
      <c r="F93" s="205"/>
      <c r="G93" s="205"/>
      <c r="H93" s="205"/>
    </row>
    <row r="94" spans="1:8">
      <c r="A94" s="205"/>
      <c r="B94" s="206"/>
      <c r="C94" s="206"/>
      <c r="D94" s="206"/>
      <c r="E94" s="205"/>
      <c r="F94" s="205"/>
      <c r="G94" s="205"/>
      <c r="H94" s="205"/>
    </row>
    <row r="95" spans="1:8">
      <c r="A95" s="205"/>
      <c r="B95" s="206"/>
      <c r="C95" s="206"/>
      <c r="D95" s="206"/>
      <c r="E95" s="205"/>
      <c r="F95" s="205"/>
      <c r="G95" s="205"/>
      <c r="H95" s="205"/>
    </row>
    <row r="96" spans="1:8">
      <c r="A96" s="205"/>
      <c r="B96" s="206"/>
      <c r="C96" s="206"/>
      <c r="D96" s="206"/>
      <c r="E96" s="205"/>
      <c r="F96" s="205"/>
      <c r="G96" s="205"/>
      <c r="H96" s="205"/>
    </row>
    <row r="97" spans="1:8">
      <c r="A97" s="205"/>
      <c r="B97" s="206"/>
      <c r="C97" s="206"/>
      <c r="D97" s="206"/>
      <c r="E97" s="205"/>
      <c r="F97" s="205"/>
      <c r="G97" s="205"/>
      <c r="H97" s="205"/>
    </row>
    <row r="98" spans="1:8">
      <c r="A98" s="205"/>
      <c r="B98" s="206"/>
      <c r="C98" s="206"/>
      <c r="D98" s="206"/>
      <c r="E98" s="205"/>
      <c r="F98" s="205"/>
      <c r="G98" s="205"/>
      <c r="H98" s="205"/>
    </row>
    <row r="99" spans="1:8">
      <c r="A99" s="207" t="e">
        <f>G99/#REF!</f>
        <v>#REF!</v>
      </c>
      <c r="B99" s="205" t="str">
        <f>B5</f>
        <v>Life insurance and annuities</v>
      </c>
      <c r="C99" s="205"/>
      <c r="D99" s="205"/>
      <c r="E99" s="205"/>
      <c r="F99" s="205"/>
      <c r="G99" s="208">
        <f>AA5</f>
        <v>78428539.244343311</v>
      </c>
      <c r="H99" s="205"/>
    </row>
    <row r="100" spans="1:8">
      <c r="A100" s="207" t="e">
        <f>G100/#REF!</f>
        <v>#REF!</v>
      </c>
      <c r="B100" s="205" t="str">
        <f>B10</f>
        <v>Marriage and birth insurance</v>
      </c>
      <c r="C100" s="205"/>
      <c r="D100" s="205"/>
      <c r="E100" s="205"/>
      <c r="F100" s="205"/>
      <c r="G100" s="208">
        <f>AA10</f>
        <v>3672301.9900384019</v>
      </c>
      <c r="H100" s="205"/>
    </row>
    <row r="101" spans="1:8">
      <c r="A101" s="207" t="e">
        <f>G101/#REF!</f>
        <v>#REF!</v>
      </c>
      <c r="B101" s="205" t="str">
        <f>B11</f>
        <v>Unit linked life insurance</v>
      </c>
      <c r="C101" s="205"/>
      <c r="D101" s="205"/>
      <c r="E101" s="205"/>
      <c r="F101" s="205"/>
      <c r="G101" s="208">
        <f>AA11</f>
        <v>2622267.2124854149</v>
      </c>
      <c r="H101" s="205"/>
    </row>
    <row r="102" spans="1:8">
      <c r="A102" s="207" t="e">
        <f>G102/#REF!</f>
        <v>#REF!</v>
      </c>
      <c r="B102" s="205" t="str">
        <f>B12</f>
        <v>Capital redemption</v>
      </c>
      <c r="C102" s="205"/>
      <c r="D102" s="205"/>
      <c r="E102" s="205"/>
      <c r="F102" s="205"/>
      <c r="G102" s="208">
        <f>AA12</f>
        <v>0</v>
      </c>
      <c r="H102" s="205"/>
    </row>
    <row r="103" spans="1:8">
      <c r="A103" s="207" t="e">
        <f>G103/#REF!</f>
        <v>#REF!</v>
      </c>
      <c r="B103" s="205" t="str">
        <f>B13</f>
        <v>Supplementary insurance</v>
      </c>
      <c r="C103" s="205"/>
      <c r="D103" s="205"/>
      <c r="E103" s="205"/>
      <c r="F103" s="205"/>
      <c r="G103" s="208">
        <f>AA13</f>
        <v>3350721.1814400004</v>
      </c>
      <c r="H103" s="205"/>
    </row>
    <row r="104" spans="1:8">
      <c r="A104" s="207" t="e">
        <f>G104/#REF!</f>
        <v>#REF!</v>
      </c>
      <c r="B104" s="205">
        <f>B17</f>
        <v>0</v>
      </c>
      <c r="C104" s="205"/>
      <c r="D104" s="205"/>
      <c r="E104" s="205"/>
      <c r="F104" s="205"/>
      <c r="G104" s="208">
        <f>AA17</f>
        <v>104132785.2816169</v>
      </c>
      <c r="H104" s="205"/>
    </row>
    <row r="105" spans="1:8">
      <c r="A105" s="207" t="e">
        <f>G105/#REF!</f>
        <v>#REF!</v>
      </c>
      <c r="B105" s="205" t="e">
        <f>#REF!</f>
        <v>#REF!</v>
      </c>
      <c r="C105" s="205"/>
      <c r="D105" s="205"/>
      <c r="E105" s="205"/>
      <c r="F105" s="205"/>
      <c r="G105" s="208" t="e">
        <f>#REF!</f>
        <v>#REF!</v>
      </c>
      <c r="H105" s="205"/>
    </row>
    <row r="106" spans="1:8">
      <c r="A106" s="207" t="e">
        <f>G106/#REF!</f>
        <v>#REF!</v>
      </c>
      <c r="B106" s="205" t="e">
        <f>#REF!</f>
        <v>#REF!</v>
      </c>
      <c r="C106" s="205"/>
      <c r="D106" s="205"/>
      <c r="E106" s="205"/>
      <c r="F106" s="205"/>
      <c r="G106" s="208" t="e">
        <f>#REF!</f>
        <v>#REF!</v>
      </c>
      <c r="H106" s="205"/>
    </row>
    <row r="107" spans="1:8">
      <c r="A107" s="205"/>
      <c r="B107" s="206"/>
      <c r="C107" s="206"/>
      <c r="D107" s="206"/>
      <c r="E107" s="205"/>
      <c r="F107" s="205"/>
      <c r="G107" s="205"/>
      <c r="H107" s="205"/>
    </row>
    <row r="108" spans="1:8">
      <c r="A108" s="205"/>
      <c r="B108" s="206"/>
      <c r="C108" s="206"/>
      <c r="D108" s="206"/>
      <c r="E108" s="205"/>
      <c r="F108" s="205"/>
      <c r="G108" s="205"/>
      <c r="H108" s="205"/>
    </row>
    <row r="109" spans="1:8">
      <c r="A109" s="205"/>
      <c r="B109" s="206"/>
      <c r="C109" s="206"/>
      <c r="D109" s="206"/>
      <c r="E109" s="205"/>
      <c r="F109" s="205"/>
      <c r="G109" s="205"/>
      <c r="H109" s="205"/>
    </row>
    <row r="110" spans="1:8">
      <c r="A110" s="205"/>
      <c r="B110" s="206"/>
      <c r="C110" s="206"/>
      <c r="D110" s="206"/>
      <c r="E110" s="205"/>
      <c r="F110" s="205"/>
      <c r="G110" s="205"/>
      <c r="H110" s="205"/>
    </row>
  </sheetData>
  <mergeCells count="40">
    <mergeCell ref="K2:L2"/>
    <mergeCell ref="M2:N2"/>
    <mergeCell ref="Q2:R2"/>
    <mergeCell ref="S2:T2"/>
    <mergeCell ref="A1:AB1"/>
    <mergeCell ref="A17:B17"/>
    <mergeCell ref="O3:P3"/>
    <mergeCell ref="A3:A4"/>
    <mergeCell ref="B3:B4"/>
    <mergeCell ref="C3:D3"/>
    <mergeCell ref="E3:F3"/>
    <mergeCell ref="I3:J3"/>
    <mergeCell ref="G3:H3"/>
    <mergeCell ref="M3:N3"/>
    <mergeCell ref="Q3:R3"/>
    <mergeCell ref="C2:D2"/>
    <mergeCell ref="G2:H2"/>
    <mergeCell ref="I2:J2"/>
    <mergeCell ref="U2:V2"/>
    <mergeCell ref="W2:X2"/>
    <mergeCell ref="A18:B18"/>
    <mergeCell ref="C18:D18"/>
    <mergeCell ref="I18:J18"/>
    <mergeCell ref="K18:L18"/>
    <mergeCell ref="E18:F18"/>
    <mergeCell ref="G18:H18"/>
    <mergeCell ref="Y18:Z18"/>
    <mergeCell ref="U18:V18"/>
    <mergeCell ref="AA3:AB3"/>
    <mergeCell ref="S18:T18"/>
    <mergeCell ref="K3:L3"/>
    <mergeCell ref="AA18:AB18"/>
    <mergeCell ref="M18:N18"/>
    <mergeCell ref="W18:X18"/>
    <mergeCell ref="O18:P18"/>
    <mergeCell ref="Q18:R18"/>
    <mergeCell ref="S3:T3"/>
    <mergeCell ref="Y3:Z3"/>
    <mergeCell ref="U3:V3"/>
    <mergeCell ref="W3:X3"/>
  </mergeCells>
  <conditionalFormatting sqref="Y18:Z18">
    <cfRule type="cellIs" dxfId="2" priority="1" operator="greaterThan">
      <formula>S18</formula>
    </cfRule>
  </conditionalFormatting>
  <conditionalFormatting sqref="U18:V18">
    <cfRule type="cellIs" dxfId="1" priority="2" operator="greaterThan">
      <formula>Q18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16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6"/>
  <sheetViews>
    <sheetView view="pageBreakPreview" zoomScaleNormal="70" zoomScaleSheetLayoutView="100" workbookViewId="0">
      <pane xSplit="1" ySplit="5" topLeftCell="B6" activePane="bottomRight" state="frozen"/>
      <selection activeCell="B35" sqref="B35"/>
      <selection pane="topRight" activeCell="B35" sqref="B35"/>
      <selection pane="bottomLeft" activeCell="B35" sqref="B35"/>
      <selection pane="bottomRight" sqref="A1:U1"/>
    </sheetView>
  </sheetViews>
  <sheetFormatPr defaultColWidth="9.28515625" defaultRowHeight="20.100000000000001" customHeight="1"/>
  <cols>
    <col min="1" max="1" width="25.7109375" style="84" customWidth="1"/>
    <col min="2" max="2" width="14" style="84" customWidth="1"/>
    <col min="3" max="3" width="17.5703125" style="84" customWidth="1"/>
    <col min="4" max="4" width="21.7109375" style="84" customWidth="1"/>
    <col min="5" max="5" width="25.7109375" style="84" customWidth="1"/>
    <col min="6" max="6" width="14.28515625" style="84" customWidth="1"/>
    <col min="7" max="7" width="17.5703125" style="84" customWidth="1"/>
    <col min="8" max="8" width="20.7109375" style="84" customWidth="1"/>
    <col min="9" max="9" width="25.7109375" style="84" customWidth="1"/>
    <col min="10" max="10" width="13.85546875" style="84" customWidth="1"/>
    <col min="11" max="11" width="17.85546875" style="84" customWidth="1"/>
    <col min="12" max="12" width="16.140625" style="84" customWidth="1"/>
    <col min="13" max="13" width="14.28515625" style="81" customWidth="1"/>
    <col min="14" max="17" width="16.7109375" style="81" customWidth="1"/>
    <col min="18" max="18" width="13" style="81" customWidth="1"/>
    <col min="19" max="21" width="16.7109375" style="81" customWidth="1"/>
    <col min="22" max="16384" width="9.28515625" style="81"/>
  </cols>
  <sheetData>
    <row r="1" spans="1:21" ht="16.5" customHeight="1">
      <c r="A1" s="250" t="s">
        <v>824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</row>
    <row r="2" spans="1:21" ht="9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 t="s">
        <v>125</v>
      </c>
    </row>
    <row r="3" spans="1:21" s="82" customFormat="1" ht="36" customHeight="1">
      <c r="A3" s="247" t="s">
        <v>458</v>
      </c>
      <c r="B3" s="247" t="s">
        <v>495</v>
      </c>
      <c r="C3" s="247"/>
      <c r="D3" s="247"/>
      <c r="E3" s="247"/>
      <c r="F3" s="247" t="s">
        <v>496</v>
      </c>
      <c r="G3" s="247"/>
      <c r="H3" s="247"/>
      <c r="I3" s="247"/>
      <c r="J3" s="248" t="s">
        <v>497</v>
      </c>
      <c r="K3" s="249"/>
      <c r="L3" s="247" t="s">
        <v>498</v>
      </c>
      <c r="M3" s="251" t="s">
        <v>499</v>
      </c>
      <c r="N3" s="251"/>
      <c r="O3" s="251"/>
      <c r="P3" s="251"/>
      <c r="Q3" s="251"/>
      <c r="R3" s="251" t="s">
        <v>500</v>
      </c>
      <c r="S3" s="251"/>
      <c r="T3" s="251"/>
      <c r="U3" s="251"/>
    </row>
    <row r="4" spans="1:21" ht="18" customHeight="1">
      <c r="A4" s="247"/>
      <c r="B4" s="247" t="s">
        <v>501</v>
      </c>
      <c r="C4" s="247" t="s">
        <v>502</v>
      </c>
      <c r="D4" s="244" t="s">
        <v>503</v>
      </c>
      <c r="E4" s="244" t="s">
        <v>504</v>
      </c>
      <c r="F4" s="247" t="s">
        <v>501</v>
      </c>
      <c r="G4" s="247" t="s">
        <v>502</v>
      </c>
      <c r="H4" s="244" t="s">
        <v>503</v>
      </c>
      <c r="I4" s="244" t="s">
        <v>504</v>
      </c>
      <c r="J4" s="247" t="s">
        <v>501</v>
      </c>
      <c r="K4" s="247" t="s">
        <v>502</v>
      </c>
      <c r="L4" s="247"/>
      <c r="M4" s="245" t="s">
        <v>505</v>
      </c>
      <c r="N4" s="245" t="s">
        <v>506</v>
      </c>
      <c r="O4" s="245" t="s">
        <v>507</v>
      </c>
      <c r="P4" s="245" t="s">
        <v>508</v>
      </c>
      <c r="Q4" s="245" t="s">
        <v>509</v>
      </c>
      <c r="R4" s="245" t="s">
        <v>505</v>
      </c>
      <c r="S4" s="245" t="s">
        <v>510</v>
      </c>
      <c r="T4" s="245" t="s">
        <v>511</v>
      </c>
      <c r="U4" s="245" t="s">
        <v>512</v>
      </c>
    </row>
    <row r="5" spans="1:21" ht="115.5" customHeight="1">
      <c r="A5" s="247"/>
      <c r="B5" s="247"/>
      <c r="C5" s="247"/>
      <c r="D5" s="244"/>
      <c r="E5" s="244"/>
      <c r="F5" s="247"/>
      <c r="G5" s="247"/>
      <c r="H5" s="244"/>
      <c r="I5" s="244"/>
      <c r="J5" s="247"/>
      <c r="K5" s="247"/>
      <c r="L5" s="247"/>
      <c r="M5" s="246"/>
      <c r="N5" s="246"/>
      <c r="O5" s="246"/>
      <c r="P5" s="246"/>
      <c r="Q5" s="246"/>
      <c r="R5" s="246"/>
      <c r="S5" s="246"/>
      <c r="T5" s="246"/>
      <c r="U5" s="246"/>
    </row>
    <row r="6" spans="1:21" s="82" customFormat="1" ht="15.75">
      <c r="A6" s="135" t="s">
        <v>490</v>
      </c>
      <c r="B6" s="90">
        <v>615309034.18303859</v>
      </c>
      <c r="C6" s="90">
        <v>30626.832962482007</v>
      </c>
      <c r="D6" s="90">
        <v>21831361.901980389</v>
      </c>
      <c r="E6" s="90">
        <v>10091478.2309063</v>
      </c>
      <c r="F6" s="90">
        <v>86774016.7509</v>
      </c>
      <c r="G6" s="90">
        <v>0</v>
      </c>
      <c r="H6" s="90">
        <v>3899445.5204822002</v>
      </c>
      <c r="I6" s="90">
        <v>0</v>
      </c>
      <c r="J6" s="90">
        <v>46287642.868643455</v>
      </c>
      <c r="K6" s="90">
        <v>2441165.9975406826</v>
      </c>
      <c r="L6" s="90">
        <v>0</v>
      </c>
      <c r="M6" s="90">
        <v>7835555.2656411929</v>
      </c>
      <c r="N6" s="90">
        <v>42179.638034044445</v>
      </c>
      <c r="O6" s="90">
        <v>72087.294648711366</v>
      </c>
      <c r="P6" s="90">
        <v>113671.32443870565</v>
      </c>
      <c r="Q6" s="90">
        <v>3679.46</v>
      </c>
      <c r="R6" s="90">
        <v>227.3</v>
      </c>
      <c r="S6" s="90">
        <v>0</v>
      </c>
      <c r="T6" s="90">
        <v>0</v>
      </c>
      <c r="U6" s="90">
        <v>227.3</v>
      </c>
    </row>
    <row r="7" spans="1:21" ht="15.75">
      <c r="A7" s="136" t="s">
        <v>460</v>
      </c>
      <c r="B7" s="90">
        <v>615301828.91303861</v>
      </c>
      <c r="C7" s="90">
        <v>30626.832962482007</v>
      </c>
      <c r="D7" s="90">
        <v>21831361.901980389</v>
      </c>
      <c r="E7" s="90">
        <v>10091478.2309063</v>
      </c>
      <c r="F7" s="90">
        <v>0</v>
      </c>
      <c r="G7" s="90">
        <v>0</v>
      </c>
      <c r="H7" s="90">
        <v>0</v>
      </c>
      <c r="I7" s="90">
        <v>0</v>
      </c>
      <c r="J7" s="90">
        <v>46110611.868643455</v>
      </c>
      <c r="K7" s="90">
        <v>2441165.9975406826</v>
      </c>
      <c r="L7" s="90">
        <v>0</v>
      </c>
      <c r="M7" s="90">
        <v>7832484.7656411938</v>
      </c>
      <c r="N7" s="90">
        <v>42179.638034044445</v>
      </c>
      <c r="O7" s="90">
        <v>71966.054648711375</v>
      </c>
      <c r="P7" s="90">
        <v>113671.32443870565</v>
      </c>
      <c r="Q7" s="90">
        <v>3676.04</v>
      </c>
      <c r="R7" s="90">
        <v>227.3</v>
      </c>
      <c r="S7" s="90">
        <v>0</v>
      </c>
      <c r="T7" s="90">
        <v>0</v>
      </c>
      <c r="U7" s="90">
        <v>227.3</v>
      </c>
    </row>
    <row r="8" spans="1:21" ht="15.75">
      <c r="A8" s="136" t="s">
        <v>461</v>
      </c>
      <c r="B8" s="90">
        <v>615051777.3410778</v>
      </c>
      <c r="C8" s="90">
        <v>6803.84</v>
      </c>
      <c r="D8" s="90">
        <v>21831239.396581754</v>
      </c>
      <c r="E8" s="90">
        <v>10073433.7509063</v>
      </c>
      <c r="F8" s="90">
        <v>0</v>
      </c>
      <c r="G8" s="90">
        <v>0</v>
      </c>
      <c r="H8" s="90">
        <v>0</v>
      </c>
      <c r="I8" s="90">
        <v>0</v>
      </c>
      <c r="J8" s="90">
        <v>11899751.231977571</v>
      </c>
      <c r="K8" s="90">
        <v>386976.12277120003</v>
      </c>
      <c r="L8" s="90">
        <v>0</v>
      </c>
      <c r="M8" s="90">
        <v>7170709.1251911419</v>
      </c>
      <c r="N8" s="90">
        <v>15713.442977962533</v>
      </c>
      <c r="O8" s="90">
        <v>20040.957692471322</v>
      </c>
      <c r="P8" s="90">
        <v>21140.033622317944</v>
      </c>
      <c r="Q8" s="90">
        <v>2569.29</v>
      </c>
      <c r="R8" s="90">
        <v>0</v>
      </c>
      <c r="S8" s="90">
        <v>0</v>
      </c>
      <c r="T8" s="90">
        <v>0</v>
      </c>
      <c r="U8" s="90">
        <v>0</v>
      </c>
    </row>
    <row r="9" spans="1:21" ht="15.75">
      <c r="A9" s="136" t="s">
        <v>462</v>
      </c>
      <c r="B9" s="90">
        <v>250051.57196082541</v>
      </c>
      <c r="C9" s="90">
        <v>23822.992962482007</v>
      </c>
      <c r="D9" s="90">
        <v>122.50539863399212</v>
      </c>
      <c r="E9" s="90">
        <v>18044.48</v>
      </c>
      <c r="F9" s="90">
        <v>0</v>
      </c>
      <c r="G9" s="90">
        <v>0</v>
      </c>
      <c r="H9" s="90">
        <v>0</v>
      </c>
      <c r="I9" s="90">
        <v>0</v>
      </c>
      <c r="J9" s="90">
        <v>34210860.636665881</v>
      </c>
      <c r="K9" s="90">
        <v>2054189.8747694823</v>
      </c>
      <c r="L9" s="90">
        <v>0</v>
      </c>
      <c r="M9" s="90">
        <v>661775.6404500521</v>
      </c>
      <c r="N9" s="90">
        <v>26466.195056081917</v>
      </c>
      <c r="O9" s="90">
        <v>51925.096956240042</v>
      </c>
      <c r="P9" s="90">
        <v>92531.2908163877</v>
      </c>
      <c r="Q9" s="90">
        <v>1106.75</v>
      </c>
      <c r="R9" s="90">
        <v>227.3</v>
      </c>
      <c r="S9" s="90">
        <v>0</v>
      </c>
      <c r="T9" s="90">
        <v>0</v>
      </c>
      <c r="U9" s="90">
        <v>227.3</v>
      </c>
    </row>
    <row r="10" spans="1:21" ht="25.5">
      <c r="A10" s="136" t="s">
        <v>463</v>
      </c>
      <c r="B10" s="90">
        <v>7205.2699999999995</v>
      </c>
      <c r="C10" s="90">
        <v>0</v>
      </c>
      <c r="D10" s="90">
        <v>0</v>
      </c>
      <c r="E10" s="90">
        <v>0</v>
      </c>
      <c r="F10" s="90">
        <v>86774016.7509</v>
      </c>
      <c r="G10" s="90">
        <v>0</v>
      </c>
      <c r="H10" s="90">
        <v>3899445.5204822002</v>
      </c>
      <c r="I10" s="90">
        <v>0</v>
      </c>
      <c r="J10" s="90">
        <v>177031</v>
      </c>
      <c r="K10" s="90">
        <v>0</v>
      </c>
      <c r="L10" s="90">
        <v>0</v>
      </c>
      <c r="M10" s="90">
        <v>3070.5</v>
      </c>
      <c r="N10" s="90">
        <v>0</v>
      </c>
      <c r="O10" s="90">
        <v>121.24</v>
      </c>
      <c r="P10" s="90">
        <v>0</v>
      </c>
      <c r="Q10" s="90">
        <v>3.42</v>
      </c>
      <c r="R10" s="90">
        <v>0</v>
      </c>
      <c r="S10" s="90">
        <v>0</v>
      </c>
      <c r="T10" s="90">
        <v>0</v>
      </c>
      <c r="U10" s="90">
        <v>0</v>
      </c>
    </row>
    <row r="11" spans="1:21" ht="25.5">
      <c r="A11" s="135" t="s">
        <v>491</v>
      </c>
      <c r="B11" s="90">
        <v>65445197.868889429</v>
      </c>
      <c r="C11" s="90">
        <v>0</v>
      </c>
      <c r="D11" s="90">
        <v>2401171.9980729879</v>
      </c>
      <c r="E11" s="90">
        <v>501476.64</v>
      </c>
      <c r="F11" s="90">
        <v>0</v>
      </c>
      <c r="G11" s="90">
        <v>0</v>
      </c>
      <c r="H11" s="90">
        <v>0</v>
      </c>
      <c r="I11" s="90">
        <v>0</v>
      </c>
      <c r="J11" s="90">
        <v>361840.71076659061</v>
      </c>
      <c r="K11" s="90">
        <v>380.25</v>
      </c>
      <c r="L11" s="90">
        <v>0</v>
      </c>
      <c r="M11" s="90">
        <v>147911.60586659532</v>
      </c>
      <c r="N11" s="90">
        <v>3877.1</v>
      </c>
      <c r="O11" s="90">
        <v>10565.584676156694</v>
      </c>
      <c r="P11" s="90">
        <v>13051.488388732601</v>
      </c>
      <c r="Q11" s="90">
        <v>233.12</v>
      </c>
      <c r="R11" s="90">
        <v>0</v>
      </c>
      <c r="S11" s="90">
        <v>0</v>
      </c>
      <c r="T11" s="90">
        <v>0</v>
      </c>
      <c r="U11" s="90">
        <v>0</v>
      </c>
    </row>
    <row r="12" spans="1:21" ht="15.75">
      <c r="A12" s="135" t="s">
        <v>492</v>
      </c>
      <c r="B12" s="90">
        <v>73009.653991290688</v>
      </c>
      <c r="C12" s="90">
        <v>0</v>
      </c>
      <c r="D12" s="90">
        <v>89071.177937305227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587004.58416349499</v>
      </c>
      <c r="K12" s="90">
        <v>251.98852149999999</v>
      </c>
      <c r="L12" s="90">
        <v>0</v>
      </c>
      <c r="M12" s="90">
        <v>-516456.98</v>
      </c>
      <c r="N12" s="90">
        <v>4923.2299999999996</v>
      </c>
      <c r="O12" s="90">
        <v>13302.99</v>
      </c>
      <c r="P12" s="90">
        <v>26396.99</v>
      </c>
      <c r="Q12" s="90">
        <v>196.18</v>
      </c>
      <c r="R12" s="90">
        <v>0</v>
      </c>
      <c r="S12" s="90">
        <v>0</v>
      </c>
      <c r="T12" s="90">
        <v>0</v>
      </c>
      <c r="U12" s="90">
        <v>0</v>
      </c>
    </row>
    <row r="13" spans="1:21" ht="15.75">
      <c r="A13" s="137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8" t="s">
        <v>494</v>
      </c>
      <c r="B14" s="90">
        <v>1388420.79926</v>
      </c>
      <c r="C14" s="90">
        <v>232640.19619797263</v>
      </c>
      <c r="D14" s="90">
        <v>71946.384125669851</v>
      </c>
      <c r="E14" s="90">
        <v>69035.010000000009</v>
      </c>
      <c r="F14" s="90">
        <v>0</v>
      </c>
      <c r="G14" s="90">
        <v>0</v>
      </c>
      <c r="H14" s="90">
        <v>0</v>
      </c>
      <c r="I14" s="90">
        <v>0</v>
      </c>
      <c r="J14" s="90">
        <v>10928183.69973783</v>
      </c>
      <c r="K14" s="90">
        <v>2256539.3227967559</v>
      </c>
      <c r="L14" s="90">
        <v>0</v>
      </c>
      <c r="M14" s="90">
        <v>412323.72583064763</v>
      </c>
      <c r="N14" s="90">
        <v>43949.763947412932</v>
      </c>
      <c r="O14" s="90">
        <v>166815.78696688596</v>
      </c>
      <c r="P14" s="90">
        <v>189700.18263322127</v>
      </c>
      <c r="Q14" s="90">
        <v>489.18</v>
      </c>
      <c r="R14" s="90">
        <v>0</v>
      </c>
      <c r="S14" s="90">
        <v>0</v>
      </c>
      <c r="T14" s="90">
        <v>0</v>
      </c>
      <c r="U14" s="90">
        <v>0</v>
      </c>
    </row>
    <row r="15" spans="1:21" s="82" customFormat="1" ht="15.75">
      <c r="A15" s="72" t="s">
        <v>488</v>
      </c>
      <c r="B15" s="91">
        <v>682215662.50517929</v>
      </c>
      <c r="C15" s="91">
        <v>263267.02916045464</v>
      </c>
      <c r="D15" s="91">
        <v>24393551.462116353</v>
      </c>
      <c r="E15" s="91">
        <v>10661989.880906301</v>
      </c>
      <c r="F15" s="91">
        <v>86774016.7509</v>
      </c>
      <c r="G15" s="91">
        <v>0</v>
      </c>
      <c r="H15" s="91">
        <v>3899445.5204822002</v>
      </c>
      <c r="I15" s="91">
        <v>0</v>
      </c>
      <c r="J15" s="91">
        <v>58164671.863311373</v>
      </c>
      <c r="K15" s="91">
        <v>4698337.5588589394</v>
      </c>
      <c r="L15" s="91">
        <v>0</v>
      </c>
      <c r="M15" s="91">
        <v>7879333.6173384357</v>
      </c>
      <c r="N15" s="91">
        <v>94929.731981457386</v>
      </c>
      <c r="O15" s="91">
        <v>262771.65629175404</v>
      </c>
      <c r="P15" s="91">
        <v>342819.98546065949</v>
      </c>
      <c r="Q15" s="91">
        <v>4597.9400000000005</v>
      </c>
      <c r="R15" s="91">
        <v>227.3</v>
      </c>
      <c r="S15" s="91">
        <v>0</v>
      </c>
      <c r="T15" s="91">
        <v>0</v>
      </c>
      <c r="U15" s="91">
        <v>227.3</v>
      </c>
    </row>
    <row r="16" spans="1:21" ht="20.100000000000001" customHeight="1">
      <c r="A16" s="60" t="s">
        <v>474</v>
      </c>
    </row>
  </sheetData>
  <mergeCells count="27"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6"/>
  <sheetViews>
    <sheetView view="pageBreakPreview" zoomScaleNormal="70" zoomScaleSheetLayoutView="100" workbookViewId="0">
      <pane xSplit="1" ySplit="5" topLeftCell="B6" activePane="bottomRight" state="frozen"/>
      <selection activeCell="B35" sqref="B35"/>
      <selection pane="topRight" activeCell="B35" sqref="B35"/>
      <selection pane="bottomLeft" activeCell="B35" sqref="B35"/>
      <selection pane="bottomRight" sqref="A1:U1"/>
    </sheetView>
  </sheetViews>
  <sheetFormatPr defaultColWidth="9.28515625" defaultRowHeight="20.100000000000001" customHeight="1"/>
  <cols>
    <col min="1" max="1" width="28.5703125" style="84" customWidth="1"/>
    <col min="2" max="2" width="15.7109375" style="84" customWidth="1"/>
    <col min="3" max="3" width="16.7109375" style="84" customWidth="1"/>
    <col min="4" max="4" width="19.5703125" style="84" customWidth="1"/>
    <col min="5" max="7" width="15.7109375" style="84" customWidth="1"/>
    <col min="8" max="8" width="16.7109375" style="84" customWidth="1"/>
    <col min="9" max="10" width="21.7109375" style="84" customWidth="1"/>
    <col min="11" max="11" width="12" style="84" customWidth="1"/>
    <col min="12" max="12" width="20" style="84" customWidth="1"/>
    <col min="13" max="14" width="16.7109375" style="84" customWidth="1"/>
    <col min="15" max="15" width="15.7109375" style="81" customWidth="1"/>
    <col min="16" max="17" width="16.7109375" style="81" customWidth="1"/>
    <col min="18" max="18" width="15.7109375" style="81" customWidth="1"/>
    <col min="19" max="21" width="16.7109375" style="81" customWidth="1"/>
    <col min="22" max="24" width="15.7109375" style="81" bestFit="1" customWidth="1"/>
    <col min="25" max="26" width="13.85546875" style="81" bestFit="1" customWidth="1"/>
    <col min="27" max="16384" width="9.28515625" style="81"/>
  </cols>
  <sheetData>
    <row r="1" spans="1:21" ht="15.75" customHeight="1">
      <c r="A1" s="250" t="s">
        <v>823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</row>
    <row r="2" spans="1:21" ht="12.75" customHeight="1">
      <c r="A2" s="253" t="s">
        <v>125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1" s="82" customFormat="1" ht="35.25" customHeight="1">
      <c r="A3" s="247" t="s">
        <v>458</v>
      </c>
      <c r="B3" s="247" t="s">
        <v>513</v>
      </c>
      <c r="C3" s="247"/>
      <c r="D3" s="247"/>
      <c r="E3" s="247"/>
      <c r="F3" s="255" t="s">
        <v>514</v>
      </c>
      <c r="G3" s="252" t="s">
        <v>515</v>
      </c>
      <c r="H3" s="252"/>
      <c r="I3" s="252"/>
      <c r="J3" s="252"/>
      <c r="K3" s="247" t="s">
        <v>516</v>
      </c>
      <c r="L3" s="247"/>
      <c r="M3" s="247" t="s">
        <v>517</v>
      </c>
      <c r="N3" s="247" t="s">
        <v>518</v>
      </c>
      <c r="O3" s="247" t="s">
        <v>814</v>
      </c>
      <c r="P3" s="254"/>
      <c r="Q3" s="247" t="s">
        <v>519</v>
      </c>
      <c r="R3" s="252" t="s">
        <v>520</v>
      </c>
      <c r="S3" s="252"/>
      <c r="T3" s="252"/>
      <c r="U3" s="252"/>
    </row>
    <row r="4" spans="1:21" ht="75.75" customHeight="1">
      <c r="A4" s="247"/>
      <c r="B4" s="247" t="s">
        <v>501</v>
      </c>
      <c r="C4" s="247" t="s">
        <v>502</v>
      </c>
      <c r="D4" s="247" t="s">
        <v>521</v>
      </c>
      <c r="E4" s="247" t="s">
        <v>522</v>
      </c>
      <c r="F4" s="255"/>
      <c r="G4" s="247" t="s">
        <v>501</v>
      </c>
      <c r="H4" s="247" t="s">
        <v>502</v>
      </c>
      <c r="I4" s="256" t="s">
        <v>523</v>
      </c>
      <c r="J4" s="256"/>
      <c r="K4" s="247"/>
      <c r="L4" s="247"/>
      <c r="M4" s="247"/>
      <c r="N4" s="247"/>
      <c r="O4" s="254"/>
      <c r="P4" s="254"/>
      <c r="Q4" s="254"/>
      <c r="R4" s="252" t="s">
        <v>501</v>
      </c>
      <c r="S4" s="255" t="s">
        <v>524</v>
      </c>
      <c r="T4" s="252" t="s">
        <v>525</v>
      </c>
      <c r="U4" s="252" t="s">
        <v>526</v>
      </c>
    </row>
    <row r="5" spans="1:21" ht="94.5">
      <c r="A5" s="247"/>
      <c r="B5" s="247"/>
      <c r="C5" s="247"/>
      <c r="D5" s="247"/>
      <c r="E5" s="247"/>
      <c r="F5" s="255"/>
      <c r="G5" s="247"/>
      <c r="H5" s="247"/>
      <c r="I5" s="134" t="s">
        <v>527</v>
      </c>
      <c r="J5" s="134" t="s">
        <v>528</v>
      </c>
      <c r="K5" s="144" t="s">
        <v>529</v>
      </c>
      <c r="L5" s="134" t="s">
        <v>530</v>
      </c>
      <c r="M5" s="247"/>
      <c r="N5" s="247"/>
      <c r="O5" s="145" t="s">
        <v>505</v>
      </c>
      <c r="P5" s="145" t="s">
        <v>531</v>
      </c>
      <c r="Q5" s="254"/>
      <c r="R5" s="252"/>
      <c r="S5" s="255"/>
      <c r="T5" s="252"/>
      <c r="U5" s="252"/>
    </row>
    <row r="6" spans="1:21" ht="15.75">
      <c r="A6" s="135" t="s">
        <v>490</v>
      </c>
      <c r="B6" s="90">
        <v>23865587.253111117</v>
      </c>
      <c r="C6" s="90">
        <v>1478329.6068872807</v>
      </c>
      <c r="D6" s="90">
        <v>8504141.9513260406</v>
      </c>
      <c r="E6" s="90">
        <v>113864.8142877033</v>
      </c>
      <c r="F6" s="90">
        <v>114</v>
      </c>
      <c r="G6" s="90">
        <v>0</v>
      </c>
      <c r="H6" s="90">
        <v>0</v>
      </c>
      <c r="I6" s="90">
        <v>0</v>
      </c>
      <c r="J6" s="90">
        <v>0</v>
      </c>
      <c r="K6" s="90">
        <v>3727770.8378245705</v>
      </c>
      <c r="L6" s="90">
        <v>167836.92026000001</v>
      </c>
      <c r="M6" s="90">
        <v>6895.97</v>
      </c>
      <c r="N6" s="90">
        <v>8810913.0052350704</v>
      </c>
      <c r="O6" s="90">
        <v>784781974.86875308</v>
      </c>
      <c r="P6" s="90">
        <v>3973945.427390445</v>
      </c>
      <c r="Q6" s="90">
        <v>9214940261.7589302</v>
      </c>
      <c r="R6" s="90">
        <v>5199575902.883831</v>
      </c>
      <c r="S6" s="90">
        <v>1425677002.0021281</v>
      </c>
      <c r="T6" s="90">
        <v>336474554.28263509</v>
      </c>
      <c r="U6" s="90">
        <v>559714157.67754269</v>
      </c>
    </row>
    <row r="7" spans="1:21" ht="15.75">
      <c r="A7" s="136" t="s">
        <v>460</v>
      </c>
      <c r="B7" s="90">
        <v>22352729.984192356</v>
      </c>
      <c r="C7" s="90">
        <v>1477711.4596188806</v>
      </c>
      <c r="D7" s="90">
        <v>8380558.3141242797</v>
      </c>
      <c r="E7" s="90">
        <v>113864.8142877033</v>
      </c>
      <c r="F7" s="90">
        <v>114</v>
      </c>
      <c r="G7" s="90">
        <v>0</v>
      </c>
      <c r="H7" s="90">
        <v>0</v>
      </c>
      <c r="I7" s="90">
        <v>0</v>
      </c>
      <c r="J7" s="90">
        <v>0</v>
      </c>
      <c r="K7" s="90">
        <v>3727770.8378245705</v>
      </c>
      <c r="L7" s="90">
        <v>167836.92026000001</v>
      </c>
      <c r="M7" s="90">
        <v>6895.97</v>
      </c>
      <c r="N7" s="90">
        <v>8779550.6695470698</v>
      </c>
      <c r="O7" s="90">
        <v>696279502.2432462</v>
      </c>
      <c r="P7" s="90">
        <v>3973327.280122045</v>
      </c>
      <c r="Q7" s="90">
        <v>9142874832.4409618</v>
      </c>
      <c r="R7" s="90">
        <v>5195961421.1831074</v>
      </c>
      <c r="S7" s="90">
        <v>1425652081.9646292</v>
      </c>
      <c r="T7" s="90">
        <v>336257060.65338123</v>
      </c>
      <c r="U7" s="90">
        <v>559701299.67754269</v>
      </c>
    </row>
    <row r="8" spans="1:21" ht="15.75">
      <c r="A8" s="136" t="s">
        <v>461</v>
      </c>
      <c r="B8" s="90">
        <v>9305756.6994133964</v>
      </c>
      <c r="C8" s="90">
        <v>352669.90161569999</v>
      </c>
      <c r="D8" s="90">
        <v>1041902.0892911366</v>
      </c>
      <c r="E8" s="90">
        <v>37883.190889446974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3727770.8378245705</v>
      </c>
      <c r="L8" s="90">
        <v>167836.92026000001</v>
      </c>
      <c r="M8" s="90">
        <v>0</v>
      </c>
      <c r="N8" s="90">
        <v>8779550.6695470698</v>
      </c>
      <c r="O8" s="90">
        <v>648764606.77984047</v>
      </c>
      <c r="P8" s="90">
        <v>746449.86438689998</v>
      </c>
      <c r="Q8" s="90">
        <v>1238042007.5148504</v>
      </c>
      <c r="R8" s="90">
        <v>615268457.37248969</v>
      </c>
      <c r="S8" s="90">
        <v>2020344.4208389993</v>
      </c>
      <c r="T8" s="90">
        <v>50902618.753205277</v>
      </c>
      <c r="U8" s="90">
        <v>98456346.127405286</v>
      </c>
    </row>
    <row r="9" spans="1:21" ht="15.75">
      <c r="A9" s="136" t="s">
        <v>462</v>
      </c>
      <c r="B9" s="90">
        <v>13046973.284778956</v>
      </c>
      <c r="C9" s="90">
        <v>1125041.5580031807</v>
      </c>
      <c r="D9" s="90">
        <v>7338656.2248331429</v>
      </c>
      <c r="E9" s="90">
        <v>75981.623398256314</v>
      </c>
      <c r="F9" s="90">
        <v>114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6895.97</v>
      </c>
      <c r="N9" s="90">
        <v>0</v>
      </c>
      <c r="O9" s="90">
        <v>47514895.463405676</v>
      </c>
      <c r="P9" s="90">
        <v>3226877.4157351451</v>
      </c>
      <c r="Q9" s="90">
        <v>7904832824.9261122</v>
      </c>
      <c r="R9" s="90">
        <v>4580692963.8106165</v>
      </c>
      <c r="S9" s="90">
        <v>1423631737.5437903</v>
      </c>
      <c r="T9" s="90">
        <v>285354441.90017599</v>
      </c>
      <c r="U9" s="90">
        <v>461244953.55013746</v>
      </c>
    </row>
    <row r="10" spans="1:21" ht="15.75">
      <c r="A10" s="136" t="s">
        <v>463</v>
      </c>
      <c r="B10" s="90">
        <v>1512857.2689187634</v>
      </c>
      <c r="C10" s="90">
        <v>618.14726840000003</v>
      </c>
      <c r="D10" s="90">
        <v>123583.63720176346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31362.335687999999</v>
      </c>
      <c r="O10" s="90">
        <v>88502472.625506759</v>
      </c>
      <c r="P10" s="90">
        <v>618.14726840000003</v>
      </c>
      <c r="Q10" s="90">
        <v>72065429.3179674</v>
      </c>
      <c r="R10" s="90">
        <v>3614481.7007244099</v>
      </c>
      <c r="S10" s="90">
        <v>24920.037499199912</v>
      </c>
      <c r="T10" s="90">
        <v>217493.62925379816</v>
      </c>
      <c r="U10" s="90">
        <v>12858</v>
      </c>
    </row>
    <row r="11" spans="1:21" ht="15.75">
      <c r="A11" s="135" t="s">
        <v>491</v>
      </c>
      <c r="B11" s="90">
        <v>2846638.7333606011</v>
      </c>
      <c r="C11" s="90">
        <v>0</v>
      </c>
      <c r="D11" s="90">
        <v>37854.104524382157</v>
      </c>
      <c r="E11" s="90">
        <v>12619.142256013547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8609.0622450000028</v>
      </c>
      <c r="L11" s="90">
        <v>0</v>
      </c>
      <c r="M11" s="90">
        <v>0</v>
      </c>
      <c r="N11" s="90">
        <v>169713.28525069371</v>
      </c>
      <c r="O11" s="90">
        <v>68831999.660512313</v>
      </c>
      <c r="P11" s="90">
        <v>380.25</v>
      </c>
      <c r="Q11" s="90">
        <v>78076352.859991953</v>
      </c>
      <c r="R11" s="90">
        <v>7155751.5725234561</v>
      </c>
      <c r="S11" s="90">
        <v>194372.91611470003</v>
      </c>
      <c r="T11" s="90">
        <v>304241.07983287098</v>
      </c>
      <c r="U11" s="90">
        <v>3532818.5</v>
      </c>
    </row>
    <row r="12" spans="1:21" ht="15.75">
      <c r="A12" s="135" t="s">
        <v>492</v>
      </c>
      <c r="B12" s="90">
        <v>1518535.0236357104</v>
      </c>
      <c r="C12" s="90">
        <v>141.48889639999999</v>
      </c>
      <c r="D12" s="90">
        <v>42228.846457086576</v>
      </c>
      <c r="E12" s="90">
        <v>3285.4616309134672</v>
      </c>
      <c r="F12" s="90">
        <v>0</v>
      </c>
      <c r="G12" s="90">
        <v>223652583.10206205</v>
      </c>
      <c r="H12" s="90">
        <v>0</v>
      </c>
      <c r="I12" s="90">
        <v>60386400.833668724</v>
      </c>
      <c r="J12" s="90">
        <v>113991.8</v>
      </c>
      <c r="K12" s="90">
        <v>0</v>
      </c>
      <c r="L12" s="90">
        <v>0</v>
      </c>
      <c r="M12" s="90">
        <v>0</v>
      </c>
      <c r="N12" s="90">
        <v>0</v>
      </c>
      <c r="O12" s="90">
        <v>225831132.36385253</v>
      </c>
      <c r="P12" s="90">
        <v>393.47741789999998</v>
      </c>
      <c r="Q12" s="90">
        <v>93834124.633742929</v>
      </c>
      <c r="R12" s="90">
        <v>15737544.036472429</v>
      </c>
      <c r="S12" s="90">
        <v>7268347.8354852237</v>
      </c>
      <c r="T12" s="90">
        <v>9049.7680555000006</v>
      </c>
      <c r="U12" s="90">
        <v>1208998.585252</v>
      </c>
    </row>
    <row r="13" spans="1:21" ht="15.75">
      <c r="A13" s="137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8" t="s">
        <v>494</v>
      </c>
      <c r="B14" s="90">
        <v>3982908.7323721349</v>
      </c>
      <c r="C14" s="90">
        <v>552535.0643282528</v>
      </c>
      <c r="D14" s="90">
        <v>1657340.1125835595</v>
      </c>
      <c r="E14" s="90">
        <v>9932.6593648717153</v>
      </c>
      <c r="F14" s="90">
        <v>139000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361898.36</v>
      </c>
      <c r="N14" s="90">
        <v>0</v>
      </c>
      <c r="O14" s="90">
        <v>16800411.591369964</v>
      </c>
      <c r="P14" s="90">
        <v>3041714.5833229809</v>
      </c>
      <c r="Q14" s="90">
        <v>423700247.40694481</v>
      </c>
      <c r="R14" s="90">
        <v>546677841.9550575</v>
      </c>
      <c r="S14" s="90">
        <v>137685161.49815932</v>
      </c>
      <c r="T14" s="90">
        <v>891876.68759159965</v>
      </c>
      <c r="U14" s="90">
        <v>120541525.5988536</v>
      </c>
    </row>
    <row r="15" spans="1:21" s="82" customFormat="1" ht="15.75">
      <c r="A15" s="72" t="s">
        <v>488</v>
      </c>
      <c r="B15" s="91">
        <v>32213669.742479563</v>
      </c>
      <c r="C15" s="91">
        <v>2031006.1601119332</v>
      </c>
      <c r="D15" s="91">
        <v>10241565.014891071</v>
      </c>
      <c r="E15" s="91">
        <v>139702.077539502</v>
      </c>
      <c r="F15" s="91">
        <v>139114</v>
      </c>
      <c r="G15" s="91">
        <v>223652583.10206205</v>
      </c>
      <c r="H15" s="91">
        <v>0</v>
      </c>
      <c r="I15" s="91">
        <v>60386400.833668724</v>
      </c>
      <c r="J15" s="91">
        <v>113991.8</v>
      </c>
      <c r="K15" s="91">
        <v>3736379.9000695706</v>
      </c>
      <c r="L15" s="91">
        <v>167836.92026000001</v>
      </c>
      <c r="M15" s="91">
        <v>368794.32999999996</v>
      </c>
      <c r="N15" s="91">
        <v>8980626.2904857639</v>
      </c>
      <c r="O15" s="91">
        <v>1096245518.4844878</v>
      </c>
      <c r="P15" s="91">
        <v>7016433.7381313248</v>
      </c>
      <c r="Q15" s="91">
        <v>9810550986.6596088</v>
      </c>
      <c r="R15" s="91">
        <v>5769147040.4478836</v>
      </c>
      <c r="S15" s="91">
        <v>1570824884.2518873</v>
      </c>
      <c r="T15" s="91">
        <v>337679721.81811506</v>
      </c>
      <c r="U15" s="91">
        <v>684997500.36164832</v>
      </c>
    </row>
    <row r="16" spans="1:21" ht="20.100000000000001" customHeight="1">
      <c r="A16" s="60" t="s">
        <v>474</v>
      </c>
    </row>
  </sheetData>
  <mergeCells count="23">
    <mergeCell ref="D4:D5"/>
    <mergeCell ref="E4:E5"/>
    <mergeCell ref="G4:G5"/>
    <mergeCell ref="M3:M5"/>
    <mergeCell ref="H4:H5"/>
    <mergeCell ref="I4:J4"/>
    <mergeCell ref="G3:J3"/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</mergeCells>
  <phoneticPr fontId="0" type="noConversion"/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5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5"/>
  <sheetViews>
    <sheetView view="pageBreakPreview" zoomScaleNormal="80" zoomScaleSheetLayoutView="100" workbookViewId="0">
      <selection sqref="A1:J1"/>
    </sheetView>
  </sheetViews>
  <sheetFormatPr defaultRowHeight="15.75"/>
  <cols>
    <col min="1" max="1" width="25.7109375" style="78" customWidth="1"/>
    <col min="2" max="4" width="20.7109375" style="79" customWidth="1"/>
    <col min="5" max="5" width="18.5703125" style="79" customWidth="1"/>
    <col min="6" max="6" width="20.28515625" style="79" customWidth="1"/>
    <col min="7" max="7" width="20.42578125" style="79" customWidth="1"/>
    <col min="8" max="8" width="25.7109375" style="79" customWidth="1"/>
    <col min="9" max="9" width="21.28515625" style="79" customWidth="1"/>
    <col min="10" max="10" width="18.7109375" style="80" customWidth="1"/>
    <col min="11" max="16384" width="9.140625" style="80"/>
  </cols>
  <sheetData>
    <row r="1" spans="1:10" s="73" customFormat="1" ht="15.75" customHeight="1">
      <c r="A1" s="257" t="s">
        <v>822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0" s="73" customFormat="1" ht="13.5" customHeight="1">
      <c r="A2" s="268" t="s">
        <v>125</v>
      </c>
      <c r="B2" s="268"/>
      <c r="C2" s="268"/>
      <c r="D2" s="268"/>
      <c r="E2" s="268"/>
      <c r="F2" s="268"/>
      <c r="G2" s="268"/>
      <c r="H2" s="268"/>
      <c r="I2" s="268"/>
      <c r="J2" s="268"/>
    </row>
    <row r="3" spans="1:10" s="74" customFormat="1" ht="33" customHeight="1">
      <c r="A3" s="258" t="s">
        <v>458</v>
      </c>
      <c r="B3" s="260" t="s">
        <v>532</v>
      </c>
      <c r="C3" s="262" t="s">
        <v>533</v>
      </c>
      <c r="D3" s="263"/>
      <c r="E3" s="264" t="s">
        <v>534</v>
      </c>
      <c r="F3" s="264"/>
      <c r="G3" s="262" t="s">
        <v>535</v>
      </c>
      <c r="H3" s="265"/>
      <c r="I3" s="264" t="s">
        <v>536</v>
      </c>
      <c r="J3" s="266" t="s">
        <v>537</v>
      </c>
    </row>
    <row r="4" spans="1:10" s="75" customFormat="1" ht="78.75">
      <c r="A4" s="259"/>
      <c r="B4" s="261"/>
      <c r="C4" s="143" t="s">
        <v>538</v>
      </c>
      <c r="D4" s="143" t="s">
        <v>539</v>
      </c>
      <c r="E4" s="147" t="s">
        <v>540</v>
      </c>
      <c r="F4" s="147" t="s">
        <v>541</v>
      </c>
      <c r="G4" s="147" t="s">
        <v>542</v>
      </c>
      <c r="H4" s="147" t="s">
        <v>543</v>
      </c>
      <c r="I4" s="264"/>
      <c r="J4" s="267"/>
    </row>
    <row r="5" spans="1:10" s="76" customFormat="1">
      <c r="A5" s="135" t="s">
        <v>490</v>
      </c>
      <c r="B5" s="90">
        <v>178546.81914210491</v>
      </c>
      <c r="C5" s="90">
        <v>29384674.967615306</v>
      </c>
      <c r="D5" s="90">
        <v>1840403.622245013</v>
      </c>
      <c r="E5" s="90">
        <v>200518.28761767838</v>
      </c>
      <c r="F5" s="90">
        <v>2258556.4128062725</v>
      </c>
      <c r="G5" s="90">
        <v>1059204.58</v>
      </c>
      <c r="H5" s="90">
        <v>17312467.299775559</v>
      </c>
      <c r="I5" s="90">
        <v>781783.74730828952</v>
      </c>
      <c r="J5" s="90">
        <v>53016155.73651021</v>
      </c>
    </row>
    <row r="6" spans="1:10" s="76" customFormat="1">
      <c r="A6" s="136" t="s">
        <v>460</v>
      </c>
      <c r="B6" s="90">
        <v>145470.29822622909</v>
      </c>
      <c r="C6" s="90">
        <v>29053915.967301395</v>
      </c>
      <c r="D6" s="90">
        <v>1557060.8214654541</v>
      </c>
      <c r="E6" s="90">
        <v>167582.10085371649</v>
      </c>
      <c r="F6" s="90">
        <v>1846774.504366067</v>
      </c>
      <c r="G6" s="90">
        <v>914400.66</v>
      </c>
      <c r="H6" s="90">
        <v>16314656.385563599</v>
      </c>
      <c r="I6" s="90">
        <v>639932.13483056461</v>
      </c>
      <c r="J6" s="90">
        <v>50639792.872607015</v>
      </c>
    </row>
    <row r="7" spans="1:10" s="76" customFormat="1">
      <c r="A7" s="136" t="s">
        <v>461</v>
      </c>
      <c r="B7" s="90">
        <v>64581.007244557906</v>
      </c>
      <c r="C7" s="90">
        <v>6491172.9793689512</v>
      </c>
      <c r="D7" s="90">
        <v>1309931.8143270009</v>
      </c>
      <c r="E7" s="90">
        <v>138321.37635531672</v>
      </c>
      <c r="F7" s="90">
        <v>1487071.8727972822</v>
      </c>
      <c r="G7" s="90">
        <v>914148.66</v>
      </c>
      <c r="H7" s="90">
        <v>8270838.3316929061</v>
      </c>
      <c r="I7" s="90">
        <v>321473.09997466695</v>
      </c>
      <c r="J7" s="90">
        <v>18997539.141760677</v>
      </c>
    </row>
    <row r="8" spans="1:10" s="76" customFormat="1">
      <c r="A8" s="136" t="s">
        <v>462</v>
      </c>
      <c r="B8" s="90">
        <v>80889.290981671176</v>
      </c>
      <c r="C8" s="90">
        <v>22562742.98793244</v>
      </c>
      <c r="D8" s="90">
        <v>247129.00713845313</v>
      </c>
      <c r="E8" s="90">
        <v>29260.724498399777</v>
      </c>
      <c r="F8" s="90">
        <v>359702.63156878506</v>
      </c>
      <c r="G8" s="90">
        <v>252</v>
      </c>
      <c r="H8" s="90">
        <v>8043818.0538706947</v>
      </c>
      <c r="I8" s="90">
        <v>318459.03485589765</v>
      </c>
      <c r="J8" s="90">
        <v>31642253.730846338</v>
      </c>
    </row>
    <row r="9" spans="1:10" s="76" customFormat="1" ht="25.5">
      <c r="A9" s="136" t="s">
        <v>463</v>
      </c>
      <c r="B9" s="90">
        <v>33076.520915875866</v>
      </c>
      <c r="C9" s="90">
        <v>330759.00031391118</v>
      </c>
      <c r="D9" s="90">
        <v>283342.80077955883</v>
      </c>
      <c r="E9" s="90">
        <v>32936.186763961865</v>
      </c>
      <c r="F9" s="90">
        <v>411781.9084402055</v>
      </c>
      <c r="G9" s="90">
        <v>144803.91999999998</v>
      </c>
      <c r="H9" s="90">
        <v>997810.91421196016</v>
      </c>
      <c r="I9" s="90">
        <v>141851.61247772494</v>
      </c>
      <c r="J9" s="90">
        <v>2376362.8639031984</v>
      </c>
    </row>
    <row r="10" spans="1:10" s="76" customFormat="1" ht="25.5">
      <c r="A10" s="135" t="s">
        <v>491</v>
      </c>
      <c r="B10" s="90">
        <v>3627.6800384022217</v>
      </c>
      <c r="C10" s="90">
        <v>324640.19473713666</v>
      </c>
      <c r="D10" s="90">
        <v>105236.09044056683</v>
      </c>
      <c r="E10" s="90">
        <v>11615.742920108722</v>
      </c>
      <c r="F10" s="90">
        <v>154647.43140224781</v>
      </c>
      <c r="G10" s="90">
        <v>72240.47</v>
      </c>
      <c r="H10" s="90">
        <v>1036033.6246747355</v>
      </c>
      <c r="I10" s="90">
        <v>53675.203139516496</v>
      </c>
      <c r="J10" s="90">
        <v>1761716.4373527141</v>
      </c>
    </row>
    <row r="11" spans="1:10" s="76" customFormat="1" ht="27.75" customHeight="1">
      <c r="A11" s="135" t="s">
        <v>492</v>
      </c>
      <c r="B11" s="90">
        <v>6642.5671320153597</v>
      </c>
      <c r="C11" s="90">
        <v>2857435.7173516145</v>
      </c>
      <c r="D11" s="90">
        <v>341676.55423119135</v>
      </c>
      <c r="E11" s="90">
        <v>15269.706010112022</v>
      </c>
      <c r="F11" s="90">
        <v>158488.14396104019</v>
      </c>
      <c r="G11" s="90">
        <v>148392.22</v>
      </c>
      <c r="H11" s="90">
        <v>1502533.3014788856</v>
      </c>
      <c r="I11" s="90">
        <v>31378.358482226042</v>
      </c>
      <c r="J11" s="90">
        <v>5061816.5686470857</v>
      </c>
    </row>
    <row r="12" spans="1:10" s="76" customFormat="1">
      <c r="A12" s="137" t="s">
        <v>493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</row>
    <row r="13" spans="1:10" s="76" customFormat="1" ht="36.75" customHeight="1">
      <c r="A13" s="138" t="s">
        <v>494</v>
      </c>
      <c r="B13" s="90">
        <v>54369.88</v>
      </c>
      <c r="C13" s="90">
        <v>3540451.0156</v>
      </c>
      <c r="D13" s="90">
        <v>642153.42688685446</v>
      </c>
      <c r="E13" s="90">
        <v>4928.3956672242966</v>
      </c>
      <c r="F13" s="90">
        <v>24096.281366953117</v>
      </c>
      <c r="G13" s="90">
        <v>166835.3792</v>
      </c>
      <c r="H13" s="90">
        <v>1806337.0310186085</v>
      </c>
      <c r="I13" s="90">
        <v>22744.85103088359</v>
      </c>
      <c r="J13" s="90">
        <v>6261916.2607705239</v>
      </c>
    </row>
    <row r="14" spans="1:10" s="77" customFormat="1">
      <c r="A14" s="72" t="s">
        <v>488</v>
      </c>
      <c r="B14" s="91">
        <v>243186.94631252254</v>
      </c>
      <c r="C14" s="91">
        <v>36107201.895304054</v>
      </c>
      <c r="D14" s="91">
        <v>2929469.6938036256</v>
      </c>
      <c r="E14" s="91">
        <v>232332.13221512336</v>
      </c>
      <c r="F14" s="91">
        <v>2595788.2695365138</v>
      </c>
      <c r="G14" s="91">
        <v>1446672.6491999999</v>
      </c>
      <c r="H14" s="91">
        <v>21657371.256947789</v>
      </c>
      <c r="I14" s="91">
        <v>889582.15996091557</v>
      </c>
      <c r="J14" s="91">
        <v>66101605.003280535</v>
      </c>
    </row>
    <row r="15" spans="1:10" ht="11.25">
      <c r="A15" s="60" t="s">
        <v>474</v>
      </c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A2:J2"/>
  </mergeCells>
  <phoneticPr fontId="0" type="noConversion"/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6"/>
  <sheetViews>
    <sheetView view="pageBreakPreview" zoomScaleNormal="70" zoomScaleSheetLayoutView="100" workbookViewId="0">
      <pane xSplit="1" ySplit="5" topLeftCell="B6" activePane="bottomRight" state="frozen"/>
      <selection activeCell="B35" sqref="B35"/>
      <selection pane="topRight" activeCell="B35" sqref="B35"/>
      <selection pane="bottomLeft" activeCell="B35" sqref="B35"/>
      <selection pane="bottomRight" sqref="A1:AE1"/>
    </sheetView>
  </sheetViews>
  <sheetFormatPr defaultColWidth="44" defaultRowHeight="15.75"/>
  <cols>
    <col min="1" max="1" width="25.7109375" style="108" customWidth="1"/>
    <col min="2" max="2" width="20.7109375" style="108" customWidth="1"/>
    <col min="3" max="3" width="23.7109375" style="108" customWidth="1"/>
    <col min="4" max="4" width="20.7109375" style="108" customWidth="1"/>
    <col min="5" max="5" width="23.7109375" style="108" customWidth="1"/>
    <col min="6" max="6" width="20.7109375" style="108" customWidth="1"/>
    <col min="7" max="7" width="23.7109375" style="108" customWidth="1"/>
    <col min="8" max="9" width="24.7109375" style="108" customWidth="1"/>
    <col min="10" max="10" width="17.7109375" style="108" customWidth="1"/>
    <col min="11" max="11" width="22.140625" style="108" customWidth="1"/>
    <col min="12" max="12" width="20.7109375" style="108" customWidth="1"/>
    <col min="13" max="13" width="23.5703125" style="108" customWidth="1"/>
    <col min="14" max="14" width="24.85546875" style="108" customWidth="1"/>
    <col min="15" max="15" width="14.7109375" style="108" customWidth="1"/>
    <col min="16" max="17" width="18.7109375" style="108" customWidth="1"/>
    <col min="18" max="18" width="11.7109375" style="108" customWidth="1"/>
    <col min="19" max="19" width="15.7109375" style="108" customWidth="1"/>
    <col min="20" max="20" width="18.85546875" style="108" customWidth="1"/>
    <col min="21" max="21" width="19.28515625" style="108" customWidth="1"/>
    <col min="22" max="22" width="15.7109375" style="108" customWidth="1"/>
    <col min="23" max="23" width="11.7109375" style="108" customWidth="1"/>
    <col min="24" max="24" width="15.7109375" style="108" customWidth="1"/>
    <col min="25" max="25" width="11.7109375" style="108" customWidth="1"/>
    <col min="26" max="26" width="15.7109375" style="108" customWidth="1"/>
    <col min="27" max="27" width="11.7109375" style="108" customWidth="1"/>
    <col min="28" max="28" width="15.7109375" style="108" customWidth="1"/>
    <col min="29" max="29" width="11.7109375" style="108" customWidth="1"/>
    <col min="30" max="30" width="15.7109375" style="108" customWidth="1"/>
    <col min="31" max="31" width="30.42578125" style="108" customWidth="1"/>
    <col min="32" max="16384" width="44" style="108"/>
  </cols>
  <sheetData>
    <row r="1" spans="1:33" ht="15.75" customHeight="1">
      <c r="A1" s="276" t="s">
        <v>821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107"/>
      <c r="AG1" s="107"/>
    </row>
    <row r="2" spans="1:33" ht="11.25" customHeight="1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200" t="s">
        <v>125</v>
      </c>
    </row>
    <row r="3" spans="1:33" s="109" customFormat="1" ht="15.75" customHeight="1">
      <c r="A3" s="269" t="s">
        <v>458</v>
      </c>
      <c r="B3" s="269" t="s">
        <v>544</v>
      </c>
      <c r="C3" s="269"/>
      <c r="D3" s="269" t="s">
        <v>545</v>
      </c>
      <c r="E3" s="269"/>
      <c r="F3" s="274" t="s">
        <v>546</v>
      </c>
      <c r="G3" s="274"/>
      <c r="H3" s="275" t="s">
        <v>547</v>
      </c>
      <c r="I3" s="275"/>
      <c r="J3" s="275"/>
      <c r="K3" s="275"/>
      <c r="L3" s="275"/>
      <c r="M3" s="280" t="s">
        <v>548</v>
      </c>
      <c r="N3" s="280"/>
      <c r="O3" s="269" t="s">
        <v>549</v>
      </c>
      <c r="P3" s="279"/>
      <c r="Q3" s="279"/>
      <c r="R3" s="247" t="s">
        <v>550</v>
      </c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69" t="s">
        <v>551</v>
      </c>
    </row>
    <row r="4" spans="1:33" ht="28.5" customHeight="1">
      <c r="A4" s="269"/>
      <c r="B4" s="269" t="s">
        <v>552</v>
      </c>
      <c r="C4" s="269" t="s">
        <v>553</v>
      </c>
      <c r="D4" s="269" t="s">
        <v>554</v>
      </c>
      <c r="E4" s="269" t="s">
        <v>555</v>
      </c>
      <c r="F4" s="269" t="s">
        <v>554</v>
      </c>
      <c r="G4" s="269" t="s">
        <v>555</v>
      </c>
      <c r="H4" s="269" t="s">
        <v>556</v>
      </c>
      <c r="I4" s="269" t="s">
        <v>557</v>
      </c>
      <c r="J4" s="277" t="s">
        <v>558</v>
      </c>
      <c r="K4" s="264" t="s">
        <v>559</v>
      </c>
      <c r="L4" s="269" t="s">
        <v>560</v>
      </c>
      <c r="M4" s="280"/>
      <c r="N4" s="280"/>
      <c r="O4" s="269" t="s">
        <v>505</v>
      </c>
      <c r="P4" s="269" t="s">
        <v>559</v>
      </c>
      <c r="Q4" s="271"/>
      <c r="R4" s="272" t="s">
        <v>561</v>
      </c>
      <c r="S4" s="272"/>
      <c r="T4" s="255" t="s">
        <v>562</v>
      </c>
      <c r="U4" s="255"/>
      <c r="V4" s="255"/>
      <c r="W4" s="252" t="s">
        <v>563</v>
      </c>
      <c r="X4" s="252"/>
      <c r="Y4" s="252" t="s">
        <v>564</v>
      </c>
      <c r="Z4" s="252"/>
      <c r="AA4" s="252" t="s">
        <v>505</v>
      </c>
      <c r="AB4" s="252"/>
      <c r="AC4" s="273" t="s">
        <v>565</v>
      </c>
      <c r="AD4" s="273"/>
      <c r="AE4" s="270"/>
    </row>
    <row r="5" spans="1:33" s="109" customFormat="1" ht="94.5">
      <c r="A5" s="269"/>
      <c r="B5" s="269"/>
      <c r="C5" s="269"/>
      <c r="D5" s="269"/>
      <c r="E5" s="269"/>
      <c r="F5" s="269"/>
      <c r="G5" s="269"/>
      <c r="H5" s="269"/>
      <c r="I5" s="269"/>
      <c r="J5" s="278"/>
      <c r="K5" s="264"/>
      <c r="L5" s="269"/>
      <c r="M5" s="148" t="s">
        <v>566</v>
      </c>
      <c r="N5" s="148" t="s">
        <v>567</v>
      </c>
      <c r="O5" s="269"/>
      <c r="P5" s="148" t="s">
        <v>568</v>
      </c>
      <c r="Q5" s="148" t="s">
        <v>569</v>
      </c>
      <c r="R5" s="134" t="s">
        <v>570</v>
      </c>
      <c r="S5" s="134" t="s">
        <v>571</v>
      </c>
      <c r="T5" s="146" t="s">
        <v>572</v>
      </c>
      <c r="U5" s="146" t="s">
        <v>573</v>
      </c>
      <c r="V5" s="146" t="s">
        <v>574</v>
      </c>
      <c r="W5" s="134" t="s">
        <v>570</v>
      </c>
      <c r="X5" s="134" t="s">
        <v>571</v>
      </c>
      <c r="Y5" s="134" t="s">
        <v>570</v>
      </c>
      <c r="Z5" s="134" t="s">
        <v>571</v>
      </c>
      <c r="AA5" s="134" t="s">
        <v>570</v>
      </c>
      <c r="AB5" s="134" t="s">
        <v>571</v>
      </c>
      <c r="AC5" s="134" t="s">
        <v>570</v>
      </c>
      <c r="AD5" s="134" t="s">
        <v>571</v>
      </c>
      <c r="AE5" s="270"/>
    </row>
    <row r="6" spans="1:33" s="84" customFormat="1">
      <c r="A6" s="135" t="s">
        <v>490</v>
      </c>
      <c r="B6" s="90">
        <v>436622</v>
      </c>
      <c r="C6" s="90">
        <v>147997</v>
      </c>
      <c r="D6" s="90">
        <v>1352500.2841530056</v>
      </c>
      <c r="E6" s="90">
        <v>263246</v>
      </c>
      <c r="F6" s="90">
        <v>13181380395.36829</v>
      </c>
      <c r="G6" s="90">
        <v>1546049898.1231289</v>
      </c>
      <c r="H6" s="90">
        <v>180584916.97471231</v>
      </c>
      <c r="I6" s="90">
        <v>180584916.97471231</v>
      </c>
      <c r="J6" s="90">
        <v>35708736.740899995</v>
      </c>
      <c r="K6" s="90">
        <v>64368799.274566665</v>
      </c>
      <c r="L6" s="90">
        <v>51487647.698899999</v>
      </c>
      <c r="M6" s="90">
        <v>9006942.4125161991</v>
      </c>
      <c r="N6" s="90">
        <v>5956988.8938000007</v>
      </c>
      <c r="O6" s="90">
        <v>179022234.13050002</v>
      </c>
      <c r="P6" s="90">
        <v>35134349.830000006</v>
      </c>
      <c r="Q6" s="90">
        <v>20179024.900000002</v>
      </c>
      <c r="R6" s="90">
        <v>8716</v>
      </c>
      <c r="S6" s="90">
        <v>42672130.420000002</v>
      </c>
      <c r="T6" s="90">
        <v>5899</v>
      </c>
      <c r="U6" s="90">
        <v>0</v>
      </c>
      <c r="V6" s="90">
        <v>20864802.081466399</v>
      </c>
      <c r="W6" s="90">
        <v>1185</v>
      </c>
      <c r="X6" s="90">
        <v>9957107.083734801</v>
      </c>
      <c r="Y6" s="90">
        <v>18627</v>
      </c>
      <c r="Z6" s="90">
        <v>4755952.84</v>
      </c>
      <c r="AA6" s="90">
        <v>34427</v>
      </c>
      <c r="AB6" s="90">
        <v>78249992.425201192</v>
      </c>
      <c r="AC6" s="90">
        <v>2012</v>
      </c>
      <c r="AD6" s="90">
        <v>7713597.1004838003</v>
      </c>
      <c r="AE6" s="90">
        <v>9467914.5700000003</v>
      </c>
    </row>
    <row r="7" spans="1:33" s="84" customFormat="1">
      <c r="A7" s="136" t="s">
        <v>460</v>
      </c>
      <c r="B7" s="90">
        <v>423937</v>
      </c>
      <c r="C7" s="90">
        <v>147882</v>
      </c>
      <c r="D7" s="90">
        <v>1307106.2841530056</v>
      </c>
      <c r="E7" s="90">
        <v>243007</v>
      </c>
      <c r="F7" s="90">
        <v>13173141410.731501</v>
      </c>
      <c r="G7" s="90">
        <v>1541693372.8487289</v>
      </c>
      <c r="H7" s="90">
        <v>159106400.98804563</v>
      </c>
      <c r="I7" s="90">
        <v>159106400.98804563</v>
      </c>
      <c r="J7" s="90">
        <v>35608894.407299995</v>
      </c>
      <c r="K7" s="90">
        <v>54593312.664299995</v>
      </c>
      <c r="L7" s="90">
        <v>51478731.4089</v>
      </c>
      <c r="M7" s="90">
        <v>7373559.582516198</v>
      </c>
      <c r="N7" s="90">
        <v>4691074.0937999999</v>
      </c>
      <c r="O7" s="90">
        <v>160210485.64050001</v>
      </c>
      <c r="P7" s="90">
        <v>34880684.410000004</v>
      </c>
      <c r="Q7" s="90">
        <v>12121600.200000005</v>
      </c>
      <c r="R7" s="90">
        <v>5636</v>
      </c>
      <c r="S7" s="90">
        <v>28104988.719999999</v>
      </c>
      <c r="T7" s="90">
        <v>5533</v>
      </c>
      <c r="U7" s="90">
        <v>0</v>
      </c>
      <c r="V7" s="90">
        <v>19062647.891466402</v>
      </c>
      <c r="W7" s="90">
        <v>1133</v>
      </c>
      <c r="X7" s="90">
        <v>9689889.8937348016</v>
      </c>
      <c r="Y7" s="90">
        <v>18541</v>
      </c>
      <c r="Z7" s="90">
        <v>4675575.37</v>
      </c>
      <c r="AA7" s="90">
        <v>30843</v>
      </c>
      <c r="AB7" s="90">
        <v>61533101.875201203</v>
      </c>
      <c r="AC7" s="90">
        <v>938</v>
      </c>
      <c r="AD7" s="90">
        <v>4095045.0804838003</v>
      </c>
      <c r="AE7" s="90">
        <v>9467914.5700000003</v>
      </c>
    </row>
    <row r="8" spans="1:33" s="84" customFormat="1">
      <c r="A8" s="136" t="s">
        <v>461</v>
      </c>
      <c r="B8" s="90">
        <v>151476</v>
      </c>
      <c r="C8" s="90">
        <v>9344</v>
      </c>
      <c r="D8" s="90">
        <v>166183</v>
      </c>
      <c r="E8" s="90">
        <v>28499</v>
      </c>
      <c r="F8" s="90">
        <v>1763466640.4534948</v>
      </c>
      <c r="G8" s="90">
        <v>110492581.44879001</v>
      </c>
      <c r="H8" s="90">
        <v>89185974.052999988</v>
      </c>
      <c r="I8" s="90">
        <v>89185974.052999988</v>
      </c>
      <c r="J8" s="90">
        <v>2012427.2467</v>
      </c>
      <c r="K8" s="90">
        <v>19957806.7203</v>
      </c>
      <c r="L8" s="90">
        <v>51478731.4089</v>
      </c>
      <c r="M8" s="90">
        <v>1477101.5325161999</v>
      </c>
      <c r="N8" s="90">
        <v>1758095.7278999998</v>
      </c>
      <c r="O8" s="90">
        <v>88128045.648499995</v>
      </c>
      <c r="P8" s="90">
        <v>1964142.7</v>
      </c>
      <c r="Q8" s="90">
        <v>6278421.0899999999</v>
      </c>
      <c r="R8" s="90">
        <v>5636</v>
      </c>
      <c r="S8" s="90">
        <v>28102999.620000005</v>
      </c>
      <c r="T8" s="90">
        <v>5533</v>
      </c>
      <c r="U8" s="90">
        <v>0</v>
      </c>
      <c r="V8" s="90">
        <v>19062647.891466402</v>
      </c>
      <c r="W8" s="90">
        <v>169</v>
      </c>
      <c r="X8" s="90">
        <v>1256558.5120625999</v>
      </c>
      <c r="Y8" s="90">
        <v>16410</v>
      </c>
      <c r="Z8" s="90">
        <v>2941678.63</v>
      </c>
      <c r="AA8" s="90">
        <v>27748</v>
      </c>
      <c r="AB8" s="90">
        <v>51363884.653529003</v>
      </c>
      <c r="AC8" s="90">
        <v>361</v>
      </c>
      <c r="AD8" s="90">
        <v>1844496.0804837998</v>
      </c>
      <c r="AE8" s="90">
        <v>0</v>
      </c>
    </row>
    <row r="9" spans="1:33" s="84" customFormat="1">
      <c r="A9" s="136" t="s">
        <v>462</v>
      </c>
      <c r="B9" s="90">
        <v>272461</v>
      </c>
      <c r="C9" s="90">
        <v>138538</v>
      </c>
      <c r="D9" s="90">
        <v>1140923.2841530056</v>
      </c>
      <c r="E9" s="90">
        <v>214508</v>
      </c>
      <c r="F9" s="90">
        <v>11409674770.278006</v>
      </c>
      <c r="G9" s="90">
        <v>1431200791.3999391</v>
      </c>
      <c r="H9" s="90">
        <v>69920426.9350456</v>
      </c>
      <c r="I9" s="90">
        <v>69920426.9350456</v>
      </c>
      <c r="J9" s="90">
        <v>33596467.160599999</v>
      </c>
      <c r="K9" s="90">
        <v>34635505.943999983</v>
      </c>
      <c r="L9" s="90">
        <v>0</v>
      </c>
      <c r="M9" s="90">
        <v>5896458.0499999998</v>
      </c>
      <c r="N9" s="90">
        <v>2932978.3658999996</v>
      </c>
      <c r="O9" s="90">
        <v>72082439.991999999</v>
      </c>
      <c r="P9" s="90">
        <v>32916541.710000001</v>
      </c>
      <c r="Q9" s="90">
        <v>5843179.110000005</v>
      </c>
      <c r="R9" s="90">
        <v>0</v>
      </c>
      <c r="S9" s="90">
        <v>1989.0999999940395</v>
      </c>
      <c r="T9" s="90">
        <v>0</v>
      </c>
      <c r="U9" s="90">
        <v>0</v>
      </c>
      <c r="V9" s="90">
        <v>0</v>
      </c>
      <c r="W9" s="90">
        <v>964</v>
      </c>
      <c r="X9" s="90">
        <v>8433331.3816722017</v>
      </c>
      <c r="Y9" s="90">
        <v>2131</v>
      </c>
      <c r="Z9" s="90">
        <v>1733896.7400000002</v>
      </c>
      <c r="AA9" s="90">
        <v>3095</v>
      </c>
      <c r="AB9" s="90">
        <v>10169217.221672194</v>
      </c>
      <c r="AC9" s="90">
        <v>577</v>
      </c>
      <c r="AD9" s="90">
        <v>2250549</v>
      </c>
      <c r="AE9" s="90">
        <v>9467914.5700000003</v>
      </c>
    </row>
    <row r="10" spans="1:33" s="84" customFormat="1" ht="25.5">
      <c r="A10" s="136" t="s">
        <v>463</v>
      </c>
      <c r="B10" s="90">
        <v>12685</v>
      </c>
      <c r="C10" s="90">
        <v>115</v>
      </c>
      <c r="D10" s="90">
        <v>45394</v>
      </c>
      <c r="E10" s="90">
        <v>20239</v>
      </c>
      <c r="F10" s="90">
        <v>8238984.6367876008</v>
      </c>
      <c r="G10" s="90">
        <v>4356525.2744000005</v>
      </c>
      <c r="H10" s="90">
        <v>21478515.986666672</v>
      </c>
      <c r="I10" s="90">
        <v>21478515.986666672</v>
      </c>
      <c r="J10" s="90">
        <v>99842.333599999998</v>
      </c>
      <c r="K10" s="90">
        <v>9775486.6102666669</v>
      </c>
      <c r="L10" s="90">
        <v>8916.2900000000009</v>
      </c>
      <c r="M10" s="90">
        <v>1633382.83</v>
      </c>
      <c r="N10" s="90">
        <v>1265914.8</v>
      </c>
      <c r="O10" s="90">
        <v>18811748.490000006</v>
      </c>
      <c r="P10" s="90">
        <v>253665.42</v>
      </c>
      <c r="Q10" s="90">
        <v>8057424.7000000002</v>
      </c>
      <c r="R10" s="90">
        <v>3080</v>
      </c>
      <c r="S10" s="90">
        <v>14567141.700000001</v>
      </c>
      <c r="T10" s="90">
        <v>366</v>
      </c>
      <c r="U10" s="90">
        <v>0</v>
      </c>
      <c r="V10" s="90">
        <v>1802154.1899999997</v>
      </c>
      <c r="W10" s="90">
        <v>52</v>
      </c>
      <c r="X10" s="90">
        <v>267217.19000000006</v>
      </c>
      <c r="Y10" s="90">
        <v>86</v>
      </c>
      <c r="Z10" s="90">
        <v>80377.469999999637</v>
      </c>
      <c r="AA10" s="90">
        <v>3584</v>
      </c>
      <c r="AB10" s="90">
        <v>16716890.550000001</v>
      </c>
      <c r="AC10" s="90">
        <v>1074</v>
      </c>
      <c r="AD10" s="90">
        <v>3618552.02</v>
      </c>
      <c r="AE10" s="90">
        <v>0</v>
      </c>
    </row>
    <row r="11" spans="1:33" s="84" customFormat="1" ht="25.5">
      <c r="A11" s="135" t="s">
        <v>491</v>
      </c>
      <c r="B11" s="90">
        <v>32256</v>
      </c>
      <c r="C11" s="90">
        <v>184</v>
      </c>
      <c r="D11" s="90">
        <v>31598</v>
      </c>
      <c r="E11" s="90">
        <v>184</v>
      </c>
      <c r="F11" s="90">
        <v>137507094.0635595</v>
      </c>
      <c r="G11" s="90">
        <v>2136094.7482600003</v>
      </c>
      <c r="H11" s="90">
        <v>7309130.8579999991</v>
      </c>
      <c r="I11" s="90">
        <v>7309130.8579999991</v>
      </c>
      <c r="J11" s="90">
        <v>1075926.2078</v>
      </c>
      <c r="K11" s="90">
        <v>721673.65820000006</v>
      </c>
      <c r="L11" s="90">
        <v>1990328.3997999998</v>
      </c>
      <c r="M11" s="90">
        <v>45332.86</v>
      </c>
      <c r="N11" s="90">
        <v>32862.351999999999</v>
      </c>
      <c r="O11" s="90">
        <v>6929260.3105000006</v>
      </c>
      <c r="P11" s="90">
        <v>568940.82000000007</v>
      </c>
      <c r="Q11" s="90">
        <v>125326.14</v>
      </c>
      <c r="R11" s="90">
        <v>800</v>
      </c>
      <c r="S11" s="90">
        <v>2600140.79</v>
      </c>
      <c r="T11" s="90">
        <v>363</v>
      </c>
      <c r="U11" s="90">
        <v>0</v>
      </c>
      <c r="V11" s="90">
        <v>997907.78999999992</v>
      </c>
      <c r="W11" s="90">
        <v>4</v>
      </c>
      <c r="X11" s="90">
        <v>8415.99</v>
      </c>
      <c r="Y11" s="90">
        <v>132</v>
      </c>
      <c r="Z11" s="90">
        <v>62209.74</v>
      </c>
      <c r="AA11" s="90">
        <v>1299</v>
      </c>
      <c r="AB11" s="90">
        <v>3668674.3099999996</v>
      </c>
      <c r="AC11" s="90">
        <v>45</v>
      </c>
      <c r="AD11" s="90">
        <v>123816.87</v>
      </c>
      <c r="AE11" s="90">
        <v>0</v>
      </c>
    </row>
    <row r="12" spans="1:33" s="84" customFormat="1">
      <c r="A12" s="135" t="s">
        <v>492</v>
      </c>
      <c r="B12" s="90">
        <v>22675</v>
      </c>
      <c r="C12" s="90">
        <v>7024</v>
      </c>
      <c r="D12" s="90">
        <v>21234</v>
      </c>
      <c r="E12" s="90">
        <v>6762</v>
      </c>
      <c r="F12" s="90">
        <v>164481330.02032754</v>
      </c>
      <c r="G12" s="90">
        <v>44845676.913885497</v>
      </c>
      <c r="H12" s="90">
        <v>59684093.852999993</v>
      </c>
      <c r="I12" s="90">
        <v>8415415.5829999987</v>
      </c>
      <c r="J12" s="90">
        <v>22229153.157499999</v>
      </c>
      <c r="K12" s="90">
        <v>20728993.086100001</v>
      </c>
      <c r="L12" s="90">
        <v>1903898.69</v>
      </c>
      <c r="M12" s="90">
        <v>108913.21999999999</v>
      </c>
      <c r="N12" s="90">
        <v>65281.285899999995</v>
      </c>
      <c r="O12" s="90">
        <v>59830874.006499998</v>
      </c>
      <c r="P12" s="90">
        <v>12570061.7104</v>
      </c>
      <c r="Q12" s="90">
        <v>3278813.7723999992</v>
      </c>
      <c r="R12" s="90">
        <v>799</v>
      </c>
      <c r="S12" s="90">
        <v>1454150.3799999994</v>
      </c>
      <c r="T12" s="90">
        <v>375</v>
      </c>
      <c r="U12" s="90">
        <v>29</v>
      </c>
      <c r="V12" s="90">
        <v>1098689.7853533998</v>
      </c>
      <c r="W12" s="90">
        <v>27</v>
      </c>
      <c r="X12" s="90">
        <v>46598.620000000126</v>
      </c>
      <c r="Y12" s="90">
        <v>16</v>
      </c>
      <c r="Z12" s="90">
        <v>16185.86</v>
      </c>
      <c r="AA12" s="90">
        <v>1246</v>
      </c>
      <c r="AB12" s="90">
        <v>2615624.6453533997</v>
      </c>
      <c r="AC12" s="90">
        <v>32</v>
      </c>
      <c r="AD12" s="90">
        <v>145949.93000000002</v>
      </c>
      <c r="AE12" s="90">
        <v>0</v>
      </c>
    </row>
    <row r="13" spans="1:33" s="84" customFormat="1">
      <c r="A13" s="137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</row>
    <row r="14" spans="1:33" s="84" customFormat="1">
      <c r="A14" s="138" t="s">
        <v>494</v>
      </c>
      <c r="B14" s="90">
        <v>134566</v>
      </c>
      <c r="C14" s="90">
        <v>18945</v>
      </c>
      <c r="D14" s="90">
        <v>449122</v>
      </c>
      <c r="E14" s="90">
        <v>58301</v>
      </c>
      <c r="F14" s="90">
        <v>6174617984.3500891</v>
      </c>
      <c r="G14" s="90">
        <v>1526776832.5422399</v>
      </c>
      <c r="H14" s="90">
        <v>17148333.781999998</v>
      </c>
      <c r="I14" s="90">
        <v>17148333.781999998</v>
      </c>
      <c r="J14" s="90">
        <v>3388787.1190999998</v>
      </c>
      <c r="K14" s="90">
        <v>6654266.8440000005</v>
      </c>
      <c r="L14" s="90">
        <v>0</v>
      </c>
      <c r="M14" s="90">
        <v>433539.53313430003</v>
      </c>
      <c r="N14" s="90">
        <v>257747.6642</v>
      </c>
      <c r="O14" s="90">
        <v>15747622.555078996</v>
      </c>
      <c r="P14" s="90">
        <v>658128.60000000009</v>
      </c>
      <c r="Q14" s="90">
        <v>2265946.1979999999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38</v>
      </c>
      <c r="X14" s="90">
        <v>622324.89999999991</v>
      </c>
      <c r="Y14" s="90">
        <v>5548</v>
      </c>
      <c r="Z14" s="90">
        <v>2674026.4014400002</v>
      </c>
      <c r="AA14" s="90">
        <v>5586</v>
      </c>
      <c r="AB14" s="90">
        <v>3296351.3014399996</v>
      </c>
      <c r="AC14" s="90">
        <v>291</v>
      </c>
      <c r="AD14" s="90">
        <v>363061.88</v>
      </c>
      <c r="AE14" s="90">
        <v>63180.57</v>
      </c>
    </row>
    <row r="15" spans="1:33" s="110" customFormat="1">
      <c r="A15" s="72" t="s">
        <v>488</v>
      </c>
      <c r="B15" s="91">
        <v>626119</v>
      </c>
      <c r="C15" s="91">
        <v>174150</v>
      </c>
      <c r="D15" s="91">
        <v>1854454.2841530056</v>
      </c>
      <c r="E15" s="91">
        <v>328493</v>
      </c>
      <c r="F15" s="91">
        <v>19657986803.802265</v>
      </c>
      <c r="G15" s="91">
        <v>3119808502.3275146</v>
      </c>
      <c r="H15" s="91">
        <v>264726475.46771228</v>
      </c>
      <c r="I15" s="91">
        <v>213457797.1977123</v>
      </c>
      <c r="J15" s="91">
        <v>62402603.225299992</v>
      </c>
      <c r="K15" s="91">
        <v>92473732.862866655</v>
      </c>
      <c r="L15" s="91">
        <v>55381874.788700014</v>
      </c>
      <c r="M15" s="91">
        <v>9594728.0256504994</v>
      </c>
      <c r="N15" s="91">
        <v>6312880.1958999997</v>
      </c>
      <c r="O15" s="91">
        <v>261529991.002579</v>
      </c>
      <c r="P15" s="91">
        <v>48931480.960400008</v>
      </c>
      <c r="Q15" s="91">
        <v>25849111.010400005</v>
      </c>
      <c r="R15" s="91">
        <v>10315</v>
      </c>
      <c r="S15" s="91">
        <v>46726421.590000004</v>
      </c>
      <c r="T15" s="91">
        <v>6637</v>
      </c>
      <c r="U15" s="91">
        <v>29</v>
      </c>
      <c r="V15" s="91">
        <v>22961399.656819802</v>
      </c>
      <c r="W15" s="91">
        <v>1254</v>
      </c>
      <c r="X15" s="91">
        <v>10634446.593734799</v>
      </c>
      <c r="Y15" s="91">
        <v>24323</v>
      </c>
      <c r="Z15" s="91">
        <v>7508374.8414399987</v>
      </c>
      <c r="AA15" s="91">
        <v>42558</v>
      </c>
      <c r="AB15" s="91">
        <v>87830642.681994617</v>
      </c>
      <c r="AC15" s="91">
        <v>2380</v>
      </c>
      <c r="AD15" s="91">
        <v>8346425.7804838009</v>
      </c>
      <c r="AE15" s="91">
        <v>9531095.1400000006</v>
      </c>
    </row>
    <row r="16" spans="1:33">
      <c r="A16" s="60" t="s">
        <v>474</v>
      </c>
      <c r="I16" s="111"/>
    </row>
  </sheetData>
  <mergeCells count="29">
    <mergeCell ref="A1:AE1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  <mergeCell ref="F4:F5"/>
    <mergeCell ref="F3:G3"/>
    <mergeCell ref="E4:E5"/>
    <mergeCell ref="H3:L3"/>
    <mergeCell ref="T4:V4"/>
    <mergeCell ref="Y4:Z4"/>
    <mergeCell ref="W4:X4"/>
    <mergeCell ref="AE3:AE5"/>
    <mergeCell ref="O4:O5"/>
    <mergeCell ref="P4:Q4"/>
    <mergeCell ref="R4:S4"/>
    <mergeCell ref="R3:AD3"/>
    <mergeCell ref="AC4:AD4"/>
  </mergeCells>
  <phoneticPr fontId="0" type="noConversion"/>
  <conditionalFormatting sqref="H6:H14">
    <cfRule type="cellIs" dxfId="0" priority="1" operator="lessThan">
      <formula>I6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3"/>
  <sheetViews>
    <sheetView view="pageBreakPreview" zoomScaleNormal="70" zoomScaleSheetLayoutView="100" workbookViewId="0">
      <pane xSplit="1" ySplit="4" topLeftCell="B5" activePane="bottomRight" state="frozen"/>
      <selection activeCell="B35" sqref="B35"/>
      <selection pane="topRight" activeCell="B35" sqref="B35"/>
      <selection pane="bottomLeft" activeCell="B35" sqref="B35"/>
      <selection pane="bottomRight" sqref="A1:N1"/>
    </sheetView>
  </sheetViews>
  <sheetFormatPr defaultColWidth="11.42578125" defaultRowHeight="15.75"/>
  <cols>
    <col min="1" max="1" width="25.7109375" style="87" customWidth="1"/>
    <col min="2" max="2" width="19.85546875" style="88" customWidth="1"/>
    <col min="3" max="3" width="17.85546875" style="88" customWidth="1"/>
    <col min="4" max="4" width="15.28515625" style="88" customWidth="1"/>
    <col min="5" max="5" width="25.7109375" style="88" customWidth="1"/>
    <col min="6" max="8" width="20.7109375" style="88" customWidth="1"/>
    <col min="9" max="9" width="20.5703125" style="88" customWidth="1"/>
    <col min="10" max="10" width="25.7109375" style="88" customWidth="1"/>
    <col min="11" max="11" width="14.5703125" style="88" customWidth="1"/>
    <col min="12" max="12" width="22" style="88" customWidth="1"/>
    <col min="13" max="14" width="19.28515625" style="88" customWidth="1"/>
    <col min="15" max="16384" width="11.42578125" style="88"/>
  </cols>
  <sheetData>
    <row r="1" spans="1:14" s="87" customFormat="1" ht="23.25" customHeight="1">
      <c r="A1" s="281" t="s">
        <v>820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1:14" ht="9.75" customHeight="1">
      <c r="A2" s="282" t="s">
        <v>125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</row>
    <row r="3" spans="1:14" s="89" customFormat="1" ht="36" customHeight="1">
      <c r="A3" s="269" t="s">
        <v>458</v>
      </c>
      <c r="B3" s="269" t="s">
        <v>575</v>
      </c>
      <c r="C3" s="269" t="s">
        <v>576</v>
      </c>
      <c r="D3" s="269" t="s">
        <v>577</v>
      </c>
      <c r="E3" s="269"/>
      <c r="F3" s="269" t="s">
        <v>578</v>
      </c>
      <c r="G3" s="269" t="s">
        <v>579</v>
      </c>
      <c r="H3" s="269" t="s">
        <v>580</v>
      </c>
      <c r="I3" s="269" t="s">
        <v>581</v>
      </c>
      <c r="J3" s="269"/>
      <c r="K3" s="284" t="s">
        <v>582</v>
      </c>
      <c r="L3" s="285"/>
      <c r="M3" s="269" t="s">
        <v>583</v>
      </c>
      <c r="N3" s="269" t="s">
        <v>584</v>
      </c>
    </row>
    <row r="4" spans="1:14" s="76" customFormat="1" ht="94.5">
      <c r="A4" s="269"/>
      <c r="B4" s="269"/>
      <c r="C4" s="269"/>
      <c r="D4" s="149" t="s">
        <v>505</v>
      </c>
      <c r="E4" s="149" t="s">
        <v>585</v>
      </c>
      <c r="F4" s="269"/>
      <c r="G4" s="269"/>
      <c r="H4" s="269"/>
      <c r="I4" s="149" t="s">
        <v>505</v>
      </c>
      <c r="J4" s="149" t="s">
        <v>586</v>
      </c>
      <c r="K4" s="149" t="s">
        <v>505</v>
      </c>
      <c r="L4" s="149" t="s">
        <v>587</v>
      </c>
      <c r="M4" s="269"/>
      <c r="N4" s="283"/>
    </row>
    <row r="5" spans="1:14" s="76" customFormat="1">
      <c r="A5" s="135" t="s">
        <v>490</v>
      </c>
      <c r="B5" s="90">
        <v>4891385.4143676991</v>
      </c>
      <c r="C5" s="90">
        <v>0</v>
      </c>
      <c r="D5" s="90">
        <v>2244515.2975406824</v>
      </c>
      <c r="E5" s="90">
        <v>62474.638900203623</v>
      </c>
      <c r="F5" s="90">
        <v>901375.63124910009</v>
      </c>
      <c r="G5" s="90">
        <v>11883.480015100002</v>
      </c>
      <c r="H5" s="90">
        <v>791997.05466579995</v>
      </c>
      <c r="I5" s="90">
        <v>1478329.8113599946</v>
      </c>
      <c r="J5" s="90">
        <v>378696.35677554476</v>
      </c>
      <c r="K5" s="90">
        <v>23822.99</v>
      </c>
      <c r="L5" s="90">
        <v>0</v>
      </c>
      <c r="M5" s="90">
        <v>0</v>
      </c>
      <c r="N5" s="90">
        <v>587950.1593269055</v>
      </c>
    </row>
    <row r="6" spans="1:14" s="76" customFormat="1">
      <c r="A6" s="136" t="s">
        <v>460</v>
      </c>
      <c r="B6" s="90">
        <v>4888642.2243676996</v>
      </c>
      <c r="C6" s="90">
        <v>0</v>
      </c>
      <c r="D6" s="90">
        <v>2244515.2975406824</v>
      </c>
      <c r="E6" s="90">
        <v>62474.638900203623</v>
      </c>
      <c r="F6" s="90">
        <v>901375.63124910009</v>
      </c>
      <c r="G6" s="90">
        <v>11883.480015100002</v>
      </c>
      <c r="H6" s="90">
        <v>791997.05466579995</v>
      </c>
      <c r="I6" s="90">
        <v>1477711.8113599946</v>
      </c>
      <c r="J6" s="90">
        <v>378696.35677554476</v>
      </c>
      <c r="K6" s="90">
        <v>23822.99</v>
      </c>
      <c r="L6" s="90">
        <v>0</v>
      </c>
      <c r="M6" s="90">
        <v>0</v>
      </c>
      <c r="N6" s="90">
        <v>586943.97556954226</v>
      </c>
    </row>
    <row r="7" spans="1:14" s="76" customFormat="1">
      <c r="A7" s="136" t="s">
        <v>461</v>
      </c>
      <c r="B7" s="90">
        <v>831230.69436770014</v>
      </c>
      <c r="C7" s="90">
        <v>0</v>
      </c>
      <c r="D7" s="90">
        <v>386976.13277119998</v>
      </c>
      <c r="E7" s="90">
        <v>49855.358431199995</v>
      </c>
      <c r="F7" s="90">
        <v>80487.691249099997</v>
      </c>
      <c r="G7" s="90">
        <v>14948.350015100001</v>
      </c>
      <c r="H7" s="90">
        <v>251213.43466580001</v>
      </c>
      <c r="I7" s="90">
        <v>352670.06418799999</v>
      </c>
      <c r="J7" s="90">
        <v>0</v>
      </c>
      <c r="K7" s="90">
        <v>0</v>
      </c>
      <c r="L7" s="90">
        <v>0</v>
      </c>
      <c r="M7" s="90">
        <v>0</v>
      </c>
      <c r="N7" s="90">
        <v>216215.65034644777</v>
      </c>
    </row>
    <row r="8" spans="1:14" s="76" customFormat="1">
      <c r="A8" s="136" t="s">
        <v>462</v>
      </c>
      <c r="B8" s="90">
        <v>4057411.53</v>
      </c>
      <c r="C8" s="90">
        <v>0</v>
      </c>
      <c r="D8" s="90">
        <v>1857539.1647694823</v>
      </c>
      <c r="E8" s="90">
        <v>12619.280469003628</v>
      </c>
      <c r="F8" s="90">
        <v>820887.94000000006</v>
      </c>
      <c r="G8" s="90">
        <v>-3064.87</v>
      </c>
      <c r="H8" s="90">
        <v>540783.62</v>
      </c>
      <c r="I8" s="90">
        <v>1125041.7471719945</v>
      </c>
      <c r="J8" s="90">
        <v>378696.35677554476</v>
      </c>
      <c r="K8" s="90">
        <v>23822.99</v>
      </c>
      <c r="L8" s="90">
        <v>0</v>
      </c>
      <c r="M8" s="90">
        <v>0</v>
      </c>
      <c r="N8" s="90">
        <v>370728.32522309449</v>
      </c>
    </row>
    <row r="9" spans="1:14" s="76" customFormat="1" ht="25.5">
      <c r="A9" s="136" t="s">
        <v>463</v>
      </c>
      <c r="B9" s="90">
        <v>2743.19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618</v>
      </c>
      <c r="J9" s="90">
        <v>0</v>
      </c>
      <c r="K9" s="90">
        <v>0</v>
      </c>
      <c r="L9" s="90">
        <v>0</v>
      </c>
      <c r="M9" s="90">
        <v>0</v>
      </c>
      <c r="N9" s="90">
        <v>1006.1837573632251</v>
      </c>
    </row>
    <row r="10" spans="1:14" s="76" customFormat="1" ht="25.5">
      <c r="A10" s="135" t="s">
        <v>491</v>
      </c>
      <c r="B10" s="90">
        <v>8501.090000000002</v>
      </c>
      <c r="C10" s="90">
        <v>0</v>
      </c>
      <c r="D10" s="90">
        <v>380.25</v>
      </c>
      <c r="E10" s="90">
        <v>0</v>
      </c>
      <c r="F10" s="90">
        <v>695.79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3942.72</v>
      </c>
    </row>
    <row r="11" spans="1:14" s="76" customFormat="1">
      <c r="A11" s="135" t="s">
        <v>492</v>
      </c>
      <c r="B11" s="90">
        <v>9058.703504000001</v>
      </c>
      <c r="C11" s="90">
        <v>0</v>
      </c>
      <c r="D11" s="90">
        <v>251.98852149999999</v>
      </c>
      <c r="E11" s="90">
        <v>61.804228000000002</v>
      </c>
      <c r="F11" s="90">
        <v>474.50030190000007</v>
      </c>
      <c r="G11" s="90">
        <v>0.52807409999999999</v>
      </c>
      <c r="H11" s="90">
        <v>0</v>
      </c>
      <c r="I11" s="90">
        <v>141</v>
      </c>
      <c r="J11" s="90">
        <v>0</v>
      </c>
      <c r="K11" s="90">
        <v>0</v>
      </c>
      <c r="L11" s="90">
        <v>0</v>
      </c>
      <c r="M11" s="90">
        <v>7.6081786999999998</v>
      </c>
      <c r="N11" s="90">
        <v>2774.7033517945083</v>
      </c>
    </row>
    <row r="12" spans="1:14" s="76" customFormat="1">
      <c r="A12" s="137" t="s">
        <v>493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</row>
    <row r="13" spans="1:14" s="76" customFormat="1" ht="27" customHeight="1">
      <c r="A13" s="138" t="s">
        <v>494</v>
      </c>
      <c r="B13" s="90">
        <v>3209628.4370280495</v>
      </c>
      <c r="C13" s="90">
        <v>0</v>
      </c>
      <c r="D13" s="90">
        <v>2246363.2142562536</v>
      </c>
      <c r="E13" s="90">
        <v>23908.63278</v>
      </c>
      <c r="F13" s="90">
        <v>414497.46</v>
      </c>
      <c r="G13" s="90">
        <v>77523.349005994285</v>
      </c>
      <c r="H13" s="90">
        <v>262266.81999999995</v>
      </c>
      <c r="I13" s="90">
        <v>552535.0643282528</v>
      </c>
      <c r="J13" s="90">
        <v>201906.73</v>
      </c>
      <c r="K13" s="90">
        <v>0</v>
      </c>
      <c r="L13" s="90">
        <v>0</v>
      </c>
      <c r="M13" s="90">
        <v>11221.18750432092</v>
      </c>
      <c r="N13" s="90">
        <v>402593.58</v>
      </c>
    </row>
    <row r="14" spans="1:14" s="77" customFormat="1">
      <c r="A14" s="91" t="s">
        <v>488</v>
      </c>
      <c r="B14" s="91">
        <v>8118573.6448997501</v>
      </c>
      <c r="C14" s="91">
        <v>0</v>
      </c>
      <c r="D14" s="91">
        <v>4491510.7503184369</v>
      </c>
      <c r="E14" s="91">
        <v>86445.075908203624</v>
      </c>
      <c r="F14" s="91">
        <v>1317043.3815509998</v>
      </c>
      <c r="G14" s="91">
        <v>89407.357095194282</v>
      </c>
      <c r="H14" s="91">
        <v>1054263.8746658</v>
      </c>
      <c r="I14" s="91">
        <v>2031005.8756882471</v>
      </c>
      <c r="J14" s="91">
        <v>580603.0867755448</v>
      </c>
      <c r="K14" s="91">
        <v>23822.99</v>
      </c>
      <c r="L14" s="91">
        <v>0</v>
      </c>
      <c r="M14" s="91">
        <v>11228.79568302092</v>
      </c>
      <c r="N14" s="91">
        <v>997261.16267870006</v>
      </c>
    </row>
    <row r="15" spans="1:14" ht="12.75">
      <c r="A15" s="60" t="s">
        <v>474</v>
      </c>
      <c r="C15" s="92"/>
    </row>
    <row r="16" spans="1:14">
      <c r="C16" s="92"/>
    </row>
    <row r="17" spans="3:3">
      <c r="C17" s="92"/>
    </row>
    <row r="18" spans="3:3">
      <c r="C18" s="92"/>
    </row>
    <row r="19" spans="3:3">
      <c r="C19" s="93"/>
    </row>
    <row r="20" spans="3:3">
      <c r="C20" s="93"/>
    </row>
    <row r="21" spans="3:3">
      <c r="C21" s="93"/>
    </row>
    <row r="22" spans="3:3">
      <c r="C22" s="94"/>
    </row>
    <row r="23" spans="3:3">
      <c r="C23" s="95"/>
    </row>
    <row r="24" spans="3:3">
      <c r="C24" s="93"/>
    </row>
    <row r="25" spans="3:3">
      <c r="C25" s="96"/>
    </row>
    <row r="26" spans="3:3">
      <c r="C26" s="92"/>
    </row>
    <row r="27" spans="3:3">
      <c r="C27" s="92"/>
    </row>
    <row r="28" spans="3:3">
      <c r="C28" s="92"/>
    </row>
    <row r="29" spans="3:3">
      <c r="C29" s="92"/>
    </row>
    <row r="30" spans="3:3">
      <c r="C30" s="92"/>
    </row>
    <row r="31" spans="3:3">
      <c r="C31" s="92"/>
    </row>
    <row r="32" spans="3:3">
      <c r="C32" s="92"/>
    </row>
    <row r="33" spans="3:3">
      <c r="C33" s="92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14"/>
  <sheetViews>
    <sheetView view="pageBreakPreview" zoomScaleNormal="70" zoomScaleSheetLayoutView="100" workbookViewId="0">
      <pane xSplit="1" ySplit="3" topLeftCell="B4" activePane="bottomRight" state="frozen"/>
      <selection activeCell="B35" sqref="B35"/>
      <selection pane="topRight" activeCell="B35" sqref="B35"/>
      <selection pane="bottomLeft" activeCell="B35" sqref="B35"/>
      <selection pane="bottomRight" sqref="A1:O1"/>
    </sheetView>
  </sheetViews>
  <sheetFormatPr defaultColWidth="25.5703125" defaultRowHeight="15.75"/>
  <cols>
    <col min="1" max="1" width="25.7109375" style="108" customWidth="1"/>
    <col min="2" max="3" width="16.7109375" style="114" customWidth="1"/>
    <col min="4" max="4" width="18.42578125" style="114" customWidth="1"/>
    <col min="5" max="7" width="16.7109375" style="114" customWidth="1"/>
    <col min="8" max="8" width="19.7109375" style="114" customWidth="1"/>
    <col min="9" max="9" width="15.7109375" style="114" customWidth="1"/>
    <col min="10" max="10" width="23.28515625" style="114" customWidth="1"/>
    <col min="11" max="11" width="15.7109375" style="114" customWidth="1"/>
    <col min="12" max="12" width="23" style="114" customWidth="1"/>
    <col min="13" max="13" width="15.7109375" style="114" customWidth="1"/>
    <col min="14" max="14" width="22" style="114" customWidth="1"/>
    <col min="15" max="15" width="16.7109375" style="114" customWidth="1"/>
    <col min="16" max="16" width="19.140625" style="114" customWidth="1"/>
    <col min="17" max="44" width="25.5703125" style="114" customWidth="1"/>
    <col min="45" max="16384" width="25.5703125" style="114"/>
  </cols>
  <sheetData>
    <row r="1" spans="1:16" s="108" customFormat="1" ht="30" customHeight="1">
      <c r="A1" s="286" t="s">
        <v>819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99" t="s">
        <v>125</v>
      </c>
    </row>
    <row r="2" spans="1:16" s="108" customFormat="1" ht="32.25" customHeight="1">
      <c r="A2" s="269" t="s">
        <v>458</v>
      </c>
      <c r="B2" s="269" t="s">
        <v>588</v>
      </c>
      <c r="C2" s="269" t="s">
        <v>589</v>
      </c>
      <c r="D2" s="269" t="s">
        <v>590</v>
      </c>
      <c r="E2" s="269" t="s">
        <v>591</v>
      </c>
      <c r="F2" s="269" t="s">
        <v>592</v>
      </c>
      <c r="G2" s="269" t="s">
        <v>593</v>
      </c>
      <c r="H2" s="269" t="s">
        <v>594</v>
      </c>
      <c r="I2" s="269" t="s">
        <v>497</v>
      </c>
      <c r="J2" s="269"/>
      <c r="K2" s="269" t="s">
        <v>513</v>
      </c>
      <c r="L2" s="269"/>
      <c r="M2" s="269" t="s">
        <v>595</v>
      </c>
      <c r="N2" s="269"/>
      <c r="O2" s="269" t="s">
        <v>596</v>
      </c>
      <c r="P2" s="269" t="s">
        <v>597</v>
      </c>
    </row>
    <row r="3" spans="1:16" s="108" customFormat="1" ht="126">
      <c r="A3" s="269"/>
      <c r="B3" s="269"/>
      <c r="C3" s="269"/>
      <c r="D3" s="269"/>
      <c r="E3" s="269"/>
      <c r="F3" s="269"/>
      <c r="G3" s="269"/>
      <c r="H3" s="269"/>
      <c r="I3" s="148" t="s">
        <v>505</v>
      </c>
      <c r="J3" s="149" t="s">
        <v>598</v>
      </c>
      <c r="K3" s="148" t="s">
        <v>505</v>
      </c>
      <c r="L3" s="149" t="s">
        <v>599</v>
      </c>
      <c r="M3" s="148" t="s">
        <v>505</v>
      </c>
      <c r="N3" s="149" t="s">
        <v>600</v>
      </c>
      <c r="O3" s="269"/>
      <c r="P3" s="269"/>
    </row>
    <row r="4" spans="1:16" s="112" customFormat="1">
      <c r="A4" s="135" t="s">
        <v>490</v>
      </c>
      <c r="B4" s="90">
        <v>3</v>
      </c>
      <c r="C4" s="90">
        <v>1749140616</v>
      </c>
      <c r="D4" s="90">
        <v>6159577.4400000004</v>
      </c>
      <c r="E4" s="90">
        <v>2553996.7800000003</v>
      </c>
      <c r="F4" s="90">
        <v>0</v>
      </c>
      <c r="G4" s="90">
        <v>158</v>
      </c>
      <c r="H4" s="90">
        <v>609253.79016403551</v>
      </c>
      <c r="I4" s="90">
        <v>4758868.0623017699</v>
      </c>
      <c r="J4" s="90">
        <v>0</v>
      </c>
      <c r="K4" s="90">
        <v>1271322.8400000001</v>
      </c>
      <c r="L4" s="90">
        <v>0</v>
      </c>
      <c r="M4" s="90">
        <v>0</v>
      </c>
      <c r="N4" s="90">
        <v>0</v>
      </c>
      <c r="O4" s="90">
        <v>497296.29</v>
      </c>
      <c r="P4" s="90">
        <v>67320.42</v>
      </c>
    </row>
    <row r="5" spans="1:16" s="112" customFormat="1">
      <c r="A5" s="136" t="s">
        <v>460</v>
      </c>
      <c r="B5" s="90">
        <v>3</v>
      </c>
      <c r="C5" s="90">
        <v>1749140616</v>
      </c>
      <c r="D5" s="90">
        <v>6159577.4400000004</v>
      </c>
      <c r="E5" s="90">
        <v>2553996.7800000003</v>
      </c>
      <c r="F5" s="90">
        <v>0</v>
      </c>
      <c r="G5" s="90">
        <v>158</v>
      </c>
      <c r="H5" s="90">
        <v>609253.79016403551</v>
      </c>
      <c r="I5" s="90">
        <v>4758868.0623017699</v>
      </c>
      <c r="J5" s="90">
        <v>0</v>
      </c>
      <c r="K5" s="90">
        <v>1271322.8400000001</v>
      </c>
      <c r="L5" s="90">
        <v>0</v>
      </c>
      <c r="M5" s="90">
        <v>0</v>
      </c>
      <c r="N5" s="90">
        <v>0</v>
      </c>
      <c r="O5" s="90">
        <v>497296.29</v>
      </c>
      <c r="P5" s="90">
        <v>67320.42</v>
      </c>
    </row>
    <row r="6" spans="1:16" s="112" customFormat="1">
      <c r="A6" s="136" t="s">
        <v>461</v>
      </c>
      <c r="B6" s="90">
        <v>0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90">
        <v>0</v>
      </c>
      <c r="O6" s="90">
        <v>0</v>
      </c>
      <c r="P6" s="90">
        <v>0</v>
      </c>
    </row>
    <row r="7" spans="1:16" s="112" customFormat="1">
      <c r="A7" s="136" t="s">
        <v>462</v>
      </c>
      <c r="B7" s="90">
        <v>3</v>
      </c>
      <c r="C7" s="90">
        <v>1749140616</v>
      </c>
      <c r="D7" s="90">
        <v>6159577.4400000004</v>
      </c>
      <c r="E7" s="90">
        <v>2553996.7800000003</v>
      </c>
      <c r="F7" s="90">
        <v>0</v>
      </c>
      <c r="G7" s="90">
        <v>158</v>
      </c>
      <c r="H7" s="90">
        <v>609253.79016403551</v>
      </c>
      <c r="I7" s="90">
        <v>4758868.0623017699</v>
      </c>
      <c r="J7" s="90">
        <v>0</v>
      </c>
      <c r="K7" s="90">
        <v>1271322.8400000001</v>
      </c>
      <c r="L7" s="90">
        <v>0</v>
      </c>
      <c r="M7" s="90">
        <v>0</v>
      </c>
      <c r="N7" s="90">
        <v>0</v>
      </c>
      <c r="O7" s="90">
        <v>497296.29</v>
      </c>
      <c r="P7" s="90">
        <v>67320.42</v>
      </c>
    </row>
    <row r="8" spans="1:16" s="112" customFormat="1" ht="25.5">
      <c r="A8" s="136" t="s">
        <v>463</v>
      </c>
      <c r="B8" s="90">
        <v>0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</row>
    <row r="9" spans="1:16" s="112" customFormat="1" ht="25.5">
      <c r="A9" s="135" t="s">
        <v>491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</row>
    <row r="10" spans="1:16" s="112" customFormat="1">
      <c r="A10" s="135" t="s">
        <v>492</v>
      </c>
      <c r="B10" s="90">
        <v>0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</row>
    <row r="11" spans="1:16" s="112" customFormat="1">
      <c r="A11" s="137" t="s">
        <v>493</v>
      </c>
      <c r="B11" s="90">
        <v>0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</row>
    <row r="12" spans="1:16" s="112" customFormat="1" ht="25.5" customHeight="1">
      <c r="A12" s="138" t="s">
        <v>494</v>
      </c>
      <c r="B12" s="90">
        <v>2</v>
      </c>
      <c r="C12" s="90">
        <v>1547837849</v>
      </c>
      <c r="D12" s="90">
        <v>5408613.5099999998</v>
      </c>
      <c r="E12" s="90">
        <v>2400479.91</v>
      </c>
      <c r="F12" s="90">
        <v>0</v>
      </c>
      <c r="G12" s="90">
        <v>1043</v>
      </c>
      <c r="H12" s="90">
        <v>364773.44</v>
      </c>
      <c r="I12" s="90">
        <v>4898814.1916431282</v>
      </c>
      <c r="J12" s="90">
        <v>0</v>
      </c>
      <c r="K12" s="90">
        <v>541421.01</v>
      </c>
      <c r="L12" s="90">
        <v>0</v>
      </c>
      <c r="M12" s="90">
        <v>0</v>
      </c>
      <c r="N12" s="90">
        <v>0</v>
      </c>
      <c r="O12" s="90">
        <v>695711.16</v>
      </c>
      <c r="P12" s="90">
        <v>36861.81</v>
      </c>
    </row>
    <row r="13" spans="1:16" s="113" customFormat="1">
      <c r="A13" s="72" t="s">
        <v>488</v>
      </c>
      <c r="B13" s="91">
        <v>5</v>
      </c>
      <c r="C13" s="91">
        <v>3296978465</v>
      </c>
      <c r="D13" s="91">
        <v>11568190.949999999</v>
      </c>
      <c r="E13" s="91">
        <v>4954476.6900000004</v>
      </c>
      <c r="F13" s="91">
        <v>0</v>
      </c>
      <c r="G13" s="91">
        <v>1201</v>
      </c>
      <c r="H13" s="91">
        <v>974027.23016403546</v>
      </c>
      <c r="I13" s="91">
        <v>9657682.253944898</v>
      </c>
      <c r="J13" s="91">
        <v>0</v>
      </c>
      <c r="K13" s="91">
        <v>1812743.85</v>
      </c>
      <c r="L13" s="91">
        <v>0</v>
      </c>
      <c r="M13" s="91">
        <v>0</v>
      </c>
      <c r="N13" s="91">
        <v>0</v>
      </c>
      <c r="O13" s="91">
        <v>1193007.45</v>
      </c>
      <c r="P13" s="91">
        <v>104182.23</v>
      </c>
    </row>
    <row r="14" spans="1:16" ht="12.75">
      <c r="A14" s="60" t="s">
        <v>474</v>
      </c>
    </row>
  </sheetData>
  <mergeCells count="14">
    <mergeCell ref="K2:L2"/>
    <mergeCell ref="M2:N2"/>
    <mergeCell ref="O2:O3"/>
    <mergeCell ref="P2:P3"/>
    <mergeCell ref="A1:O1"/>
    <mergeCell ref="A2:A3"/>
    <mergeCell ref="I2:J2"/>
    <mergeCell ref="B2:B3"/>
    <mergeCell ref="C2:C3"/>
    <mergeCell ref="D2:D3"/>
    <mergeCell ref="E2:E3"/>
    <mergeCell ref="F2:F3"/>
    <mergeCell ref="G2:G3"/>
    <mergeCell ref="H2:H3"/>
  </mergeCells>
  <phoneticPr fontId="0" type="noConversion"/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5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5"/>
  <sheetViews>
    <sheetView view="pageBreakPreview" zoomScaleNormal="100" zoomScaleSheetLayoutView="100" workbookViewId="0">
      <selection sqref="A1:E1"/>
    </sheetView>
  </sheetViews>
  <sheetFormatPr defaultRowHeight="61.5"/>
  <cols>
    <col min="1" max="1" width="38.85546875" style="100" customWidth="1"/>
    <col min="2" max="2" width="17.7109375" style="100" customWidth="1"/>
    <col min="3" max="3" width="11.28515625" style="100" customWidth="1"/>
    <col min="4" max="4" width="16.5703125" style="100" customWidth="1"/>
    <col min="5" max="5" width="12.7109375" style="100" bestFit="1" customWidth="1"/>
    <col min="6" max="16384" width="9.140625" style="100"/>
  </cols>
  <sheetData>
    <row r="1" spans="1:5" s="97" customFormat="1" ht="33.75" customHeight="1">
      <c r="A1" s="287" t="s">
        <v>818</v>
      </c>
      <c r="B1" s="287"/>
      <c r="C1" s="287"/>
      <c r="D1" s="287"/>
      <c r="E1" s="287"/>
    </row>
    <row r="2" spans="1:5" s="97" customFormat="1" ht="15.75">
      <c r="A2" s="98"/>
      <c r="E2" s="201" t="s">
        <v>125</v>
      </c>
    </row>
    <row r="3" spans="1:5" s="97" customFormat="1" ht="15.75" customHeight="1">
      <c r="A3" s="288" t="s">
        <v>458</v>
      </c>
      <c r="B3" s="290" t="s">
        <v>488</v>
      </c>
      <c r="C3" s="290"/>
      <c r="D3" s="290"/>
      <c r="E3" s="290"/>
    </row>
    <row r="4" spans="1:5" s="97" customFormat="1" ht="38.25">
      <c r="A4" s="289"/>
      <c r="B4" s="150" t="s">
        <v>601</v>
      </c>
      <c r="C4" s="151" t="s">
        <v>602</v>
      </c>
      <c r="D4" s="151" t="s">
        <v>603</v>
      </c>
      <c r="E4" s="151" t="s">
        <v>604</v>
      </c>
    </row>
    <row r="5" spans="1:5" s="97" customFormat="1" ht="15.75">
      <c r="A5" s="135" t="s">
        <v>490</v>
      </c>
      <c r="B5" s="115">
        <v>1</v>
      </c>
      <c r="C5" s="115">
        <v>64902</v>
      </c>
      <c r="D5" s="115">
        <v>0</v>
      </c>
      <c r="E5" s="115">
        <v>0</v>
      </c>
    </row>
    <row r="6" spans="1:5" s="97" customFormat="1" ht="15.75">
      <c r="A6" s="136" t="s">
        <v>460</v>
      </c>
      <c r="B6" s="115">
        <v>1</v>
      </c>
      <c r="C6" s="115">
        <v>64902</v>
      </c>
      <c r="D6" s="115">
        <v>0</v>
      </c>
      <c r="E6" s="115">
        <v>0</v>
      </c>
    </row>
    <row r="7" spans="1:5" s="97" customFormat="1" ht="15.75">
      <c r="A7" s="136" t="s">
        <v>461</v>
      </c>
      <c r="B7" s="115">
        <v>0</v>
      </c>
      <c r="C7" s="115">
        <v>0</v>
      </c>
      <c r="D7" s="115">
        <v>0</v>
      </c>
      <c r="E7" s="115">
        <v>0</v>
      </c>
    </row>
    <row r="8" spans="1:5" s="97" customFormat="1" ht="15.75">
      <c r="A8" s="136" t="s">
        <v>462</v>
      </c>
      <c r="B8" s="115">
        <v>1</v>
      </c>
      <c r="C8" s="115">
        <v>64902</v>
      </c>
      <c r="D8" s="115">
        <v>0</v>
      </c>
      <c r="E8" s="115">
        <v>0</v>
      </c>
    </row>
    <row r="9" spans="1:5" s="97" customFormat="1" ht="15.75">
      <c r="A9" s="136" t="s">
        <v>463</v>
      </c>
      <c r="B9" s="115">
        <v>0</v>
      </c>
      <c r="C9" s="115">
        <v>0</v>
      </c>
      <c r="D9" s="115">
        <v>0</v>
      </c>
      <c r="E9" s="115">
        <v>0</v>
      </c>
    </row>
    <row r="10" spans="1:5" s="97" customFormat="1" ht="15.75">
      <c r="A10" s="135" t="s">
        <v>491</v>
      </c>
      <c r="B10" s="115">
        <v>0</v>
      </c>
      <c r="C10" s="115">
        <v>0</v>
      </c>
      <c r="D10" s="115">
        <v>0</v>
      </c>
      <c r="E10" s="115">
        <v>0</v>
      </c>
    </row>
    <row r="11" spans="1:5" s="97" customFormat="1" ht="15.75">
      <c r="A11" s="135" t="s">
        <v>492</v>
      </c>
      <c r="B11" s="115">
        <v>0</v>
      </c>
      <c r="C11" s="115">
        <v>0</v>
      </c>
      <c r="D11" s="115">
        <v>0</v>
      </c>
      <c r="E11" s="115">
        <v>0</v>
      </c>
    </row>
    <row r="12" spans="1:5" s="97" customFormat="1" ht="15.75">
      <c r="A12" s="137" t="s">
        <v>493</v>
      </c>
      <c r="B12" s="115">
        <v>0</v>
      </c>
      <c r="C12" s="115">
        <v>0</v>
      </c>
      <c r="D12" s="115">
        <v>0</v>
      </c>
      <c r="E12" s="115">
        <v>0</v>
      </c>
    </row>
    <row r="13" spans="1:5" s="97" customFormat="1" ht="15.75">
      <c r="A13" s="138" t="s">
        <v>494</v>
      </c>
      <c r="B13" s="115">
        <v>5</v>
      </c>
      <c r="C13" s="115">
        <v>32660</v>
      </c>
      <c r="D13" s="115">
        <v>0</v>
      </c>
      <c r="E13" s="115">
        <v>0</v>
      </c>
    </row>
    <row r="14" spans="1:5" s="99" customFormat="1" ht="15.75">
      <c r="A14" s="72" t="s">
        <v>488</v>
      </c>
      <c r="B14" s="116">
        <v>6</v>
      </c>
      <c r="C14" s="116">
        <v>97562</v>
      </c>
      <c r="D14" s="116">
        <v>0</v>
      </c>
      <c r="E14" s="116">
        <v>0</v>
      </c>
    </row>
    <row r="15" spans="1:5" ht="22.5" customHeight="1">
      <c r="A15" s="209" t="s">
        <v>474</v>
      </c>
    </row>
  </sheetData>
  <sheetProtection insertColumns="0"/>
  <mergeCells count="3">
    <mergeCell ref="A1:E1"/>
    <mergeCell ref="A3:A4"/>
    <mergeCell ref="B3:E3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766"/>
  <sheetViews>
    <sheetView view="pageBreakPreview" zoomScaleNormal="60" zoomScaleSheetLayoutView="100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 sqref="A1:N1"/>
    </sheetView>
  </sheetViews>
  <sheetFormatPr defaultRowHeight="11.25"/>
  <cols>
    <col min="1" max="1" width="9.140625" style="103" customWidth="1"/>
    <col min="2" max="2" width="74.42578125" style="103" customWidth="1"/>
    <col min="3" max="5" width="16.7109375" style="103" customWidth="1"/>
    <col min="6" max="8" width="15.7109375" style="103" customWidth="1"/>
    <col min="9" max="9" width="16.7109375" style="103" customWidth="1"/>
    <col min="10" max="14" width="15.7109375" style="103" customWidth="1"/>
    <col min="15" max="15" width="20.42578125" style="103" customWidth="1"/>
    <col min="16" max="16384" width="9.140625" style="103"/>
  </cols>
  <sheetData>
    <row r="1" spans="1:15" s="102" customFormat="1" ht="20.25" customHeight="1">
      <c r="A1" s="298" t="s">
        <v>817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174" t="s">
        <v>721</v>
      </c>
    </row>
    <row r="2" spans="1:15" ht="21" customHeight="1">
      <c r="A2" s="302"/>
      <c r="B2" s="303"/>
      <c r="C2" s="299" t="s">
        <v>478</v>
      </c>
      <c r="D2" s="299" t="s">
        <v>477</v>
      </c>
      <c r="E2" s="299" t="s">
        <v>479</v>
      </c>
      <c r="F2" s="299" t="s">
        <v>481</v>
      </c>
      <c r="G2" s="299" t="s">
        <v>480</v>
      </c>
      <c r="H2" s="299" t="s">
        <v>483</v>
      </c>
      <c r="I2" s="299" t="s">
        <v>487</v>
      </c>
      <c r="J2" s="299" t="s">
        <v>815</v>
      </c>
      <c r="K2" s="299" t="s">
        <v>484</v>
      </c>
      <c r="L2" s="299" t="s">
        <v>482</v>
      </c>
      <c r="M2" s="299" t="s">
        <v>485</v>
      </c>
      <c r="N2" s="299" t="s">
        <v>486</v>
      </c>
      <c r="O2" s="291" t="s">
        <v>471</v>
      </c>
    </row>
    <row r="3" spans="1:15" ht="20.25" customHeight="1">
      <c r="A3" s="304"/>
      <c r="B3" s="305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292"/>
    </row>
    <row r="4" spans="1:15" ht="39.75" customHeight="1">
      <c r="A4" s="306"/>
      <c r="B4" s="307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293"/>
    </row>
    <row r="5" spans="1:15" ht="15.75">
      <c r="A5" s="296" t="s">
        <v>720</v>
      </c>
      <c r="B5" s="29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04"/>
    </row>
    <row r="6" spans="1:15" ht="15.75">
      <c r="A6" s="152" t="s">
        <v>399</v>
      </c>
      <c r="B6" s="153" t="s">
        <v>606</v>
      </c>
      <c r="C6" s="121">
        <v>357</v>
      </c>
      <c r="D6" s="121">
        <v>311</v>
      </c>
      <c r="E6" s="121">
        <v>104</v>
      </c>
      <c r="F6" s="121">
        <v>3</v>
      </c>
      <c r="G6" s="121">
        <v>2776.1076000000003</v>
      </c>
      <c r="H6" s="121">
        <v>39.361520000000006</v>
      </c>
      <c r="I6" s="121">
        <v>0</v>
      </c>
      <c r="J6" s="121">
        <v>0</v>
      </c>
      <c r="K6" s="121">
        <v>44</v>
      </c>
      <c r="L6" s="121">
        <v>642</v>
      </c>
      <c r="M6" s="121">
        <v>216</v>
      </c>
      <c r="N6" s="121">
        <v>89</v>
      </c>
      <c r="O6" s="119">
        <v>4581.4691199999997</v>
      </c>
    </row>
    <row r="7" spans="1:15" ht="15.75">
      <c r="A7" s="152" t="s">
        <v>421</v>
      </c>
      <c r="B7" s="154" t="s">
        <v>607</v>
      </c>
      <c r="C7" s="121">
        <v>357</v>
      </c>
      <c r="D7" s="121">
        <v>306</v>
      </c>
      <c r="E7" s="121">
        <v>82</v>
      </c>
      <c r="F7" s="121">
        <v>3</v>
      </c>
      <c r="G7" s="121">
        <v>479.42977000000002</v>
      </c>
      <c r="H7" s="121">
        <v>15.393750000000001</v>
      </c>
      <c r="I7" s="121">
        <v>0</v>
      </c>
      <c r="J7" s="121">
        <v>0</v>
      </c>
      <c r="K7" s="121">
        <v>44</v>
      </c>
      <c r="L7" s="121">
        <v>642</v>
      </c>
      <c r="M7" s="121">
        <v>216</v>
      </c>
      <c r="N7" s="121">
        <v>17</v>
      </c>
      <c r="O7" s="119">
        <v>2161.8235199999999</v>
      </c>
    </row>
    <row r="8" spans="1:15" ht="15.75">
      <c r="A8" s="152" t="s">
        <v>421</v>
      </c>
      <c r="B8" s="154" t="s">
        <v>608</v>
      </c>
      <c r="C8" s="121">
        <v>0</v>
      </c>
      <c r="D8" s="121">
        <v>0</v>
      </c>
      <c r="E8" s="121"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v>0</v>
      </c>
      <c r="N8" s="121">
        <v>0</v>
      </c>
      <c r="O8" s="119">
        <v>0</v>
      </c>
    </row>
    <row r="9" spans="1:15" ht="15.75">
      <c r="A9" s="152" t="s">
        <v>421</v>
      </c>
      <c r="B9" s="154" t="s">
        <v>609</v>
      </c>
      <c r="C9" s="121">
        <v>0</v>
      </c>
      <c r="D9" s="121">
        <v>5</v>
      </c>
      <c r="E9" s="121">
        <v>22</v>
      </c>
      <c r="F9" s="121">
        <v>0</v>
      </c>
      <c r="G9" s="121">
        <v>2296.6778300000001</v>
      </c>
      <c r="H9" s="121">
        <v>23.967770000000005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  <c r="N9" s="121">
        <v>72</v>
      </c>
      <c r="O9" s="119">
        <v>2419.6456000000003</v>
      </c>
    </row>
    <row r="10" spans="1:15" ht="15.75">
      <c r="A10" s="155" t="s">
        <v>610</v>
      </c>
      <c r="B10" s="156" t="s">
        <v>611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19"/>
    </row>
    <row r="11" spans="1:15" ht="15.75">
      <c r="A11" s="152" t="s">
        <v>422</v>
      </c>
      <c r="B11" s="154" t="s">
        <v>612</v>
      </c>
      <c r="C11" s="121">
        <v>16718</v>
      </c>
      <c r="D11" s="121">
        <v>4056</v>
      </c>
      <c r="E11" s="121">
        <v>164</v>
      </c>
      <c r="F11" s="121">
        <v>4400</v>
      </c>
      <c r="G11" s="121">
        <v>16194.181020000002</v>
      </c>
      <c r="H11" s="121">
        <v>0</v>
      </c>
      <c r="I11" s="121">
        <v>0</v>
      </c>
      <c r="J11" s="121">
        <v>3384.8636099999994</v>
      </c>
      <c r="K11" s="121">
        <v>88</v>
      </c>
      <c r="L11" s="121">
        <v>0</v>
      </c>
      <c r="M11" s="121">
        <v>359</v>
      </c>
      <c r="N11" s="121">
        <v>0</v>
      </c>
      <c r="O11" s="119">
        <v>45364.044630000004</v>
      </c>
    </row>
    <row r="12" spans="1:15" ht="15.75">
      <c r="A12" s="157">
        <v>1</v>
      </c>
      <c r="B12" s="158" t="s">
        <v>613</v>
      </c>
      <c r="C12" s="121">
        <v>0</v>
      </c>
      <c r="D12" s="121">
        <v>0</v>
      </c>
      <c r="E12" s="121">
        <v>0</v>
      </c>
      <c r="F12" s="121">
        <v>34</v>
      </c>
      <c r="G12" s="121">
        <v>8842.8940200000015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19">
        <v>8876.8940200000015</v>
      </c>
    </row>
    <row r="13" spans="1:15" ht="25.5">
      <c r="A13" s="152" t="s">
        <v>423</v>
      </c>
      <c r="B13" s="159" t="s">
        <v>614</v>
      </c>
      <c r="C13" s="121">
        <v>0</v>
      </c>
      <c r="D13" s="121">
        <v>169</v>
      </c>
      <c r="E13" s="121">
        <v>61</v>
      </c>
      <c r="F13" s="121">
        <v>0</v>
      </c>
      <c r="G13" s="121">
        <v>156881</v>
      </c>
      <c r="H13" s="121">
        <v>0</v>
      </c>
      <c r="I13" s="121">
        <v>7941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19">
        <v>165052</v>
      </c>
    </row>
    <row r="14" spans="1:15" ht="15.75">
      <c r="A14" s="152" t="s">
        <v>400</v>
      </c>
      <c r="B14" s="154" t="s">
        <v>615</v>
      </c>
      <c r="C14" s="121">
        <v>0</v>
      </c>
      <c r="D14" s="121">
        <v>169</v>
      </c>
      <c r="E14" s="121">
        <v>61</v>
      </c>
      <c r="F14" s="121">
        <v>0</v>
      </c>
      <c r="G14" s="121">
        <v>156693</v>
      </c>
      <c r="H14" s="121">
        <v>0</v>
      </c>
      <c r="I14" s="121">
        <v>7941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19">
        <v>164864</v>
      </c>
    </row>
    <row r="15" spans="1:15" ht="30">
      <c r="A15" s="152" t="s">
        <v>401</v>
      </c>
      <c r="B15" s="154" t="s">
        <v>616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19">
        <v>0</v>
      </c>
    </row>
    <row r="16" spans="1:15" ht="15.75">
      <c r="A16" s="152" t="s">
        <v>402</v>
      </c>
      <c r="B16" s="154" t="s">
        <v>617</v>
      </c>
      <c r="C16" s="121">
        <v>0</v>
      </c>
      <c r="D16" s="121">
        <v>0</v>
      </c>
      <c r="E16" s="121">
        <v>0</v>
      </c>
      <c r="F16" s="121">
        <v>0</v>
      </c>
      <c r="G16" s="121">
        <v>188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19">
        <v>188</v>
      </c>
    </row>
    <row r="17" spans="1:15" ht="30">
      <c r="A17" s="152" t="s">
        <v>403</v>
      </c>
      <c r="B17" s="154" t="s">
        <v>618</v>
      </c>
      <c r="C17" s="121">
        <v>0</v>
      </c>
      <c r="D17" s="121">
        <v>0</v>
      </c>
      <c r="E17" s="121"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19">
        <v>0</v>
      </c>
    </row>
    <row r="18" spans="1:15" ht="15.75">
      <c r="A18" s="152" t="s">
        <v>424</v>
      </c>
      <c r="B18" s="154" t="s">
        <v>619</v>
      </c>
      <c r="C18" s="121">
        <v>355122</v>
      </c>
      <c r="D18" s="121">
        <v>111507</v>
      </c>
      <c r="E18" s="121">
        <v>100057.24334999999</v>
      </c>
      <c r="F18" s="121">
        <v>196578</v>
      </c>
      <c r="G18" s="121">
        <v>63624.295040000005</v>
      </c>
      <c r="H18" s="121">
        <v>36228.384389999992</v>
      </c>
      <c r="I18" s="121">
        <v>4773</v>
      </c>
      <c r="J18" s="121">
        <v>91373.793950000007</v>
      </c>
      <c r="K18" s="121">
        <v>25669</v>
      </c>
      <c r="L18" s="121">
        <v>18629</v>
      </c>
      <c r="M18" s="121">
        <v>6606</v>
      </c>
      <c r="N18" s="121">
        <v>11508</v>
      </c>
      <c r="O18" s="119">
        <v>1021675.71673</v>
      </c>
    </row>
    <row r="19" spans="1:15" ht="15.75">
      <c r="A19" s="152" t="s">
        <v>400</v>
      </c>
      <c r="B19" s="154" t="s">
        <v>620</v>
      </c>
      <c r="C19" s="121">
        <v>72389</v>
      </c>
      <c r="D19" s="121">
        <v>11246</v>
      </c>
      <c r="E19" s="121">
        <v>7091.2844599999999</v>
      </c>
      <c r="F19" s="121">
        <v>26946</v>
      </c>
      <c r="G19" s="121">
        <v>0</v>
      </c>
      <c r="H19" s="121">
        <v>0</v>
      </c>
      <c r="I19" s="121">
        <v>0</v>
      </c>
      <c r="J19" s="121">
        <v>0</v>
      </c>
      <c r="K19" s="121">
        <v>12844</v>
      </c>
      <c r="L19" s="121">
        <v>120</v>
      </c>
      <c r="M19" s="121">
        <v>3858</v>
      </c>
      <c r="N19" s="121">
        <v>10044</v>
      </c>
      <c r="O19" s="119">
        <v>144538.28446</v>
      </c>
    </row>
    <row r="20" spans="1:15" ht="15.75">
      <c r="A20" s="152" t="s">
        <v>401</v>
      </c>
      <c r="B20" s="154" t="s">
        <v>621</v>
      </c>
      <c r="C20" s="121">
        <v>278355</v>
      </c>
      <c r="D20" s="121">
        <v>98299</v>
      </c>
      <c r="E20" s="121">
        <v>88705.741549999992</v>
      </c>
      <c r="F20" s="121">
        <v>169224</v>
      </c>
      <c r="G20" s="121">
        <v>62308.328990000002</v>
      </c>
      <c r="H20" s="121">
        <v>34538.449819999994</v>
      </c>
      <c r="I20" s="121">
        <v>4773</v>
      </c>
      <c r="J20" s="121">
        <v>91373.793950000007</v>
      </c>
      <c r="K20" s="121">
        <v>12825</v>
      </c>
      <c r="L20" s="121">
        <v>7682</v>
      </c>
      <c r="M20" s="121">
        <v>1362</v>
      </c>
      <c r="N20" s="121">
        <v>861</v>
      </c>
      <c r="O20" s="119">
        <v>850307.31430999981</v>
      </c>
    </row>
    <row r="21" spans="1:15" ht="15.75">
      <c r="A21" s="152"/>
      <c r="B21" s="154" t="s">
        <v>622</v>
      </c>
      <c r="C21" s="121">
        <v>278355</v>
      </c>
      <c r="D21" s="121">
        <v>82028</v>
      </c>
      <c r="E21" s="121">
        <v>59539.424339999998</v>
      </c>
      <c r="F21" s="121">
        <v>138969</v>
      </c>
      <c r="G21" s="121">
        <v>62308.328990000002</v>
      </c>
      <c r="H21" s="121">
        <v>34538.449819999994</v>
      </c>
      <c r="I21" s="121">
        <v>3521</v>
      </c>
      <c r="J21" s="121">
        <v>35415.342770000003</v>
      </c>
      <c r="K21" s="121">
        <v>6830</v>
      </c>
      <c r="L21" s="121">
        <v>7682</v>
      </c>
      <c r="M21" s="121">
        <v>880</v>
      </c>
      <c r="N21" s="121">
        <v>4</v>
      </c>
      <c r="O21" s="119">
        <v>710070.54591999995</v>
      </c>
    </row>
    <row r="22" spans="1:15" ht="15.75">
      <c r="A22" s="152" t="s">
        <v>402</v>
      </c>
      <c r="B22" s="154" t="s">
        <v>623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19">
        <v>0</v>
      </c>
    </row>
    <row r="23" spans="1:15" ht="15.75">
      <c r="A23" s="152" t="s">
        <v>403</v>
      </c>
      <c r="B23" s="154" t="s">
        <v>624</v>
      </c>
      <c r="C23" s="121">
        <v>0</v>
      </c>
      <c r="D23" s="121">
        <v>0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19">
        <v>0</v>
      </c>
    </row>
    <row r="24" spans="1:15" ht="15.75">
      <c r="A24" s="152" t="s">
        <v>404</v>
      </c>
      <c r="B24" s="154" t="s">
        <v>625</v>
      </c>
      <c r="C24" s="121">
        <v>227</v>
      </c>
      <c r="D24" s="121">
        <v>1962</v>
      </c>
      <c r="E24" s="121">
        <v>0</v>
      </c>
      <c r="F24" s="121">
        <v>0</v>
      </c>
      <c r="G24" s="121">
        <v>1315.9660499999998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v>1324</v>
      </c>
      <c r="N24" s="121">
        <v>0</v>
      </c>
      <c r="O24" s="119">
        <v>4828.96605</v>
      </c>
    </row>
    <row r="25" spans="1:15" ht="15.75">
      <c r="A25" s="152" t="s">
        <v>405</v>
      </c>
      <c r="B25" s="154" t="s">
        <v>626</v>
      </c>
      <c r="C25" s="121">
        <v>3021</v>
      </c>
      <c r="D25" s="121">
        <v>0</v>
      </c>
      <c r="E25" s="121">
        <v>4260.2173400000001</v>
      </c>
      <c r="F25" s="121">
        <v>0</v>
      </c>
      <c r="G25" s="121">
        <v>0</v>
      </c>
      <c r="H25" s="121">
        <v>1689.9345699999999</v>
      </c>
      <c r="I25" s="121">
        <v>0</v>
      </c>
      <c r="J25" s="121">
        <v>0</v>
      </c>
      <c r="K25" s="121">
        <v>0</v>
      </c>
      <c r="L25" s="121">
        <v>10827</v>
      </c>
      <c r="M25" s="121">
        <v>62</v>
      </c>
      <c r="N25" s="121">
        <v>603</v>
      </c>
      <c r="O25" s="119">
        <v>20463.15191</v>
      </c>
    </row>
    <row r="26" spans="1:15" ht="15.75">
      <c r="A26" s="152" t="s">
        <v>406</v>
      </c>
      <c r="B26" s="154" t="s">
        <v>609</v>
      </c>
      <c r="C26" s="121">
        <v>1130</v>
      </c>
      <c r="D26" s="121">
        <v>0</v>
      </c>
      <c r="E26" s="121">
        <v>0</v>
      </c>
      <c r="F26" s="121">
        <v>408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19">
        <v>1538</v>
      </c>
    </row>
    <row r="27" spans="1:15" ht="15.75">
      <c r="A27" s="152" t="s">
        <v>414</v>
      </c>
      <c r="B27" s="154" t="s">
        <v>627</v>
      </c>
      <c r="C27" s="121">
        <v>0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19">
        <v>0</v>
      </c>
    </row>
    <row r="28" spans="1:15" ht="15.75">
      <c r="A28" s="152"/>
      <c r="B28" s="156" t="s">
        <v>628</v>
      </c>
      <c r="C28" s="121">
        <v>371840</v>
      </c>
      <c r="D28" s="121">
        <v>115732</v>
      </c>
      <c r="E28" s="121">
        <v>100282.24334999999</v>
      </c>
      <c r="F28" s="121">
        <v>200978</v>
      </c>
      <c r="G28" s="121">
        <v>236699.47605999999</v>
      </c>
      <c r="H28" s="121">
        <v>36228.384389999992</v>
      </c>
      <c r="I28" s="121">
        <v>12714</v>
      </c>
      <c r="J28" s="121">
        <v>94758.657560000007</v>
      </c>
      <c r="K28" s="121">
        <v>25757</v>
      </c>
      <c r="L28" s="121">
        <v>18629</v>
      </c>
      <c r="M28" s="121">
        <v>6965</v>
      </c>
      <c r="N28" s="121">
        <v>11508</v>
      </c>
      <c r="O28" s="119">
        <v>1232091.7613599999</v>
      </c>
    </row>
    <row r="29" spans="1:15" ht="15.75">
      <c r="A29" s="155" t="s">
        <v>629</v>
      </c>
      <c r="B29" s="156" t="s">
        <v>630</v>
      </c>
      <c r="C29" s="121">
        <v>129482</v>
      </c>
      <c r="D29" s="121">
        <v>12112</v>
      </c>
      <c r="E29" s="121">
        <v>8222.4208099999996</v>
      </c>
      <c r="F29" s="121">
        <v>10803</v>
      </c>
      <c r="G29" s="121">
        <v>38733.777050000004</v>
      </c>
      <c r="H29" s="121">
        <v>1218.3726100000001</v>
      </c>
      <c r="I29" s="121">
        <v>0</v>
      </c>
      <c r="J29" s="121">
        <v>10714.42821</v>
      </c>
      <c r="K29" s="121">
        <v>5348</v>
      </c>
      <c r="L29" s="121">
        <v>5936</v>
      </c>
      <c r="M29" s="121">
        <v>0</v>
      </c>
      <c r="N29" s="121">
        <v>114</v>
      </c>
      <c r="O29" s="119">
        <v>222683.99868000002</v>
      </c>
    </row>
    <row r="30" spans="1:15" s="105" customFormat="1" ht="15.75">
      <c r="A30" s="155" t="s">
        <v>631</v>
      </c>
      <c r="B30" s="156" t="s">
        <v>632</v>
      </c>
      <c r="C30" s="121">
        <v>1878</v>
      </c>
      <c r="D30" s="121">
        <v>26857</v>
      </c>
      <c r="E30" s="121">
        <v>10810.191989999999</v>
      </c>
      <c r="F30" s="121">
        <v>2642</v>
      </c>
      <c r="G30" s="121">
        <v>10093.139770000002</v>
      </c>
      <c r="H30" s="121">
        <v>2723.4859100000003</v>
      </c>
      <c r="I30" s="121">
        <v>1751</v>
      </c>
      <c r="J30" s="121">
        <v>2879.47316</v>
      </c>
      <c r="K30" s="121">
        <v>470</v>
      </c>
      <c r="L30" s="121">
        <v>1106</v>
      </c>
      <c r="M30" s="121">
        <v>4250</v>
      </c>
      <c r="N30" s="121">
        <v>980</v>
      </c>
      <c r="O30" s="119">
        <v>66440.290830000013</v>
      </c>
    </row>
    <row r="31" spans="1:15" s="105" customFormat="1" ht="15.75">
      <c r="A31" s="155" t="s">
        <v>422</v>
      </c>
      <c r="B31" s="154" t="s">
        <v>633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18"/>
    </row>
    <row r="32" spans="1:15" s="105" customFormat="1" ht="15.75">
      <c r="A32" s="155" t="s">
        <v>400</v>
      </c>
      <c r="B32" s="154" t="s">
        <v>634</v>
      </c>
      <c r="C32" s="121">
        <v>971</v>
      </c>
      <c r="D32" s="121">
        <v>23664</v>
      </c>
      <c r="E32" s="121">
        <v>10110.191989999999</v>
      </c>
      <c r="F32" s="121">
        <v>613</v>
      </c>
      <c r="G32" s="121">
        <v>9427.5855800000008</v>
      </c>
      <c r="H32" s="121">
        <v>2663.1632300000001</v>
      </c>
      <c r="I32" s="121">
        <v>1351</v>
      </c>
      <c r="J32" s="121">
        <v>1412.1267499999999</v>
      </c>
      <c r="K32" s="121">
        <v>259</v>
      </c>
      <c r="L32" s="121">
        <v>470</v>
      </c>
      <c r="M32" s="121">
        <v>714</v>
      </c>
      <c r="N32" s="121">
        <v>415</v>
      </c>
      <c r="O32" s="119">
        <v>52070.06755</v>
      </c>
    </row>
    <row r="33" spans="1:15" s="105" customFormat="1" ht="15.75">
      <c r="A33" s="155" t="s">
        <v>421</v>
      </c>
      <c r="B33" s="154" t="s">
        <v>635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19">
        <v>0</v>
      </c>
    </row>
    <row r="34" spans="1:15" s="105" customFormat="1" ht="15.75">
      <c r="A34" s="155" t="s">
        <v>421</v>
      </c>
      <c r="B34" s="154" t="s">
        <v>636</v>
      </c>
      <c r="C34" s="121">
        <v>0</v>
      </c>
      <c r="D34" s="121">
        <v>0</v>
      </c>
      <c r="E34" s="121"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19">
        <v>0</v>
      </c>
    </row>
    <row r="35" spans="1:15" ht="15.75">
      <c r="A35" s="155" t="s">
        <v>401</v>
      </c>
      <c r="B35" s="154" t="s">
        <v>637</v>
      </c>
      <c r="C35" s="121">
        <v>0</v>
      </c>
      <c r="D35" s="121">
        <v>0</v>
      </c>
      <c r="E35" s="121">
        <v>35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93</v>
      </c>
      <c r="M35" s="121">
        <v>0</v>
      </c>
      <c r="N35" s="121">
        <v>0</v>
      </c>
      <c r="O35" s="119">
        <v>128</v>
      </c>
    </row>
    <row r="36" spans="1:15" ht="15.75">
      <c r="A36" s="155" t="s">
        <v>421</v>
      </c>
      <c r="B36" s="154" t="s">
        <v>635</v>
      </c>
      <c r="C36" s="121">
        <v>0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19">
        <v>0</v>
      </c>
    </row>
    <row r="37" spans="1:15" ht="15.75">
      <c r="A37" s="155" t="s">
        <v>421</v>
      </c>
      <c r="B37" s="154" t="s">
        <v>636</v>
      </c>
      <c r="C37" s="121">
        <v>0</v>
      </c>
      <c r="D37" s="121">
        <v>0</v>
      </c>
      <c r="E37" s="121"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v>0</v>
      </c>
      <c r="N37" s="121">
        <v>0</v>
      </c>
      <c r="O37" s="119">
        <v>0</v>
      </c>
    </row>
    <row r="38" spans="1:15" ht="15.75">
      <c r="A38" s="155" t="s">
        <v>419</v>
      </c>
      <c r="B38" s="156" t="s">
        <v>638</v>
      </c>
      <c r="C38" s="121">
        <v>971</v>
      </c>
      <c r="D38" s="121">
        <v>23664</v>
      </c>
      <c r="E38" s="121">
        <v>10145.191989999999</v>
      </c>
      <c r="F38" s="121">
        <v>613</v>
      </c>
      <c r="G38" s="121">
        <v>9427.5855800000008</v>
      </c>
      <c r="H38" s="121">
        <v>2663.1632300000001</v>
      </c>
      <c r="I38" s="121">
        <v>1351</v>
      </c>
      <c r="J38" s="121">
        <v>1412.1267499999999</v>
      </c>
      <c r="K38" s="121">
        <v>259</v>
      </c>
      <c r="L38" s="121">
        <v>563</v>
      </c>
      <c r="M38" s="121">
        <v>714</v>
      </c>
      <c r="N38" s="121">
        <v>415</v>
      </c>
      <c r="O38" s="119">
        <v>52198.06755</v>
      </c>
    </row>
    <row r="39" spans="1:15" ht="15.75">
      <c r="A39" s="152" t="s">
        <v>423</v>
      </c>
      <c r="B39" s="154" t="s">
        <v>639</v>
      </c>
      <c r="C39" s="121">
        <v>0</v>
      </c>
      <c r="D39" s="121">
        <v>1355</v>
      </c>
      <c r="E39" s="121">
        <v>64</v>
      </c>
      <c r="F39" s="121">
        <v>0</v>
      </c>
      <c r="G39" s="121">
        <v>0</v>
      </c>
      <c r="H39" s="121">
        <v>0</v>
      </c>
      <c r="I39" s="121">
        <v>0</v>
      </c>
      <c r="J39" s="121">
        <v>2.0000000000000005E-5</v>
      </c>
      <c r="K39" s="121">
        <v>10</v>
      </c>
      <c r="L39" s="121">
        <v>463</v>
      </c>
      <c r="M39" s="121">
        <v>0</v>
      </c>
      <c r="N39" s="121">
        <v>0</v>
      </c>
      <c r="O39" s="119">
        <v>1892.0000199999999</v>
      </c>
    </row>
    <row r="40" spans="1:15" ht="15.75">
      <c r="A40" s="152" t="s">
        <v>421</v>
      </c>
      <c r="B40" s="154" t="s">
        <v>635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v>0</v>
      </c>
      <c r="N40" s="121">
        <v>0</v>
      </c>
      <c r="O40" s="119">
        <v>0</v>
      </c>
    </row>
    <row r="41" spans="1:15" ht="15.75">
      <c r="A41" s="152" t="s">
        <v>421</v>
      </c>
      <c r="B41" s="154" t="s">
        <v>636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v>0</v>
      </c>
      <c r="N41" s="121">
        <v>0</v>
      </c>
      <c r="O41" s="119">
        <v>0</v>
      </c>
    </row>
    <row r="42" spans="1:15" ht="15.75">
      <c r="A42" s="152" t="s">
        <v>424</v>
      </c>
      <c r="B42" s="154" t="s">
        <v>640</v>
      </c>
      <c r="C42" s="121">
        <v>907</v>
      </c>
      <c r="D42" s="121">
        <v>1838</v>
      </c>
      <c r="E42" s="121">
        <v>601</v>
      </c>
      <c r="F42" s="121">
        <v>2029</v>
      </c>
      <c r="G42" s="121">
        <v>665.55418999999995</v>
      </c>
      <c r="H42" s="121">
        <v>60.322679999999991</v>
      </c>
      <c r="I42" s="121">
        <v>400</v>
      </c>
      <c r="J42" s="121">
        <v>1467.3463900000002</v>
      </c>
      <c r="K42" s="121">
        <v>201</v>
      </c>
      <c r="L42" s="121">
        <v>80</v>
      </c>
      <c r="M42" s="121">
        <v>3536</v>
      </c>
      <c r="N42" s="121">
        <v>565</v>
      </c>
      <c r="O42" s="119">
        <v>12350.223260000001</v>
      </c>
    </row>
    <row r="43" spans="1:15" ht="15.75">
      <c r="A43" s="152" t="s">
        <v>421</v>
      </c>
      <c r="B43" s="154" t="s">
        <v>635</v>
      </c>
      <c r="C43" s="121">
        <v>0</v>
      </c>
      <c r="D43" s="121">
        <v>0</v>
      </c>
      <c r="E43" s="121">
        <v>88</v>
      </c>
      <c r="F43" s="121">
        <v>0</v>
      </c>
      <c r="G43" s="121">
        <v>0.5232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v>0</v>
      </c>
      <c r="N43" s="121">
        <v>0</v>
      </c>
      <c r="O43" s="119">
        <v>88.523200000000003</v>
      </c>
    </row>
    <row r="44" spans="1:15" ht="15.75">
      <c r="A44" s="152" t="s">
        <v>421</v>
      </c>
      <c r="B44" s="154" t="s">
        <v>636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v>0</v>
      </c>
      <c r="N44" s="121">
        <v>0</v>
      </c>
      <c r="O44" s="119">
        <v>0</v>
      </c>
    </row>
    <row r="45" spans="1:15" ht="15.75">
      <c r="A45" s="152" t="s">
        <v>641</v>
      </c>
      <c r="B45" s="160" t="s">
        <v>642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19"/>
    </row>
    <row r="46" spans="1:15" ht="15.75">
      <c r="A46" s="152" t="s">
        <v>400</v>
      </c>
      <c r="B46" s="161" t="s">
        <v>643</v>
      </c>
      <c r="C46" s="121">
        <v>52</v>
      </c>
      <c r="D46" s="121">
        <v>12111</v>
      </c>
      <c r="E46" s="121">
        <v>389</v>
      </c>
      <c r="F46" s="121">
        <v>503</v>
      </c>
      <c r="G46" s="121">
        <v>337.21599182130399</v>
      </c>
      <c r="H46" s="121">
        <v>0</v>
      </c>
      <c r="I46" s="121">
        <v>0</v>
      </c>
      <c r="J46" s="121">
        <v>45.654489999999996</v>
      </c>
      <c r="K46" s="121">
        <v>0</v>
      </c>
      <c r="L46" s="121">
        <v>13</v>
      </c>
      <c r="M46" s="121">
        <v>0</v>
      </c>
      <c r="N46" s="121">
        <v>24</v>
      </c>
      <c r="O46" s="119">
        <v>13474.870481821305</v>
      </c>
    </row>
    <row r="47" spans="1:15" ht="15.75">
      <c r="A47" s="152">
        <v>2</v>
      </c>
      <c r="B47" s="161" t="s">
        <v>644</v>
      </c>
      <c r="C47" s="121">
        <v>0</v>
      </c>
      <c r="D47" s="121">
        <v>0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v>0</v>
      </c>
      <c r="N47" s="121">
        <v>0</v>
      </c>
      <c r="O47" s="119">
        <v>0</v>
      </c>
    </row>
    <row r="48" spans="1:15" ht="15.75">
      <c r="A48" s="152">
        <v>3</v>
      </c>
      <c r="B48" s="161" t="s">
        <v>645</v>
      </c>
      <c r="C48" s="121">
        <v>0</v>
      </c>
      <c r="D48" s="121">
        <v>229</v>
      </c>
      <c r="E48" s="121">
        <v>0</v>
      </c>
      <c r="F48" s="121">
        <v>0</v>
      </c>
      <c r="G48" s="121">
        <v>0</v>
      </c>
      <c r="H48" s="121">
        <v>23.822990000000001</v>
      </c>
      <c r="I48" s="121">
        <v>0</v>
      </c>
      <c r="J48" s="121">
        <v>0</v>
      </c>
      <c r="K48" s="121">
        <v>10</v>
      </c>
      <c r="L48" s="121">
        <v>0</v>
      </c>
      <c r="M48" s="121">
        <v>0</v>
      </c>
      <c r="N48" s="121">
        <v>0</v>
      </c>
      <c r="O48" s="119">
        <v>262.82299</v>
      </c>
    </row>
    <row r="49" spans="1:15" ht="15.75">
      <c r="A49" s="152">
        <v>4</v>
      </c>
      <c r="B49" s="161" t="s">
        <v>646</v>
      </c>
      <c r="C49" s="121">
        <v>745</v>
      </c>
      <c r="D49" s="121">
        <v>2030</v>
      </c>
      <c r="E49" s="121">
        <v>51</v>
      </c>
      <c r="F49" s="121">
        <v>178</v>
      </c>
      <c r="G49" s="121">
        <v>0</v>
      </c>
      <c r="H49" s="121">
        <v>0</v>
      </c>
      <c r="I49" s="121">
        <v>0</v>
      </c>
      <c r="J49" s="121">
        <v>-1.3000000000000002E-4</v>
      </c>
      <c r="K49" s="121">
        <v>0</v>
      </c>
      <c r="L49" s="121">
        <v>338</v>
      </c>
      <c r="M49" s="121">
        <v>0</v>
      </c>
      <c r="N49" s="121">
        <v>19</v>
      </c>
      <c r="O49" s="119">
        <v>3360.9998700000001</v>
      </c>
    </row>
    <row r="50" spans="1:15" ht="15.75">
      <c r="A50" s="152">
        <v>5</v>
      </c>
      <c r="B50" s="161" t="s">
        <v>647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v>0</v>
      </c>
      <c r="N50" s="121">
        <v>0</v>
      </c>
      <c r="O50" s="119">
        <v>0</v>
      </c>
    </row>
    <row r="51" spans="1:15" ht="15.75">
      <c r="A51" s="152">
        <v>6</v>
      </c>
      <c r="B51" s="161" t="s">
        <v>648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v>0</v>
      </c>
      <c r="N51" s="121">
        <v>0</v>
      </c>
      <c r="O51" s="119">
        <v>0</v>
      </c>
    </row>
    <row r="52" spans="1:15" ht="31.5">
      <c r="A52" s="152">
        <v>7</v>
      </c>
      <c r="B52" s="161" t="s">
        <v>649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v>0</v>
      </c>
      <c r="N52" s="121">
        <v>0</v>
      </c>
      <c r="O52" s="119">
        <v>0</v>
      </c>
    </row>
    <row r="53" spans="1:15" ht="15.75">
      <c r="A53" s="152">
        <v>8</v>
      </c>
      <c r="B53" s="161" t="s">
        <v>650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v>0</v>
      </c>
      <c r="N53" s="121">
        <v>0</v>
      </c>
      <c r="O53" s="119">
        <v>0</v>
      </c>
    </row>
    <row r="54" spans="1:15" ht="15.75">
      <c r="A54" s="152"/>
      <c r="B54" s="162" t="s">
        <v>651</v>
      </c>
      <c r="C54" s="121">
        <v>797</v>
      </c>
      <c r="D54" s="121">
        <v>14370</v>
      </c>
      <c r="E54" s="121">
        <v>440</v>
      </c>
      <c r="F54" s="121">
        <v>681</v>
      </c>
      <c r="G54" s="121">
        <v>337.21599182130399</v>
      </c>
      <c r="H54" s="121">
        <v>23.822990000000001</v>
      </c>
      <c r="I54" s="121">
        <v>0</v>
      </c>
      <c r="J54" s="121">
        <v>45.654359999999997</v>
      </c>
      <c r="K54" s="121">
        <v>10</v>
      </c>
      <c r="L54" s="121">
        <v>351</v>
      </c>
      <c r="M54" s="121">
        <v>0</v>
      </c>
      <c r="N54" s="121">
        <v>43</v>
      </c>
      <c r="O54" s="119">
        <v>17098.693341821305</v>
      </c>
    </row>
    <row r="55" spans="1:15" ht="15.75">
      <c r="A55" s="155" t="s">
        <v>652</v>
      </c>
      <c r="B55" s="156" t="s">
        <v>653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3"/>
    </row>
    <row r="56" spans="1:15" ht="15.75">
      <c r="A56" s="155" t="s">
        <v>422</v>
      </c>
      <c r="B56" s="154" t="s">
        <v>654</v>
      </c>
      <c r="C56" s="121">
        <v>652</v>
      </c>
      <c r="D56" s="121">
        <v>1027</v>
      </c>
      <c r="E56" s="121">
        <v>339</v>
      </c>
      <c r="F56" s="121">
        <v>146</v>
      </c>
      <c r="G56" s="121">
        <v>650.27628000000004</v>
      </c>
      <c r="H56" s="121">
        <v>160.29399000000001</v>
      </c>
      <c r="I56" s="121">
        <v>0</v>
      </c>
      <c r="J56" s="121">
        <v>68.620809999999992</v>
      </c>
      <c r="K56" s="121">
        <v>4</v>
      </c>
      <c r="L56" s="121">
        <v>55</v>
      </c>
      <c r="M56" s="121">
        <v>4</v>
      </c>
      <c r="N56" s="121">
        <v>72</v>
      </c>
      <c r="O56" s="119">
        <v>3178.1910800000001</v>
      </c>
    </row>
    <row r="57" spans="1:15" ht="15.75">
      <c r="A57" s="155" t="s">
        <v>400</v>
      </c>
      <c r="B57" s="154" t="s">
        <v>655</v>
      </c>
      <c r="C57" s="121">
        <v>37</v>
      </c>
      <c r="D57" s="121">
        <v>316</v>
      </c>
      <c r="E57" s="121">
        <v>90</v>
      </c>
      <c r="F57" s="121">
        <v>53</v>
      </c>
      <c r="G57" s="121">
        <v>522.58857</v>
      </c>
      <c r="H57" s="121">
        <v>24.682869999999994</v>
      </c>
      <c r="I57" s="121">
        <v>0</v>
      </c>
      <c r="J57" s="121">
        <v>12.070440000000003</v>
      </c>
      <c r="K57" s="121">
        <v>3</v>
      </c>
      <c r="L57" s="121">
        <v>0</v>
      </c>
      <c r="M57" s="121">
        <v>3</v>
      </c>
      <c r="N57" s="121">
        <v>2</v>
      </c>
      <c r="O57" s="119">
        <v>1063.3418799999999</v>
      </c>
    </row>
    <row r="58" spans="1:15" ht="15.75">
      <c r="A58" s="155" t="s">
        <v>401</v>
      </c>
      <c r="B58" s="154" t="s">
        <v>609</v>
      </c>
      <c r="C58" s="121">
        <v>615</v>
      </c>
      <c r="D58" s="121">
        <v>711</v>
      </c>
      <c r="E58" s="121">
        <v>249</v>
      </c>
      <c r="F58" s="121">
        <v>93</v>
      </c>
      <c r="G58" s="121">
        <v>127.68771</v>
      </c>
      <c r="H58" s="121">
        <v>135.61112000000003</v>
      </c>
      <c r="I58" s="121">
        <v>0</v>
      </c>
      <c r="J58" s="121">
        <v>56.550369999999994</v>
      </c>
      <c r="K58" s="121">
        <v>1</v>
      </c>
      <c r="L58" s="121">
        <v>55</v>
      </c>
      <c r="M58" s="121">
        <v>1</v>
      </c>
      <c r="N58" s="121">
        <v>70</v>
      </c>
      <c r="O58" s="119">
        <v>2114.8491999999997</v>
      </c>
    </row>
    <row r="59" spans="1:15" ht="15.75">
      <c r="A59" s="155" t="s">
        <v>423</v>
      </c>
      <c r="B59" s="154" t="s">
        <v>656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18"/>
    </row>
    <row r="60" spans="1:15" ht="15.75">
      <c r="A60" s="155" t="s">
        <v>400</v>
      </c>
      <c r="B60" s="154" t="s">
        <v>657</v>
      </c>
      <c r="C60" s="121">
        <v>16204</v>
      </c>
      <c r="D60" s="121">
        <v>6973</v>
      </c>
      <c r="E60" s="121">
        <v>4838</v>
      </c>
      <c r="F60" s="121">
        <v>2625</v>
      </c>
      <c r="G60" s="121">
        <v>9504.4234399999968</v>
      </c>
      <c r="H60" s="121">
        <v>2219.8392599999997</v>
      </c>
      <c r="I60" s="121">
        <v>1031</v>
      </c>
      <c r="J60" s="121">
        <v>19883.992019999998</v>
      </c>
      <c r="K60" s="121">
        <v>714</v>
      </c>
      <c r="L60" s="121">
        <v>3793</v>
      </c>
      <c r="M60" s="121">
        <v>129</v>
      </c>
      <c r="N60" s="121">
        <v>257</v>
      </c>
      <c r="O60" s="119">
        <v>68172.254719999997</v>
      </c>
    </row>
    <row r="61" spans="1:15" ht="15.75">
      <c r="A61" s="155" t="s">
        <v>401</v>
      </c>
      <c r="B61" s="154" t="s">
        <v>658</v>
      </c>
      <c r="C61" s="121">
        <v>0</v>
      </c>
      <c r="D61" s="121">
        <v>141</v>
      </c>
      <c r="E61" s="121">
        <v>10</v>
      </c>
      <c r="F61" s="121">
        <v>9</v>
      </c>
      <c r="G61" s="121">
        <v>17.745760000000001</v>
      </c>
      <c r="H61" s="121">
        <v>3.8048599999999997</v>
      </c>
      <c r="I61" s="121">
        <v>386</v>
      </c>
      <c r="J61" s="121">
        <v>0</v>
      </c>
      <c r="K61" s="121">
        <v>1</v>
      </c>
      <c r="L61" s="121">
        <v>2</v>
      </c>
      <c r="M61" s="121">
        <v>3</v>
      </c>
      <c r="N61" s="121">
        <v>2</v>
      </c>
      <c r="O61" s="119">
        <v>575.55061999999998</v>
      </c>
    </row>
    <row r="62" spans="1:15" ht="15.75">
      <c r="A62" s="155" t="s">
        <v>402</v>
      </c>
      <c r="B62" s="154" t="s">
        <v>659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v>0</v>
      </c>
      <c r="M62" s="121">
        <v>4</v>
      </c>
      <c r="N62" s="121">
        <v>0</v>
      </c>
      <c r="O62" s="119">
        <v>4</v>
      </c>
    </row>
    <row r="63" spans="1:15" ht="15.75">
      <c r="A63" s="152"/>
      <c r="B63" s="156" t="s">
        <v>660</v>
      </c>
      <c r="C63" s="121">
        <v>16204</v>
      </c>
      <c r="D63" s="121">
        <v>7114</v>
      </c>
      <c r="E63" s="121">
        <v>4848</v>
      </c>
      <c r="F63" s="121">
        <v>2634</v>
      </c>
      <c r="G63" s="121">
        <v>9522.1691999999966</v>
      </c>
      <c r="H63" s="121">
        <v>2223.6441199999999</v>
      </c>
      <c r="I63" s="121">
        <v>1417</v>
      </c>
      <c r="J63" s="121">
        <v>19883.992019999998</v>
      </c>
      <c r="K63" s="121">
        <v>715</v>
      </c>
      <c r="L63" s="121">
        <v>3795</v>
      </c>
      <c r="M63" s="121">
        <v>136</v>
      </c>
      <c r="N63" s="121">
        <v>259</v>
      </c>
      <c r="O63" s="119">
        <v>68751.805339999992</v>
      </c>
    </row>
    <row r="64" spans="1:15" ht="15.75">
      <c r="A64" s="152" t="s">
        <v>413</v>
      </c>
      <c r="B64" s="154" t="s">
        <v>609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21">
        <v>64.28018999999999</v>
      </c>
      <c r="I64" s="121">
        <v>91</v>
      </c>
      <c r="J64" s="121">
        <v>0</v>
      </c>
      <c r="K64" s="121">
        <v>0</v>
      </c>
      <c r="L64" s="121">
        <v>0</v>
      </c>
      <c r="M64" s="121">
        <v>0</v>
      </c>
      <c r="N64" s="121">
        <v>137</v>
      </c>
      <c r="O64" s="119">
        <v>292.28019</v>
      </c>
    </row>
    <row r="65" spans="1:15" ht="15.75">
      <c r="A65" s="152"/>
      <c r="B65" s="156" t="s">
        <v>661</v>
      </c>
      <c r="C65" s="121">
        <v>16856</v>
      </c>
      <c r="D65" s="121">
        <v>8141</v>
      </c>
      <c r="E65" s="121">
        <v>5187</v>
      </c>
      <c r="F65" s="121">
        <v>2780</v>
      </c>
      <c r="G65" s="121">
        <v>10172.445479999997</v>
      </c>
      <c r="H65" s="121">
        <v>2448.2183</v>
      </c>
      <c r="I65" s="121">
        <v>1508</v>
      </c>
      <c r="J65" s="121">
        <v>19952.612829999998</v>
      </c>
      <c r="K65" s="121">
        <v>719</v>
      </c>
      <c r="L65" s="121">
        <v>3850</v>
      </c>
      <c r="M65" s="121">
        <v>140</v>
      </c>
      <c r="N65" s="121">
        <v>468</v>
      </c>
      <c r="O65" s="119">
        <v>72222.276610000001</v>
      </c>
    </row>
    <row r="66" spans="1:15" ht="15.75">
      <c r="A66" s="155" t="s">
        <v>662</v>
      </c>
      <c r="B66" s="156" t="s">
        <v>663</v>
      </c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3"/>
    </row>
    <row r="67" spans="1:15" ht="15.75">
      <c r="A67" s="155" t="s">
        <v>422</v>
      </c>
      <c r="B67" s="154" t="s">
        <v>664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v>0</v>
      </c>
      <c r="N67" s="121">
        <v>0</v>
      </c>
      <c r="O67" s="119">
        <v>0</v>
      </c>
    </row>
    <row r="68" spans="1:15" ht="15.75">
      <c r="A68" s="155" t="s">
        <v>423</v>
      </c>
      <c r="B68" s="154" t="s">
        <v>665</v>
      </c>
      <c r="C68" s="121">
        <v>17620</v>
      </c>
      <c r="D68" s="121">
        <v>20460</v>
      </c>
      <c r="E68" s="121">
        <v>0</v>
      </c>
      <c r="F68" s="121">
        <v>0</v>
      </c>
      <c r="G68" s="121">
        <v>4026.4959599999997</v>
      </c>
      <c r="H68" s="121">
        <v>1646.4845800000001</v>
      </c>
      <c r="I68" s="121">
        <v>0</v>
      </c>
      <c r="J68" s="121">
        <v>1113.1731499999999</v>
      </c>
      <c r="K68" s="121">
        <v>0</v>
      </c>
      <c r="L68" s="121">
        <v>0</v>
      </c>
      <c r="M68" s="121">
        <v>0</v>
      </c>
      <c r="N68" s="121">
        <v>0</v>
      </c>
      <c r="O68" s="119">
        <v>44866.153689999999</v>
      </c>
    </row>
    <row r="69" spans="1:15" ht="15.75">
      <c r="A69" s="155" t="s">
        <v>424</v>
      </c>
      <c r="B69" s="154" t="s">
        <v>666</v>
      </c>
      <c r="C69" s="121">
        <v>28</v>
      </c>
      <c r="D69" s="121">
        <v>0</v>
      </c>
      <c r="E69" s="121">
        <v>61</v>
      </c>
      <c r="F69" s="121">
        <v>50</v>
      </c>
      <c r="G69" s="121">
        <v>225.75057999999999</v>
      </c>
      <c r="H69" s="121">
        <v>73.53461999999999</v>
      </c>
      <c r="I69" s="121">
        <v>0</v>
      </c>
      <c r="J69" s="121">
        <v>59.499129999999994</v>
      </c>
      <c r="K69" s="121">
        <v>8</v>
      </c>
      <c r="L69" s="121">
        <v>132</v>
      </c>
      <c r="M69" s="121">
        <v>37</v>
      </c>
      <c r="N69" s="121">
        <v>70</v>
      </c>
      <c r="O69" s="119">
        <v>744.78432999999995</v>
      </c>
    </row>
    <row r="70" spans="1:15" ht="15.75">
      <c r="A70" s="155"/>
      <c r="B70" s="156" t="s">
        <v>667</v>
      </c>
      <c r="C70" s="121">
        <v>17648</v>
      </c>
      <c r="D70" s="121">
        <v>20460</v>
      </c>
      <c r="E70" s="121">
        <v>61</v>
      </c>
      <c r="F70" s="121">
        <v>50</v>
      </c>
      <c r="G70" s="121">
        <v>4252.2465400000001</v>
      </c>
      <c r="H70" s="121">
        <v>1720.0192</v>
      </c>
      <c r="I70" s="121">
        <v>0</v>
      </c>
      <c r="J70" s="121">
        <v>1172.6722799999998</v>
      </c>
      <c r="K70" s="121">
        <v>8</v>
      </c>
      <c r="L70" s="121">
        <v>132</v>
      </c>
      <c r="M70" s="121">
        <v>37</v>
      </c>
      <c r="N70" s="121">
        <v>70</v>
      </c>
      <c r="O70" s="119">
        <v>45610.938020000001</v>
      </c>
    </row>
    <row r="71" spans="1:15" ht="15.75">
      <c r="A71" s="155"/>
      <c r="B71" s="163" t="s">
        <v>668</v>
      </c>
      <c r="C71" s="121">
        <v>538858</v>
      </c>
      <c r="D71" s="121">
        <v>197983</v>
      </c>
      <c r="E71" s="121">
        <v>125106.85614999998</v>
      </c>
      <c r="F71" s="121">
        <v>217937</v>
      </c>
      <c r="G71" s="121">
        <v>303064.40849182132</v>
      </c>
      <c r="H71" s="121">
        <v>44401.664919999996</v>
      </c>
      <c r="I71" s="121">
        <v>15973</v>
      </c>
      <c r="J71" s="121">
        <v>129523.4984</v>
      </c>
      <c r="K71" s="121">
        <v>32356</v>
      </c>
      <c r="L71" s="121">
        <v>30646</v>
      </c>
      <c r="M71" s="121">
        <v>11608</v>
      </c>
      <c r="N71" s="121">
        <v>13272</v>
      </c>
      <c r="O71" s="119">
        <v>1660729.427961821</v>
      </c>
    </row>
    <row r="72" spans="1:15" ht="15.75">
      <c r="A72" s="155" t="s">
        <v>669</v>
      </c>
      <c r="B72" s="156" t="s">
        <v>670</v>
      </c>
      <c r="C72" s="121">
        <v>0</v>
      </c>
      <c r="D72" s="121">
        <v>371</v>
      </c>
      <c r="E72" s="121">
        <v>0</v>
      </c>
      <c r="F72" s="121">
        <v>0</v>
      </c>
      <c r="G72" s="121">
        <v>341.62655999999993</v>
      </c>
      <c r="H72" s="121">
        <v>0</v>
      </c>
      <c r="I72" s="121">
        <v>0</v>
      </c>
      <c r="J72" s="121">
        <v>0</v>
      </c>
      <c r="K72" s="121">
        <v>0</v>
      </c>
      <c r="L72" s="121">
        <v>0</v>
      </c>
      <c r="M72" s="121">
        <v>0</v>
      </c>
      <c r="N72" s="121">
        <v>0</v>
      </c>
      <c r="O72" s="119">
        <v>712.62655999999993</v>
      </c>
    </row>
    <row r="73" spans="1:15" ht="15.75" customHeight="1">
      <c r="A73" s="294" t="s">
        <v>671</v>
      </c>
      <c r="B73" s="294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18"/>
    </row>
    <row r="74" spans="1:15" ht="15.75">
      <c r="A74" s="164" t="s">
        <v>672</v>
      </c>
      <c r="B74" s="165" t="s">
        <v>673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3"/>
    </row>
    <row r="75" spans="1:15" ht="15.75">
      <c r="A75" s="155" t="s">
        <v>422</v>
      </c>
      <c r="B75" s="166" t="s">
        <v>674</v>
      </c>
      <c r="C75" s="121">
        <v>18640</v>
      </c>
      <c r="D75" s="121">
        <v>18136</v>
      </c>
      <c r="E75" s="121">
        <v>13652</v>
      </c>
      <c r="F75" s="121">
        <v>12400</v>
      </c>
      <c r="G75" s="121">
        <v>38600</v>
      </c>
      <c r="H75" s="121">
        <v>7400</v>
      </c>
      <c r="I75" s="121">
        <v>12720</v>
      </c>
      <c r="J75" s="121">
        <v>12400</v>
      </c>
      <c r="K75" s="121">
        <v>11800</v>
      </c>
      <c r="L75" s="121">
        <v>7200</v>
      </c>
      <c r="M75" s="121">
        <v>7400</v>
      </c>
      <c r="N75" s="121">
        <v>10125</v>
      </c>
      <c r="O75" s="119">
        <v>170473</v>
      </c>
    </row>
    <row r="76" spans="1:15" ht="15.75">
      <c r="A76" s="167" t="s">
        <v>421</v>
      </c>
      <c r="B76" s="154" t="s">
        <v>675</v>
      </c>
      <c r="C76" s="121">
        <v>0</v>
      </c>
      <c r="D76" s="121">
        <v>0</v>
      </c>
      <c r="E76" s="121"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v>0</v>
      </c>
      <c r="M76" s="121">
        <v>0</v>
      </c>
      <c r="N76" s="121">
        <v>0</v>
      </c>
      <c r="O76" s="119">
        <v>0</v>
      </c>
    </row>
    <row r="77" spans="1:15" ht="15.75">
      <c r="A77" s="167" t="s">
        <v>421</v>
      </c>
      <c r="B77" s="154" t="s">
        <v>676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v>0</v>
      </c>
      <c r="M77" s="121">
        <v>0</v>
      </c>
      <c r="N77" s="121">
        <v>0</v>
      </c>
      <c r="O77" s="119">
        <v>0</v>
      </c>
    </row>
    <row r="78" spans="1:15" ht="15.75">
      <c r="A78" s="155" t="s">
        <v>423</v>
      </c>
      <c r="B78" s="154" t="s">
        <v>677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v>766</v>
      </c>
      <c r="M78" s="121">
        <v>0</v>
      </c>
      <c r="N78" s="121">
        <v>0</v>
      </c>
      <c r="O78" s="119">
        <v>766</v>
      </c>
    </row>
    <row r="79" spans="1:15" ht="15.75">
      <c r="A79" s="155" t="s">
        <v>424</v>
      </c>
      <c r="B79" s="154" t="s">
        <v>678</v>
      </c>
      <c r="C79" s="121">
        <v>18100</v>
      </c>
      <c r="D79" s="121">
        <v>5042</v>
      </c>
      <c r="E79" s="121">
        <v>70</v>
      </c>
      <c r="F79" s="121">
        <v>23118</v>
      </c>
      <c r="G79" s="121">
        <v>9300.9865000000009</v>
      </c>
      <c r="H79" s="121">
        <v>1672.0818400000001</v>
      </c>
      <c r="I79" s="121">
        <v>0</v>
      </c>
      <c r="J79" s="121">
        <v>2482.2581299999997</v>
      </c>
      <c r="K79" s="121">
        <v>1</v>
      </c>
      <c r="L79" s="121">
        <v>-134</v>
      </c>
      <c r="M79" s="121">
        <v>99</v>
      </c>
      <c r="N79" s="121">
        <v>0</v>
      </c>
      <c r="O79" s="119">
        <v>59751.32647</v>
      </c>
    </row>
    <row r="80" spans="1:15" ht="15.75">
      <c r="A80" s="155" t="s">
        <v>414</v>
      </c>
      <c r="B80" s="154" t="s">
        <v>679</v>
      </c>
      <c r="C80" s="121">
        <v>4929</v>
      </c>
      <c r="D80" s="121">
        <v>1663</v>
      </c>
      <c r="E80" s="121">
        <v>1067</v>
      </c>
      <c r="F80" s="121">
        <v>1274</v>
      </c>
      <c r="G80" s="121">
        <v>34541.297180000001</v>
      </c>
      <c r="H80" s="121">
        <v>12508.977070000001</v>
      </c>
      <c r="I80" s="121">
        <v>36</v>
      </c>
      <c r="J80" s="121">
        <v>1240</v>
      </c>
      <c r="K80" s="121">
        <v>58</v>
      </c>
      <c r="L80" s="121">
        <v>4940</v>
      </c>
      <c r="M80" s="121">
        <v>1323</v>
      </c>
      <c r="N80" s="121">
        <v>0</v>
      </c>
      <c r="O80" s="119">
        <v>63580.274250000002</v>
      </c>
    </row>
    <row r="81" spans="1:15" ht="15.75">
      <c r="A81" s="155" t="s">
        <v>415</v>
      </c>
      <c r="B81" s="154" t="s">
        <v>680</v>
      </c>
      <c r="C81" s="121">
        <v>30922</v>
      </c>
      <c r="D81" s="121">
        <v>0</v>
      </c>
      <c r="E81" s="121">
        <v>5553</v>
      </c>
      <c r="F81" s="121">
        <v>14623</v>
      </c>
      <c r="G81" s="121">
        <v>90145.401379999996</v>
      </c>
      <c r="H81" s="121">
        <v>0</v>
      </c>
      <c r="I81" s="121">
        <v>12</v>
      </c>
      <c r="J81" s="121">
        <v>10758.411870000002</v>
      </c>
      <c r="K81" s="121">
        <v>190</v>
      </c>
      <c r="L81" s="121">
        <v>0</v>
      </c>
      <c r="M81" s="121">
        <v>0</v>
      </c>
      <c r="N81" s="121">
        <v>0</v>
      </c>
      <c r="O81" s="119">
        <v>152203.81325000001</v>
      </c>
    </row>
    <row r="82" spans="1:15" ht="15.75">
      <c r="A82" s="155" t="s">
        <v>416</v>
      </c>
      <c r="B82" s="154" t="s">
        <v>681</v>
      </c>
      <c r="C82" s="121">
        <v>0</v>
      </c>
      <c r="D82" s="121">
        <v>0</v>
      </c>
      <c r="E82" s="121">
        <v>0</v>
      </c>
      <c r="F82" s="121">
        <v>0</v>
      </c>
      <c r="G82" s="121">
        <v>-46.866010000000003</v>
      </c>
      <c r="H82" s="121">
        <v>0</v>
      </c>
      <c r="I82" s="121">
        <v>-284</v>
      </c>
      <c r="J82" s="121">
        <v>0</v>
      </c>
      <c r="K82" s="121">
        <v>0</v>
      </c>
      <c r="L82" s="121">
        <v>-1339</v>
      </c>
      <c r="M82" s="121">
        <v>0</v>
      </c>
      <c r="N82" s="121">
        <v>-3117</v>
      </c>
      <c r="O82" s="119">
        <v>-4786.8660099999997</v>
      </c>
    </row>
    <row r="83" spans="1:15" ht="15.75">
      <c r="A83" s="155" t="s">
        <v>425</v>
      </c>
      <c r="B83" s="154" t="s">
        <v>682</v>
      </c>
      <c r="C83" s="121">
        <v>4352</v>
      </c>
      <c r="D83" s="121">
        <v>2209</v>
      </c>
      <c r="E83" s="121">
        <v>1383</v>
      </c>
      <c r="F83" s="121">
        <v>2809</v>
      </c>
      <c r="G83" s="121">
        <v>9205.7419556373861</v>
      </c>
      <c r="H83" s="121">
        <v>1681.6291999999989</v>
      </c>
      <c r="I83" s="121">
        <v>6</v>
      </c>
      <c r="J83" s="121">
        <v>4460.2210490000098</v>
      </c>
      <c r="K83" s="121">
        <v>1044</v>
      </c>
      <c r="L83" s="121">
        <v>-85</v>
      </c>
      <c r="M83" s="121">
        <v>188</v>
      </c>
      <c r="N83" s="121">
        <v>-658</v>
      </c>
      <c r="O83" s="119">
        <v>26595.592204637396</v>
      </c>
    </row>
    <row r="84" spans="1:15" ht="15.75">
      <c r="A84" s="167"/>
      <c r="B84" s="156" t="s">
        <v>683</v>
      </c>
      <c r="C84" s="121">
        <v>76943</v>
      </c>
      <c r="D84" s="121">
        <v>27050</v>
      </c>
      <c r="E84" s="121">
        <v>21725</v>
      </c>
      <c r="F84" s="121">
        <v>54224</v>
      </c>
      <c r="G84" s="121">
        <v>181746.56100563737</v>
      </c>
      <c r="H84" s="121">
        <v>23262.688109999999</v>
      </c>
      <c r="I84" s="121">
        <v>12490</v>
      </c>
      <c r="J84" s="121">
        <v>31340.891049000013</v>
      </c>
      <c r="K84" s="121">
        <v>13093</v>
      </c>
      <c r="L84" s="121">
        <v>11348</v>
      </c>
      <c r="M84" s="121">
        <v>9010</v>
      </c>
      <c r="N84" s="121">
        <v>6350</v>
      </c>
      <c r="O84" s="119">
        <v>468583.14016463741</v>
      </c>
    </row>
    <row r="85" spans="1:15" ht="15.75">
      <c r="A85" s="155" t="s">
        <v>610</v>
      </c>
      <c r="B85" s="156" t="s">
        <v>684</v>
      </c>
      <c r="C85" s="121">
        <v>0</v>
      </c>
      <c r="D85" s="121">
        <v>0</v>
      </c>
      <c r="E85" s="121">
        <v>0</v>
      </c>
      <c r="F85" s="121">
        <v>0</v>
      </c>
      <c r="G85" s="121">
        <v>0</v>
      </c>
      <c r="H85" s="121">
        <v>0</v>
      </c>
      <c r="I85" s="121">
        <v>700</v>
      </c>
      <c r="J85" s="121">
        <v>0</v>
      </c>
      <c r="K85" s="121">
        <v>0</v>
      </c>
      <c r="L85" s="121">
        <v>0</v>
      </c>
      <c r="M85" s="121">
        <v>0</v>
      </c>
      <c r="N85" s="121">
        <v>1250</v>
      </c>
      <c r="O85" s="119">
        <v>1950</v>
      </c>
    </row>
    <row r="86" spans="1:15" ht="15.75">
      <c r="A86" s="152" t="s">
        <v>685</v>
      </c>
      <c r="B86" s="160" t="s">
        <v>686</v>
      </c>
      <c r="C86" s="121">
        <v>0</v>
      </c>
      <c r="D86" s="121">
        <v>0</v>
      </c>
      <c r="E86" s="121"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v>0</v>
      </c>
      <c r="K86" s="121">
        <v>0</v>
      </c>
      <c r="L86" s="121">
        <v>0</v>
      </c>
      <c r="M86" s="121">
        <v>0</v>
      </c>
      <c r="N86" s="121">
        <v>0</v>
      </c>
      <c r="O86" s="119">
        <v>0</v>
      </c>
    </row>
    <row r="87" spans="1:15" ht="15.75">
      <c r="A87" s="152" t="s">
        <v>629</v>
      </c>
      <c r="B87" s="156" t="s">
        <v>687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3"/>
    </row>
    <row r="88" spans="1:15" ht="15.75">
      <c r="A88" s="152" t="s">
        <v>400</v>
      </c>
      <c r="B88" s="161" t="s">
        <v>688</v>
      </c>
      <c r="C88" s="121">
        <v>3469</v>
      </c>
      <c r="D88" s="121">
        <v>37061</v>
      </c>
      <c r="E88" s="121">
        <v>21645</v>
      </c>
      <c r="F88" s="121">
        <v>10819</v>
      </c>
      <c r="G88" s="121">
        <v>4297.2732900000001</v>
      </c>
      <c r="H88" s="121">
        <v>4892.1209100000005</v>
      </c>
      <c r="I88" s="121">
        <v>954</v>
      </c>
      <c r="J88" s="121">
        <v>1291.8900599999999</v>
      </c>
      <c r="K88" s="121">
        <v>545</v>
      </c>
      <c r="L88" s="121">
        <v>96</v>
      </c>
      <c r="M88" s="121">
        <v>1354</v>
      </c>
      <c r="N88" s="121">
        <v>545</v>
      </c>
      <c r="O88" s="119">
        <v>86969.28426</v>
      </c>
    </row>
    <row r="89" spans="1:15" ht="15.75">
      <c r="A89" s="152" t="s">
        <v>401</v>
      </c>
      <c r="B89" s="161" t="s">
        <v>689</v>
      </c>
      <c r="C89" s="121">
        <v>0</v>
      </c>
      <c r="D89" s="121">
        <v>0</v>
      </c>
      <c r="E89" s="121"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v>0</v>
      </c>
      <c r="M89" s="121">
        <v>0</v>
      </c>
      <c r="N89" s="121">
        <v>0</v>
      </c>
      <c r="O89" s="119">
        <v>0</v>
      </c>
    </row>
    <row r="90" spans="1:15" ht="15.75">
      <c r="A90" s="152" t="s">
        <v>402</v>
      </c>
      <c r="B90" s="161" t="s">
        <v>495</v>
      </c>
      <c r="C90" s="121">
        <v>232252</v>
      </c>
      <c r="D90" s="121">
        <v>89235</v>
      </c>
      <c r="E90" s="121">
        <v>61675</v>
      </c>
      <c r="F90" s="121">
        <v>134407</v>
      </c>
      <c r="G90" s="121">
        <v>65184.391239999997</v>
      </c>
      <c r="H90" s="121">
        <v>8095.29169</v>
      </c>
      <c r="I90" s="121">
        <v>1066</v>
      </c>
      <c r="J90" s="121">
        <v>71023.016140000007</v>
      </c>
      <c r="K90" s="121">
        <v>9058</v>
      </c>
      <c r="L90" s="121">
        <v>5263</v>
      </c>
      <c r="M90" s="121">
        <v>693</v>
      </c>
      <c r="N90" s="121">
        <v>4264</v>
      </c>
      <c r="O90" s="119">
        <v>682215.69906999997</v>
      </c>
    </row>
    <row r="91" spans="1:15" ht="15.75">
      <c r="A91" s="152" t="s">
        <v>403</v>
      </c>
      <c r="B91" s="161" t="s">
        <v>690</v>
      </c>
      <c r="C91" s="121">
        <v>8823</v>
      </c>
      <c r="D91" s="121">
        <v>11324</v>
      </c>
      <c r="E91" s="121">
        <v>4367</v>
      </c>
      <c r="F91" s="121">
        <v>1189</v>
      </c>
      <c r="G91" s="121">
        <v>5578.0752567479512</v>
      </c>
      <c r="H91" s="121">
        <v>2656.7359000000006</v>
      </c>
      <c r="I91" s="121">
        <v>356</v>
      </c>
      <c r="J91" s="121">
        <v>3440.98756</v>
      </c>
      <c r="K91" s="121">
        <v>569</v>
      </c>
      <c r="L91" s="121">
        <v>4218</v>
      </c>
      <c r="M91" s="121">
        <v>395</v>
      </c>
      <c r="N91" s="121">
        <v>100</v>
      </c>
      <c r="O91" s="119">
        <v>43016.798716747951</v>
      </c>
    </row>
    <row r="92" spans="1:15" ht="15.75">
      <c r="A92" s="152" t="s">
        <v>404</v>
      </c>
      <c r="B92" s="161" t="s">
        <v>514</v>
      </c>
      <c r="C92" s="121">
        <v>0</v>
      </c>
      <c r="D92" s="121">
        <v>172</v>
      </c>
      <c r="E92" s="121">
        <v>0</v>
      </c>
      <c r="F92" s="121">
        <v>0</v>
      </c>
      <c r="G92" s="121">
        <v>0</v>
      </c>
      <c r="H92" s="121">
        <v>0</v>
      </c>
      <c r="I92" s="121">
        <v>63</v>
      </c>
      <c r="J92" s="121">
        <v>0</v>
      </c>
      <c r="K92" s="121">
        <v>0</v>
      </c>
      <c r="L92" s="121">
        <v>0</v>
      </c>
      <c r="M92" s="121">
        <v>0</v>
      </c>
      <c r="N92" s="121">
        <v>0</v>
      </c>
      <c r="O92" s="119">
        <v>235</v>
      </c>
    </row>
    <row r="93" spans="1:15" ht="15.75">
      <c r="A93" s="152" t="s">
        <v>405</v>
      </c>
      <c r="B93" s="161" t="s">
        <v>496</v>
      </c>
      <c r="C93" s="121">
        <v>81555</v>
      </c>
      <c r="D93" s="121">
        <v>4320</v>
      </c>
      <c r="E93" s="121">
        <v>18</v>
      </c>
      <c r="F93" s="121">
        <v>0</v>
      </c>
      <c r="G93" s="121">
        <v>859.12658999999996</v>
      </c>
      <c r="H93" s="121">
        <v>0</v>
      </c>
      <c r="I93" s="121">
        <v>0</v>
      </c>
      <c r="J93" s="121">
        <v>0</v>
      </c>
      <c r="K93" s="121">
        <v>21</v>
      </c>
      <c r="L93" s="121">
        <v>0</v>
      </c>
      <c r="M93" s="121">
        <v>0</v>
      </c>
      <c r="N93" s="121">
        <v>0</v>
      </c>
      <c r="O93" s="119">
        <v>86773.12659</v>
      </c>
    </row>
    <row r="94" spans="1:15" ht="15.75">
      <c r="A94" s="152" t="s">
        <v>406</v>
      </c>
      <c r="B94" s="161" t="s">
        <v>516</v>
      </c>
      <c r="C94" s="121">
        <v>0</v>
      </c>
      <c r="D94" s="121">
        <v>299</v>
      </c>
      <c r="E94" s="121">
        <v>0</v>
      </c>
      <c r="F94" s="121">
        <v>1172</v>
      </c>
      <c r="G94" s="121">
        <v>2250.3568599999999</v>
      </c>
      <c r="H94" s="121">
        <v>5.03125</v>
      </c>
      <c r="I94" s="121">
        <v>0</v>
      </c>
      <c r="J94" s="121">
        <v>0</v>
      </c>
      <c r="K94" s="121">
        <v>4</v>
      </c>
      <c r="L94" s="121">
        <v>7</v>
      </c>
      <c r="M94" s="121">
        <v>0</v>
      </c>
      <c r="N94" s="121">
        <v>0</v>
      </c>
      <c r="O94" s="119">
        <v>3737.3881099999999</v>
      </c>
    </row>
    <row r="95" spans="1:15" ht="15.75">
      <c r="A95" s="152" t="s">
        <v>407</v>
      </c>
      <c r="B95" s="161" t="s">
        <v>691</v>
      </c>
      <c r="C95" s="121">
        <v>0</v>
      </c>
      <c r="D95" s="121">
        <v>469</v>
      </c>
      <c r="E95" s="121">
        <v>0</v>
      </c>
      <c r="F95" s="121">
        <v>0</v>
      </c>
      <c r="G95" s="121">
        <v>13.820880000000001</v>
      </c>
      <c r="H95" s="121">
        <v>0</v>
      </c>
      <c r="I95" s="121">
        <v>0</v>
      </c>
      <c r="J95" s="121">
        <v>0</v>
      </c>
      <c r="K95" s="121">
        <v>0</v>
      </c>
      <c r="L95" s="121">
        <v>0</v>
      </c>
      <c r="M95" s="121">
        <v>0</v>
      </c>
      <c r="N95" s="121">
        <v>0</v>
      </c>
      <c r="O95" s="119">
        <v>482.82087999999999</v>
      </c>
    </row>
    <row r="96" spans="1:15" ht="15.75">
      <c r="A96" s="152" t="s">
        <v>408</v>
      </c>
      <c r="B96" s="161" t="s">
        <v>692</v>
      </c>
      <c r="C96" s="121">
        <v>0</v>
      </c>
      <c r="D96" s="121">
        <v>564</v>
      </c>
      <c r="E96" s="121">
        <v>0</v>
      </c>
      <c r="F96" s="121">
        <v>0</v>
      </c>
      <c r="G96" s="121">
        <v>836.57371999999998</v>
      </c>
      <c r="H96" s="121">
        <v>0</v>
      </c>
      <c r="I96" s="121">
        <v>0</v>
      </c>
      <c r="J96" s="121">
        <v>7579.9800599999999</v>
      </c>
      <c r="K96" s="121">
        <v>0</v>
      </c>
      <c r="L96" s="121">
        <v>0</v>
      </c>
      <c r="M96" s="121">
        <v>0</v>
      </c>
      <c r="N96" s="121">
        <v>0</v>
      </c>
      <c r="O96" s="119">
        <v>8980.5537800000002</v>
      </c>
    </row>
    <row r="97" spans="1:15" ht="15.75">
      <c r="A97" s="168"/>
      <c r="B97" s="160" t="s">
        <v>693</v>
      </c>
      <c r="C97" s="121">
        <v>326099</v>
      </c>
      <c r="D97" s="121">
        <v>143444</v>
      </c>
      <c r="E97" s="121">
        <v>87705</v>
      </c>
      <c r="F97" s="121">
        <v>147587</v>
      </c>
      <c r="G97" s="121">
        <v>79019.617836747944</v>
      </c>
      <c r="H97" s="121">
        <v>15649.179749999999</v>
      </c>
      <c r="I97" s="121">
        <v>2439</v>
      </c>
      <c r="J97" s="121">
        <v>83335.873820000008</v>
      </c>
      <c r="K97" s="121">
        <v>10197</v>
      </c>
      <c r="L97" s="121">
        <v>9584</v>
      </c>
      <c r="M97" s="121">
        <v>2442</v>
      </c>
      <c r="N97" s="121">
        <v>4909</v>
      </c>
      <c r="O97" s="119">
        <v>912410.67140674789</v>
      </c>
    </row>
    <row r="98" spans="1:15" ht="15.75">
      <c r="A98" s="152" t="s">
        <v>631</v>
      </c>
      <c r="B98" s="160" t="s">
        <v>515</v>
      </c>
      <c r="C98" s="121">
        <v>129482</v>
      </c>
      <c r="D98" s="121">
        <v>12112</v>
      </c>
      <c r="E98" s="121">
        <v>8222</v>
      </c>
      <c r="F98" s="121">
        <v>10803</v>
      </c>
      <c r="G98" s="121">
        <v>38553.810293252049</v>
      </c>
      <c r="H98" s="121">
        <v>1126.42714</v>
      </c>
      <c r="I98" s="121">
        <v>0</v>
      </c>
      <c r="J98" s="121">
        <v>12209.30832</v>
      </c>
      <c r="K98" s="121">
        <v>5092</v>
      </c>
      <c r="L98" s="121">
        <v>5936</v>
      </c>
      <c r="M98" s="121">
        <v>0</v>
      </c>
      <c r="N98" s="121">
        <v>114</v>
      </c>
      <c r="O98" s="119">
        <v>223650.54575325208</v>
      </c>
    </row>
    <row r="99" spans="1:15" s="101" customFormat="1" ht="15.75">
      <c r="A99" s="157" t="s">
        <v>694</v>
      </c>
      <c r="B99" s="162" t="s">
        <v>695</v>
      </c>
      <c r="C99" s="121">
        <v>0</v>
      </c>
      <c r="D99" s="121">
        <v>92</v>
      </c>
      <c r="E99" s="121">
        <v>0</v>
      </c>
      <c r="F99" s="121">
        <v>0</v>
      </c>
      <c r="G99" s="121">
        <v>0</v>
      </c>
      <c r="H99" s="121">
        <v>0</v>
      </c>
      <c r="I99" s="121">
        <v>0</v>
      </c>
      <c r="J99" s="121">
        <v>0</v>
      </c>
      <c r="K99" s="121">
        <v>0</v>
      </c>
      <c r="L99" s="121">
        <v>0</v>
      </c>
      <c r="M99" s="121">
        <v>0</v>
      </c>
      <c r="N99" s="121">
        <v>0</v>
      </c>
      <c r="O99" s="119">
        <v>92</v>
      </c>
    </row>
    <row r="100" spans="1:15" s="101" customFormat="1" ht="15.75">
      <c r="A100" s="169" t="s">
        <v>400</v>
      </c>
      <c r="B100" s="158" t="s">
        <v>696</v>
      </c>
      <c r="C100" s="121">
        <v>0</v>
      </c>
      <c r="D100" s="121">
        <v>92</v>
      </c>
      <c r="E100" s="121"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0</v>
      </c>
      <c r="K100" s="121">
        <v>0</v>
      </c>
      <c r="L100" s="121">
        <v>0</v>
      </c>
      <c r="M100" s="121">
        <v>0</v>
      </c>
      <c r="N100" s="121">
        <v>0</v>
      </c>
      <c r="O100" s="119">
        <v>92</v>
      </c>
    </row>
    <row r="101" spans="1:15" s="101" customFormat="1" ht="15.75">
      <c r="A101" s="169" t="s">
        <v>401</v>
      </c>
      <c r="B101" s="158" t="s">
        <v>697</v>
      </c>
      <c r="C101" s="121">
        <v>0</v>
      </c>
      <c r="D101" s="121">
        <v>0</v>
      </c>
      <c r="E101" s="121"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v>0</v>
      </c>
      <c r="M101" s="121">
        <v>0</v>
      </c>
      <c r="N101" s="121">
        <v>0</v>
      </c>
      <c r="O101" s="119">
        <v>0</v>
      </c>
    </row>
    <row r="102" spans="1:15" s="101" customFormat="1" ht="15.75">
      <c r="A102" s="169" t="s">
        <v>402</v>
      </c>
      <c r="B102" s="158" t="s">
        <v>698</v>
      </c>
      <c r="C102" s="121">
        <v>0</v>
      </c>
      <c r="D102" s="121">
        <v>0</v>
      </c>
      <c r="E102" s="121">
        <v>0</v>
      </c>
      <c r="F102" s="121">
        <v>0</v>
      </c>
      <c r="G102" s="121">
        <v>0</v>
      </c>
      <c r="H102" s="121">
        <v>0</v>
      </c>
      <c r="I102" s="121">
        <v>0</v>
      </c>
      <c r="J102" s="121">
        <v>0</v>
      </c>
      <c r="K102" s="121">
        <v>0</v>
      </c>
      <c r="L102" s="121">
        <v>0</v>
      </c>
      <c r="M102" s="121">
        <v>0</v>
      </c>
      <c r="N102" s="121">
        <v>0</v>
      </c>
      <c r="O102" s="119">
        <v>0</v>
      </c>
    </row>
    <row r="103" spans="1:15" ht="15.75">
      <c r="A103" s="155" t="s">
        <v>652</v>
      </c>
      <c r="B103" s="156" t="s">
        <v>699</v>
      </c>
      <c r="C103" s="121">
        <v>0</v>
      </c>
      <c r="D103" s="121">
        <v>1172</v>
      </c>
      <c r="E103" s="121">
        <v>0</v>
      </c>
      <c r="F103" s="121">
        <v>77</v>
      </c>
      <c r="G103" s="121">
        <v>0</v>
      </c>
      <c r="H103" s="121">
        <v>0</v>
      </c>
      <c r="I103" s="121">
        <v>0</v>
      </c>
      <c r="J103" s="121">
        <v>0</v>
      </c>
      <c r="K103" s="121">
        <v>0</v>
      </c>
      <c r="L103" s="121">
        <v>573</v>
      </c>
      <c r="M103" s="121">
        <v>0</v>
      </c>
      <c r="N103" s="121">
        <v>0</v>
      </c>
      <c r="O103" s="119">
        <v>1822</v>
      </c>
    </row>
    <row r="104" spans="1:15" ht="15.75">
      <c r="A104" s="155" t="s">
        <v>662</v>
      </c>
      <c r="B104" s="156" t="s">
        <v>700</v>
      </c>
      <c r="C104" s="121">
        <v>6334</v>
      </c>
      <c r="D104" s="121">
        <v>12767</v>
      </c>
      <c r="E104" s="121">
        <v>7455</v>
      </c>
      <c r="F104" s="121">
        <v>5246</v>
      </c>
      <c r="G104" s="121">
        <v>3743.5830900000001</v>
      </c>
      <c r="H104" s="121">
        <v>4363.3699200000001</v>
      </c>
      <c r="I104" s="121">
        <v>344</v>
      </c>
      <c r="J104" s="121">
        <v>2637.4253200000003</v>
      </c>
      <c r="K104" s="121">
        <v>3974</v>
      </c>
      <c r="L104" s="121">
        <v>3205</v>
      </c>
      <c r="M104" s="121">
        <v>156</v>
      </c>
      <c r="N104" s="121">
        <v>649</v>
      </c>
      <c r="O104" s="119">
        <v>50874.37833</v>
      </c>
    </row>
    <row r="105" spans="1:15" ht="15.75">
      <c r="A105" s="155" t="s">
        <v>422</v>
      </c>
      <c r="B105" s="154" t="s">
        <v>701</v>
      </c>
      <c r="C105" s="121">
        <v>2886</v>
      </c>
      <c r="D105" s="121">
        <v>10730</v>
      </c>
      <c r="E105" s="121">
        <v>5499</v>
      </c>
      <c r="F105" s="121">
        <v>4490</v>
      </c>
      <c r="G105" s="121">
        <v>992.85979000000009</v>
      </c>
      <c r="H105" s="121">
        <v>3315.3802900000001</v>
      </c>
      <c r="I105" s="121">
        <v>0</v>
      </c>
      <c r="J105" s="121">
        <v>1649.5172299999999</v>
      </c>
      <c r="K105" s="121">
        <v>255</v>
      </c>
      <c r="L105" s="121">
        <v>1787</v>
      </c>
      <c r="M105" s="121">
        <v>47</v>
      </c>
      <c r="N105" s="121">
        <v>330</v>
      </c>
      <c r="O105" s="119">
        <v>31981.757310000001</v>
      </c>
    </row>
    <row r="106" spans="1:15" ht="15.75">
      <c r="A106" s="155" t="s">
        <v>421</v>
      </c>
      <c r="B106" s="154" t="s">
        <v>702</v>
      </c>
      <c r="C106" s="121">
        <v>0</v>
      </c>
      <c r="D106" s="121">
        <v>0</v>
      </c>
      <c r="E106" s="121">
        <v>0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v>0</v>
      </c>
      <c r="M106" s="121">
        <v>0</v>
      </c>
      <c r="N106" s="121">
        <v>0</v>
      </c>
      <c r="O106" s="119">
        <v>0</v>
      </c>
    </row>
    <row r="107" spans="1:15" ht="15.75">
      <c r="A107" s="155" t="s">
        <v>421</v>
      </c>
      <c r="B107" s="154" t="s">
        <v>703</v>
      </c>
      <c r="C107" s="121">
        <v>0</v>
      </c>
      <c r="D107" s="121">
        <v>0</v>
      </c>
      <c r="E107" s="121">
        <v>0</v>
      </c>
      <c r="F107" s="121">
        <v>0</v>
      </c>
      <c r="G107" s="121">
        <v>0</v>
      </c>
      <c r="H107" s="121">
        <v>0</v>
      </c>
      <c r="I107" s="121">
        <v>0</v>
      </c>
      <c r="J107" s="121">
        <v>0</v>
      </c>
      <c r="K107" s="121">
        <v>0</v>
      </c>
      <c r="L107" s="121">
        <v>0</v>
      </c>
      <c r="M107" s="121">
        <v>0</v>
      </c>
      <c r="N107" s="121">
        <v>0</v>
      </c>
      <c r="O107" s="119">
        <v>0</v>
      </c>
    </row>
    <row r="108" spans="1:15" ht="15.75">
      <c r="A108" s="155" t="s">
        <v>423</v>
      </c>
      <c r="B108" s="154" t="s">
        <v>704</v>
      </c>
      <c r="C108" s="121">
        <v>615</v>
      </c>
      <c r="D108" s="121">
        <v>845</v>
      </c>
      <c r="E108" s="121">
        <v>254</v>
      </c>
      <c r="F108" s="121">
        <v>162</v>
      </c>
      <c r="G108" s="121">
        <v>381.91823999999997</v>
      </c>
      <c r="H108" s="121">
        <v>71.759830000000008</v>
      </c>
      <c r="I108" s="121">
        <v>0</v>
      </c>
      <c r="J108" s="121">
        <v>242.0377</v>
      </c>
      <c r="K108" s="121">
        <v>0</v>
      </c>
      <c r="L108" s="121">
        <v>444</v>
      </c>
      <c r="M108" s="121">
        <v>0</v>
      </c>
      <c r="N108" s="121">
        <v>33</v>
      </c>
      <c r="O108" s="119">
        <v>3048.7157699999998</v>
      </c>
    </row>
    <row r="109" spans="1:15" ht="15.75">
      <c r="A109" s="155" t="s">
        <v>421</v>
      </c>
      <c r="B109" s="154" t="s">
        <v>702</v>
      </c>
      <c r="C109" s="121">
        <v>0</v>
      </c>
      <c r="D109" s="121">
        <v>0</v>
      </c>
      <c r="E109" s="121">
        <v>0</v>
      </c>
      <c r="F109" s="121">
        <v>0</v>
      </c>
      <c r="G109" s="121">
        <v>0</v>
      </c>
      <c r="H109" s="121">
        <v>0</v>
      </c>
      <c r="I109" s="121">
        <v>0</v>
      </c>
      <c r="J109" s="121">
        <v>0</v>
      </c>
      <c r="K109" s="121">
        <v>0</v>
      </c>
      <c r="L109" s="121">
        <v>0</v>
      </c>
      <c r="M109" s="121">
        <v>0</v>
      </c>
      <c r="N109" s="121">
        <v>0</v>
      </c>
      <c r="O109" s="119">
        <v>0</v>
      </c>
    </row>
    <row r="110" spans="1:15" ht="15.75">
      <c r="A110" s="155" t="s">
        <v>421</v>
      </c>
      <c r="B110" s="154" t="s">
        <v>703</v>
      </c>
      <c r="C110" s="121">
        <v>0</v>
      </c>
      <c r="D110" s="121">
        <v>0</v>
      </c>
      <c r="E110" s="121">
        <v>0</v>
      </c>
      <c r="F110" s="121">
        <v>0</v>
      </c>
      <c r="G110" s="121">
        <v>0</v>
      </c>
      <c r="H110" s="121">
        <v>0</v>
      </c>
      <c r="I110" s="121">
        <v>0</v>
      </c>
      <c r="J110" s="121">
        <v>0</v>
      </c>
      <c r="K110" s="121">
        <v>0</v>
      </c>
      <c r="L110" s="121">
        <v>0</v>
      </c>
      <c r="M110" s="121">
        <v>0</v>
      </c>
      <c r="N110" s="121">
        <v>0</v>
      </c>
      <c r="O110" s="119">
        <v>0</v>
      </c>
    </row>
    <row r="111" spans="1:15" ht="15.75">
      <c r="A111" s="155" t="s">
        <v>424</v>
      </c>
      <c r="B111" s="154" t="s">
        <v>705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  <c r="H111" s="121">
        <v>0</v>
      </c>
      <c r="I111" s="121">
        <v>0</v>
      </c>
      <c r="J111" s="121">
        <v>0</v>
      </c>
      <c r="K111" s="121">
        <v>0</v>
      </c>
      <c r="L111" s="121">
        <v>0</v>
      </c>
      <c r="M111" s="121">
        <v>0</v>
      </c>
      <c r="N111" s="121">
        <v>0</v>
      </c>
      <c r="O111" s="119">
        <v>0</v>
      </c>
    </row>
    <row r="112" spans="1:15" ht="15.75">
      <c r="A112" s="155" t="s">
        <v>400</v>
      </c>
      <c r="B112" s="154" t="s">
        <v>706</v>
      </c>
      <c r="C112" s="121">
        <v>0</v>
      </c>
      <c r="D112" s="121">
        <v>0</v>
      </c>
      <c r="E112" s="121">
        <v>0</v>
      </c>
      <c r="F112" s="121">
        <v>0</v>
      </c>
      <c r="G112" s="121">
        <v>0</v>
      </c>
      <c r="H112" s="121">
        <v>0</v>
      </c>
      <c r="I112" s="121">
        <v>0</v>
      </c>
      <c r="J112" s="121">
        <v>0</v>
      </c>
      <c r="K112" s="121">
        <v>0</v>
      </c>
      <c r="L112" s="121">
        <v>0</v>
      </c>
      <c r="M112" s="121">
        <v>0</v>
      </c>
      <c r="N112" s="121">
        <v>0</v>
      </c>
      <c r="O112" s="119">
        <v>0</v>
      </c>
    </row>
    <row r="113" spans="1:15" ht="15.75">
      <c r="A113" s="155" t="s">
        <v>421</v>
      </c>
      <c r="B113" s="154" t="s">
        <v>702</v>
      </c>
      <c r="C113" s="121">
        <v>0</v>
      </c>
      <c r="D113" s="121">
        <v>0</v>
      </c>
      <c r="E113" s="121">
        <v>0</v>
      </c>
      <c r="F113" s="121">
        <v>0</v>
      </c>
      <c r="G113" s="121">
        <v>0</v>
      </c>
      <c r="H113" s="121">
        <v>0</v>
      </c>
      <c r="I113" s="121">
        <v>0</v>
      </c>
      <c r="J113" s="121">
        <v>0</v>
      </c>
      <c r="K113" s="121">
        <v>0</v>
      </c>
      <c r="L113" s="121">
        <v>0</v>
      </c>
      <c r="M113" s="121">
        <v>0</v>
      </c>
      <c r="N113" s="121">
        <v>0</v>
      </c>
      <c r="O113" s="119">
        <v>0</v>
      </c>
    </row>
    <row r="114" spans="1:15" ht="15.75">
      <c r="A114" s="155" t="s">
        <v>421</v>
      </c>
      <c r="B114" s="154" t="s">
        <v>703</v>
      </c>
      <c r="C114" s="121">
        <v>0</v>
      </c>
      <c r="D114" s="121">
        <v>0</v>
      </c>
      <c r="E114" s="121">
        <v>0</v>
      </c>
      <c r="F114" s="121">
        <v>0</v>
      </c>
      <c r="G114" s="121">
        <v>0</v>
      </c>
      <c r="H114" s="121">
        <v>0</v>
      </c>
      <c r="I114" s="121">
        <v>0</v>
      </c>
      <c r="J114" s="121">
        <v>0</v>
      </c>
      <c r="K114" s="121">
        <v>0</v>
      </c>
      <c r="L114" s="121">
        <v>0</v>
      </c>
      <c r="M114" s="121">
        <v>0</v>
      </c>
      <c r="N114" s="121">
        <v>0</v>
      </c>
      <c r="O114" s="119">
        <v>0</v>
      </c>
    </row>
    <row r="115" spans="1:15" ht="15.75">
      <c r="A115" s="155" t="s">
        <v>401</v>
      </c>
      <c r="B115" s="154" t="s">
        <v>707</v>
      </c>
      <c r="C115" s="121">
        <v>0</v>
      </c>
      <c r="D115" s="121">
        <v>0</v>
      </c>
      <c r="E115" s="121">
        <v>0</v>
      </c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19">
        <v>0</v>
      </c>
    </row>
    <row r="116" spans="1:15" ht="15.75">
      <c r="A116" s="155" t="s">
        <v>421</v>
      </c>
      <c r="B116" s="154" t="s">
        <v>702</v>
      </c>
      <c r="C116" s="121">
        <v>0</v>
      </c>
      <c r="D116" s="121">
        <v>0</v>
      </c>
      <c r="E116" s="121">
        <v>0</v>
      </c>
      <c r="F116" s="121">
        <v>0</v>
      </c>
      <c r="G116" s="121">
        <v>0</v>
      </c>
      <c r="H116" s="121">
        <v>0</v>
      </c>
      <c r="I116" s="121">
        <v>0</v>
      </c>
      <c r="J116" s="121">
        <v>0</v>
      </c>
      <c r="K116" s="121">
        <v>0</v>
      </c>
      <c r="L116" s="121">
        <v>0</v>
      </c>
      <c r="M116" s="121">
        <v>0</v>
      </c>
      <c r="N116" s="121">
        <v>0</v>
      </c>
      <c r="O116" s="119">
        <v>0</v>
      </c>
    </row>
    <row r="117" spans="1:15" ht="15.75">
      <c r="A117" s="155" t="s">
        <v>421</v>
      </c>
      <c r="B117" s="154" t="s">
        <v>703</v>
      </c>
      <c r="C117" s="121">
        <v>0</v>
      </c>
      <c r="D117" s="121">
        <v>0</v>
      </c>
      <c r="E117" s="121">
        <v>0</v>
      </c>
      <c r="F117" s="121">
        <v>0</v>
      </c>
      <c r="G117" s="121">
        <v>0</v>
      </c>
      <c r="H117" s="121">
        <v>0</v>
      </c>
      <c r="I117" s="121">
        <v>0</v>
      </c>
      <c r="J117" s="121">
        <v>0</v>
      </c>
      <c r="K117" s="121">
        <v>0</v>
      </c>
      <c r="L117" s="121">
        <v>0</v>
      </c>
      <c r="M117" s="121">
        <v>0</v>
      </c>
      <c r="N117" s="121">
        <v>0</v>
      </c>
      <c r="O117" s="119">
        <v>0</v>
      </c>
    </row>
    <row r="118" spans="1:15" ht="15.75">
      <c r="A118" s="155" t="s">
        <v>414</v>
      </c>
      <c r="B118" s="154" t="s">
        <v>708</v>
      </c>
      <c r="C118" s="121">
        <v>0</v>
      </c>
      <c r="D118" s="121">
        <v>0</v>
      </c>
      <c r="E118" s="121">
        <v>0</v>
      </c>
      <c r="F118" s="121">
        <v>0</v>
      </c>
      <c r="G118" s="121">
        <v>0</v>
      </c>
      <c r="H118" s="121">
        <v>0</v>
      </c>
      <c r="I118" s="121">
        <v>0</v>
      </c>
      <c r="J118" s="121">
        <v>0</v>
      </c>
      <c r="K118" s="121">
        <v>0</v>
      </c>
      <c r="L118" s="121">
        <v>0</v>
      </c>
      <c r="M118" s="121">
        <v>0</v>
      </c>
      <c r="N118" s="121">
        <v>0</v>
      </c>
      <c r="O118" s="119">
        <v>0</v>
      </c>
    </row>
    <row r="119" spans="1:15" ht="15.75">
      <c r="A119" s="155" t="s">
        <v>421</v>
      </c>
      <c r="B119" s="154" t="s">
        <v>702</v>
      </c>
      <c r="C119" s="121">
        <v>0</v>
      </c>
      <c r="D119" s="121">
        <v>0</v>
      </c>
      <c r="E119" s="121">
        <v>0</v>
      </c>
      <c r="F119" s="121">
        <v>0</v>
      </c>
      <c r="G119" s="121">
        <v>0</v>
      </c>
      <c r="H119" s="121">
        <v>0</v>
      </c>
      <c r="I119" s="121">
        <v>0</v>
      </c>
      <c r="J119" s="121">
        <v>0</v>
      </c>
      <c r="K119" s="121">
        <v>0</v>
      </c>
      <c r="L119" s="121">
        <v>0</v>
      </c>
      <c r="M119" s="121">
        <v>0</v>
      </c>
      <c r="N119" s="121">
        <v>0</v>
      </c>
      <c r="O119" s="119">
        <v>0</v>
      </c>
    </row>
    <row r="120" spans="1:15" ht="15.75">
      <c r="A120" s="155" t="s">
        <v>421</v>
      </c>
      <c r="B120" s="154" t="s">
        <v>703</v>
      </c>
      <c r="C120" s="121">
        <v>0</v>
      </c>
      <c r="D120" s="121">
        <v>0</v>
      </c>
      <c r="E120" s="121">
        <v>0</v>
      </c>
      <c r="F120" s="121">
        <v>0</v>
      </c>
      <c r="G120" s="121">
        <v>0</v>
      </c>
      <c r="H120" s="121">
        <v>0</v>
      </c>
      <c r="I120" s="121">
        <v>0</v>
      </c>
      <c r="J120" s="121">
        <v>0</v>
      </c>
      <c r="K120" s="121">
        <v>0</v>
      </c>
      <c r="L120" s="121">
        <v>0</v>
      </c>
      <c r="M120" s="121">
        <v>0</v>
      </c>
      <c r="N120" s="121">
        <v>0</v>
      </c>
      <c r="O120" s="119">
        <v>0</v>
      </c>
    </row>
    <row r="121" spans="1:15" ht="15.75">
      <c r="A121" s="155" t="s">
        <v>415</v>
      </c>
      <c r="B121" s="154" t="s">
        <v>709</v>
      </c>
      <c r="C121" s="121">
        <v>2833</v>
      </c>
      <c r="D121" s="121">
        <v>1192</v>
      </c>
      <c r="E121" s="121">
        <v>1702</v>
      </c>
      <c r="F121" s="121">
        <v>594</v>
      </c>
      <c r="G121" s="121">
        <v>2368.8050600000001</v>
      </c>
      <c r="H121" s="121">
        <v>976.22979999999995</v>
      </c>
      <c r="I121" s="121">
        <v>344</v>
      </c>
      <c r="J121" s="121">
        <v>745.87039000000004</v>
      </c>
      <c r="K121" s="121">
        <v>3719</v>
      </c>
      <c r="L121" s="121">
        <v>974</v>
      </c>
      <c r="M121" s="121">
        <v>109</v>
      </c>
      <c r="N121" s="121">
        <v>286</v>
      </c>
      <c r="O121" s="119">
        <v>15843.90525</v>
      </c>
    </row>
    <row r="122" spans="1:15" ht="15.75">
      <c r="A122" s="155" t="s">
        <v>421</v>
      </c>
      <c r="B122" s="154" t="s">
        <v>702</v>
      </c>
      <c r="C122" s="121">
        <v>0</v>
      </c>
      <c r="D122" s="121">
        <v>0</v>
      </c>
      <c r="E122" s="121">
        <v>0</v>
      </c>
      <c r="F122" s="121">
        <v>0</v>
      </c>
      <c r="G122" s="121">
        <v>0</v>
      </c>
      <c r="H122" s="121">
        <v>0</v>
      </c>
      <c r="I122" s="121">
        <v>0</v>
      </c>
      <c r="J122" s="121">
        <v>0</v>
      </c>
      <c r="K122" s="121">
        <v>0</v>
      </c>
      <c r="L122" s="121">
        <v>0</v>
      </c>
      <c r="M122" s="121">
        <v>0</v>
      </c>
      <c r="N122" s="121">
        <v>0</v>
      </c>
      <c r="O122" s="119">
        <v>0</v>
      </c>
    </row>
    <row r="123" spans="1:15" ht="15.75">
      <c r="A123" s="155" t="s">
        <v>421</v>
      </c>
      <c r="B123" s="154" t="s">
        <v>703</v>
      </c>
      <c r="C123" s="121">
        <v>0</v>
      </c>
      <c r="D123" s="121">
        <v>0</v>
      </c>
      <c r="E123" s="121">
        <v>0</v>
      </c>
      <c r="F123" s="121">
        <v>0</v>
      </c>
      <c r="G123" s="121">
        <v>0</v>
      </c>
      <c r="H123" s="121">
        <v>0</v>
      </c>
      <c r="I123" s="121">
        <v>0</v>
      </c>
      <c r="J123" s="121">
        <v>0</v>
      </c>
      <c r="K123" s="121">
        <v>0</v>
      </c>
      <c r="L123" s="121">
        <v>0</v>
      </c>
      <c r="M123" s="121">
        <v>0</v>
      </c>
      <c r="N123" s="121">
        <v>0</v>
      </c>
      <c r="O123" s="119">
        <v>0</v>
      </c>
    </row>
    <row r="124" spans="1:15" ht="15.75">
      <c r="A124" s="155" t="s">
        <v>421</v>
      </c>
      <c r="B124" s="154" t="s">
        <v>710</v>
      </c>
      <c r="C124" s="121">
        <v>215</v>
      </c>
      <c r="D124" s="121">
        <v>299</v>
      </c>
      <c r="E124" s="121">
        <v>581</v>
      </c>
      <c r="F124" s="121">
        <v>21</v>
      </c>
      <c r="G124" s="121">
        <v>632.29625999999996</v>
      </c>
      <c r="H124" s="121">
        <v>257.99595999999997</v>
      </c>
      <c r="I124" s="121">
        <v>0</v>
      </c>
      <c r="J124" s="121">
        <v>98.048100000000005</v>
      </c>
      <c r="K124" s="121">
        <v>65</v>
      </c>
      <c r="L124" s="121">
        <v>435</v>
      </c>
      <c r="M124" s="121">
        <v>50</v>
      </c>
      <c r="N124" s="121">
        <v>10</v>
      </c>
      <c r="O124" s="119">
        <v>2664.3403200000002</v>
      </c>
    </row>
    <row r="125" spans="1:15" ht="15.75">
      <c r="A125" s="155" t="s">
        <v>421</v>
      </c>
      <c r="B125" s="154" t="s">
        <v>711</v>
      </c>
      <c r="C125" s="121">
        <v>887</v>
      </c>
      <c r="D125" s="121">
        <v>394</v>
      </c>
      <c r="E125" s="121">
        <v>111</v>
      </c>
      <c r="F125" s="121">
        <v>17</v>
      </c>
      <c r="G125" s="121">
        <v>643.64737000000002</v>
      </c>
      <c r="H125" s="121">
        <v>7.1448700000000001</v>
      </c>
      <c r="I125" s="121">
        <v>0</v>
      </c>
      <c r="J125" s="121">
        <v>183.50821999999999</v>
      </c>
      <c r="K125" s="121">
        <v>34</v>
      </c>
      <c r="L125" s="121">
        <v>7</v>
      </c>
      <c r="M125" s="121">
        <v>32</v>
      </c>
      <c r="N125" s="121">
        <v>3</v>
      </c>
      <c r="O125" s="119">
        <v>2319.3004600000004</v>
      </c>
    </row>
    <row r="126" spans="1:15" ht="15.75">
      <c r="A126" s="155" t="s">
        <v>421</v>
      </c>
      <c r="B126" s="154" t="s">
        <v>712</v>
      </c>
      <c r="C126" s="121">
        <v>56</v>
      </c>
      <c r="D126" s="121">
        <v>0</v>
      </c>
      <c r="E126" s="121">
        <v>29</v>
      </c>
      <c r="F126" s="121">
        <v>0</v>
      </c>
      <c r="G126" s="121">
        <v>77.972970000000004</v>
      </c>
      <c r="H126" s="121">
        <v>0</v>
      </c>
      <c r="I126" s="121">
        <v>0</v>
      </c>
      <c r="J126" s="121">
        <v>17.96462</v>
      </c>
      <c r="K126" s="121">
        <v>11</v>
      </c>
      <c r="L126" s="121">
        <v>0</v>
      </c>
      <c r="M126" s="121">
        <v>20</v>
      </c>
      <c r="N126" s="121">
        <v>6</v>
      </c>
      <c r="O126" s="119">
        <v>217.93759</v>
      </c>
    </row>
    <row r="127" spans="1:15" ht="15.75">
      <c r="A127" s="155" t="s">
        <v>669</v>
      </c>
      <c r="B127" s="170" t="s">
        <v>713</v>
      </c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18"/>
    </row>
    <row r="128" spans="1:15" ht="15.75">
      <c r="A128" s="171" t="s">
        <v>422</v>
      </c>
      <c r="B128" s="154" t="s">
        <v>714</v>
      </c>
      <c r="C128" s="121">
        <v>0</v>
      </c>
      <c r="D128" s="121">
        <v>1346</v>
      </c>
      <c r="E128" s="121">
        <v>0</v>
      </c>
      <c r="F128" s="121">
        <v>0</v>
      </c>
      <c r="G128" s="121">
        <v>0</v>
      </c>
      <c r="H128" s="121">
        <v>0</v>
      </c>
      <c r="I128" s="121">
        <v>0</v>
      </c>
      <c r="J128" s="121">
        <v>0</v>
      </c>
      <c r="K128" s="121">
        <v>0</v>
      </c>
      <c r="L128" s="121">
        <v>0</v>
      </c>
      <c r="M128" s="121">
        <v>0</v>
      </c>
      <c r="N128" s="121">
        <v>0</v>
      </c>
      <c r="O128" s="119">
        <v>1346</v>
      </c>
    </row>
    <row r="129" spans="1:15" ht="15.75">
      <c r="A129" s="171" t="s">
        <v>423</v>
      </c>
      <c r="B129" s="154" t="s">
        <v>715</v>
      </c>
      <c r="C129" s="121">
        <v>0</v>
      </c>
      <c r="D129" s="121">
        <v>0</v>
      </c>
      <c r="E129" s="121">
        <v>0</v>
      </c>
      <c r="F129" s="121">
        <v>0</v>
      </c>
      <c r="G129" s="121">
        <v>0</v>
      </c>
      <c r="H129" s="121">
        <v>0</v>
      </c>
      <c r="I129" s="121">
        <v>0</v>
      </c>
      <c r="J129" s="121">
        <v>0</v>
      </c>
      <c r="K129" s="121">
        <v>0</v>
      </c>
      <c r="L129" s="121">
        <v>0</v>
      </c>
      <c r="M129" s="121">
        <v>0</v>
      </c>
      <c r="N129" s="121">
        <v>0</v>
      </c>
      <c r="O129" s="119">
        <v>0</v>
      </c>
    </row>
    <row r="130" spans="1:15" ht="15.75">
      <c r="A130" s="171"/>
      <c r="B130" s="156" t="s">
        <v>716</v>
      </c>
      <c r="C130" s="121">
        <v>0</v>
      </c>
      <c r="D130" s="121">
        <v>1346</v>
      </c>
      <c r="E130" s="121">
        <v>0</v>
      </c>
      <c r="F130" s="121">
        <v>0</v>
      </c>
      <c r="G130" s="121">
        <v>0</v>
      </c>
      <c r="H130" s="121">
        <v>0</v>
      </c>
      <c r="I130" s="121">
        <v>0</v>
      </c>
      <c r="J130" s="121">
        <v>0</v>
      </c>
      <c r="K130" s="121">
        <v>0</v>
      </c>
      <c r="L130" s="121">
        <v>0</v>
      </c>
      <c r="M130" s="121">
        <v>0</v>
      </c>
      <c r="N130" s="121">
        <v>0</v>
      </c>
      <c r="O130" s="119">
        <v>1346</v>
      </c>
    </row>
    <row r="131" spans="1:15" ht="15.75">
      <c r="A131" s="172"/>
      <c r="B131" s="170" t="s">
        <v>717</v>
      </c>
      <c r="C131" s="121">
        <v>538858</v>
      </c>
      <c r="D131" s="121">
        <v>197983</v>
      </c>
      <c r="E131" s="121">
        <v>125107</v>
      </c>
      <c r="F131" s="121">
        <v>217937</v>
      </c>
      <c r="G131" s="121">
        <v>303063.57222563738</v>
      </c>
      <c r="H131" s="121">
        <v>44401.664919999996</v>
      </c>
      <c r="I131" s="121">
        <v>15973</v>
      </c>
      <c r="J131" s="121">
        <v>129523.49850900001</v>
      </c>
      <c r="K131" s="121">
        <v>32356</v>
      </c>
      <c r="L131" s="121">
        <v>30646</v>
      </c>
      <c r="M131" s="121">
        <v>11608</v>
      </c>
      <c r="N131" s="121">
        <v>13272</v>
      </c>
      <c r="O131" s="119">
        <v>1660728.7356546372</v>
      </c>
    </row>
    <row r="132" spans="1:15" ht="15.75">
      <c r="A132" s="173" t="s">
        <v>718</v>
      </c>
      <c r="B132" s="170" t="s">
        <v>719</v>
      </c>
      <c r="C132" s="121">
        <v>0</v>
      </c>
      <c r="D132" s="121">
        <v>371</v>
      </c>
      <c r="E132" s="121">
        <v>0</v>
      </c>
      <c r="F132" s="121">
        <v>0</v>
      </c>
      <c r="G132" s="121">
        <v>341.62655999999993</v>
      </c>
      <c r="H132" s="121">
        <v>0</v>
      </c>
      <c r="I132" s="121">
        <v>0</v>
      </c>
      <c r="J132" s="121">
        <v>0</v>
      </c>
      <c r="K132" s="121">
        <v>0</v>
      </c>
      <c r="L132" s="121">
        <v>0</v>
      </c>
      <c r="M132" s="121">
        <v>0</v>
      </c>
      <c r="N132" s="121">
        <v>0</v>
      </c>
      <c r="O132" s="119">
        <v>712.62655999999993</v>
      </c>
    </row>
    <row r="133" spans="1:15">
      <c r="A133" s="295" t="s">
        <v>605</v>
      </c>
      <c r="B133" s="295"/>
      <c r="C133" s="295"/>
      <c r="D133" s="295"/>
      <c r="E133" s="295"/>
      <c r="F133" s="295"/>
      <c r="G133" s="295"/>
      <c r="H133" s="295"/>
    </row>
    <row r="134" spans="1:15">
      <c r="A134" s="295"/>
      <c r="B134" s="295"/>
      <c r="C134" s="295"/>
      <c r="D134" s="295"/>
      <c r="E134" s="295"/>
      <c r="F134" s="295"/>
      <c r="G134" s="295"/>
      <c r="H134" s="295"/>
    </row>
    <row r="135" spans="1:15">
      <c r="A135" s="106"/>
      <c r="B135" s="106"/>
    </row>
    <row r="136" spans="1:15">
      <c r="A136" s="106"/>
      <c r="B136" s="106"/>
    </row>
    <row r="137" spans="1:15">
      <c r="A137" s="106"/>
      <c r="B137" s="106"/>
    </row>
    <row r="138" spans="1:15">
      <c r="A138" s="106"/>
      <c r="B138" s="106"/>
    </row>
    <row r="139" spans="1:15">
      <c r="A139" s="106"/>
      <c r="B139" s="106"/>
    </row>
    <row r="140" spans="1:15">
      <c r="A140" s="106"/>
      <c r="B140" s="106"/>
    </row>
    <row r="141" spans="1:15">
      <c r="A141" s="106"/>
      <c r="B141" s="106"/>
    </row>
    <row r="142" spans="1:15">
      <c r="A142" s="106"/>
      <c r="B142" s="106"/>
    </row>
    <row r="143" spans="1:15">
      <c r="A143" s="106"/>
      <c r="B143" s="106"/>
    </row>
    <row r="144" spans="1:15">
      <c r="A144" s="106"/>
      <c r="B144" s="106"/>
    </row>
    <row r="145" spans="1:2">
      <c r="A145" s="106"/>
      <c r="B145" s="106"/>
    </row>
    <row r="146" spans="1:2">
      <c r="A146" s="106"/>
      <c r="B146" s="106"/>
    </row>
    <row r="147" spans="1:2">
      <c r="A147" s="106"/>
      <c r="B147" s="106"/>
    </row>
    <row r="148" spans="1:2">
      <c r="A148" s="106"/>
      <c r="B148" s="106"/>
    </row>
    <row r="149" spans="1:2">
      <c r="A149" s="106"/>
      <c r="B149" s="106"/>
    </row>
    <row r="150" spans="1:2">
      <c r="A150" s="106"/>
      <c r="B150" s="106"/>
    </row>
    <row r="151" spans="1:2">
      <c r="A151" s="106"/>
      <c r="B151" s="106"/>
    </row>
    <row r="152" spans="1:2">
      <c r="A152" s="106"/>
      <c r="B152" s="106"/>
    </row>
    <row r="153" spans="1:2">
      <c r="A153" s="106"/>
      <c r="B153" s="106"/>
    </row>
    <row r="154" spans="1:2">
      <c r="A154" s="106"/>
      <c r="B154" s="106"/>
    </row>
    <row r="155" spans="1:2">
      <c r="A155" s="106"/>
      <c r="B155" s="106"/>
    </row>
    <row r="156" spans="1:2">
      <c r="A156" s="106"/>
      <c r="B156" s="106"/>
    </row>
    <row r="157" spans="1:2">
      <c r="A157" s="106"/>
      <c r="B157" s="106"/>
    </row>
    <row r="158" spans="1:2">
      <c r="A158" s="106"/>
      <c r="B158" s="106"/>
    </row>
    <row r="159" spans="1:2">
      <c r="A159" s="106"/>
      <c r="B159" s="106"/>
    </row>
    <row r="160" spans="1:2">
      <c r="A160" s="106"/>
      <c r="B160" s="106"/>
    </row>
    <row r="161" spans="1:2">
      <c r="A161" s="106"/>
      <c r="B161" s="106"/>
    </row>
    <row r="162" spans="1:2">
      <c r="A162" s="106"/>
      <c r="B162" s="106"/>
    </row>
    <row r="163" spans="1:2">
      <c r="A163" s="106"/>
      <c r="B163" s="106"/>
    </row>
    <row r="164" spans="1:2">
      <c r="A164" s="106"/>
      <c r="B164" s="106"/>
    </row>
    <row r="165" spans="1:2">
      <c r="A165" s="106"/>
      <c r="B165" s="106"/>
    </row>
    <row r="166" spans="1:2">
      <c r="A166" s="106"/>
      <c r="B166" s="106"/>
    </row>
    <row r="167" spans="1:2">
      <c r="A167" s="106"/>
      <c r="B167" s="106"/>
    </row>
    <row r="168" spans="1:2">
      <c r="A168" s="106"/>
      <c r="B168" s="106"/>
    </row>
    <row r="169" spans="1:2">
      <c r="A169" s="106"/>
      <c r="B169" s="106"/>
    </row>
    <row r="170" spans="1:2">
      <c r="A170" s="106"/>
      <c r="B170" s="106"/>
    </row>
    <row r="171" spans="1:2">
      <c r="A171" s="106"/>
      <c r="B171" s="106"/>
    </row>
    <row r="172" spans="1:2">
      <c r="A172" s="106"/>
      <c r="B172" s="106"/>
    </row>
    <row r="173" spans="1:2">
      <c r="A173" s="106"/>
      <c r="B173" s="106"/>
    </row>
    <row r="174" spans="1:2">
      <c r="A174" s="106"/>
      <c r="B174" s="106"/>
    </row>
    <row r="175" spans="1:2">
      <c r="A175" s="106"/>
      <c r="B175" s="106"/>
    </row>
    <row r="176" spans="1:2">
      <c r="A176" s="106"/>
      <c r="B176" s="106"/>
    </row>
    <row r="177" spans="1:2">
      <c r="A177" s="106"/>
      <c r="B177" s="106"/>
    </row>
    <row r="178" spans="1:2">
      <c r="A178" s="106"/>
      <c r="B178" s="106"/>
    </row>
    <row r="179" spans="1:2">
      <c r="A179" s="106"/>
      <c r="B179" s="106"/>
    </row>
    <row r="180" spans="1:2">
      <c r="A180" s="106"/>
      <c r="B180" s="106"/>
    </row>
    <row r="181" spans="1:2">
      <c r="A181" s="106"/>
      <c r="B181" s="106"/>
    </row>
    <row r="182" spans="1:2">
      <c r="A182" s="106"/>
      <c r="B182" s="106"/>
    </row>
    <row r="183" spans="1:2">
      <c r="A183" s="106"/>
      <c r="B183" s="106"/>
    </row>
    <row r="184" spans="1:2">
      <c r="A184" s="106"/>
      <c r="B184" s="106"/>
    </row>
    <row r="185" spans="1:2">
      <c r="A185" s="106"/>
      <c r="B185" s="106"/>
    </row>
    <row r="186" spans="1:2">
      <c r="A186" s="106"/>
      <c r="B186" s="106"/>
    </row>
    <row r="187" spans="1:2">
      <c r="A187" s="106"/>
      <c r="B187" s="106"/>
    </row>
    <row r="188" spans="1:2">
      <c r="A188" s="106"/>
      <c r="B188" s="106"/>
    </row>
    <row r="189" spans="1:2">
      <c r="A189" s="106"/>
      <c r="B189" s="106"/>
    </row>
    <row r="190" spans="1:2">
      <c r="A190" s="106"/>
      <c r="B190" s="106"/>
    </row>
    <row r="191" spans="1:2">
      <c r="A191" s="106"/>
      <c r="B191" s="106"/>
    </row>
    <row r="192" spans="1:2">
      <c r="A192" s="106"/>
      <c r="B192" s="106"/>
    </row>
    <row r="193" spans="1:2">
      <c r="A193" s="106"/>
      <c r="B193" s="106"/>
    </row>
    <row r="194" spans="1:2">
      <c r="A194" s="106"/>
      <c r="B194" s="106"/>
    </row>
    <row r="195" spans="1:2">
      <c r="A195" s="106"/>
      <c r="B195" s="106"/>
    </row>
    <row r="196" spans="1:2">
      <c r="A196" s="106"/>
      <c r="B196" s="106"/>
    </row>
    <row r="197" spans="1:2">
      <c r="A197" s="106"/>
      <c r="B197" s="106"/>
    </row>
    <row r="198" spans="1:2">
      <c r="A198" s="106"/>
      <c r="B198" s="106"/>
    </row>
    <row r="199" spans="1:2">
      <c r="A199" s="106"/>
      <c r="B199" s="106"/>
    </row>
    <row r="200" spans="1:2">
      <c r="A200" s="106"/>
      <c r="B200" s="106"/>
    </row>
    <row r="201" spans="1:2">
      <c r="A201" s="106"/>
      <c r="B201" s="106"/>
    </row>
    <row r="202" spans="1:2">
      <c r="A202" s="106"/>
      <c r="B202" s="106"/>
    </row>
    <row r="203" spans="1:2">
      <c r="A203" s="106"/>
      <c r="B203" s="106"/>
    </row>
    <row r="204" spans="1:2">
      <c r="A204" s="106"/>
      <c r="B204" s="106"/>
    </row>
    <row r="205" spans="1:2">
      <c r="A205" s="106"/>
      <c r="B205" s="106"/>
    </row>
    <row r="206" spans="1:2">
      <c r="A206" s="106"/>
      <c r="B206" s="106"/>
    </row>
    <row r="207" spans="1:2">
      <c r="A207" s="106"/>
      <c r="B207" s="106"/>
    </row>
    <row r="208" spans="1:2">
      <c r="A208" s="106"/>
      <c r="B208" s="106"/>
    </row>
    <row r="209" spans="1:2">
      <c r="A209" s="106"/>
      <c r="B209" s="106"/>
    </row>
    <row r="210" spans="1:2">
      <c r="A210" s="106"/>
      <c r="B210" s="106"/>
    </row>
    <row r="211" spans="1:2">
      <c r="A211" s="106"/>
      <c r="B211" s="106"/>
    </row>
    <row r="212" spans="1:2">
      <c r="A212" s="106"/>
      <c r="B212" s="106"/>
    </row>
    <row r="213" spans="1:2">
      <c r="A213" s="106"/>
      <c r="B213" s="106"/>
    </row>
    <row r="214" spans="1:2">
      <c r="A214" s="106"/>
      <c r="B214" s="106"/>
    </row>
    <row r="215" spans="1:2">
      <c r="A215" s="106"/>
      <c r="B215" s="106"/>
    </row>
    <row r="216" spans="1:2">
      <c r="A216" s="106"/>
      <c r="B216" s="106"/>
    </row>
    <row r="217" spans="1:2">
      <c r="A217" s="106"/>
      <c r="B217" s="106"/>
    </row>
    <row r="218" spans="1:2">
      <c r="A218" s="106"/>
      <c r="B218" s="106"/>
    </row>
    <row r="219" spans="1:2">
      <c r="A219" s="106"/>
      <c r="B219" s="106"/>
    </row>
    <row r="220" spans="1:2">
      <c r="A220" s="106"/>
      <c r="B220" s="106"/>
    </row>
    <row r="221" spans="1:2">
      <c r="A221" s="106"/>
      <c r="B221" s="106"/>
    </row>
    <row r="222" spans="1:2">
      <c r="A222" s="106"/>
      <c r="B222" s="106"/>
    </row>
    <row r="223" spans="1:2">
      <c r="A223" s="106"/>
      <c r="B223" s="106"/>
    </row>
    <row r="224" spans="1:2">
      <c r="A224" s="106"/>
      <c r="B224" s="106"/>
    </row>
    <row r="225" spans="1:2">
      <c r="A225" s="106"/>
      <c r="B225" s="106"/>
    </row>
    <row r="226" spans="1:2">
      <c r="A226" s="106"/>
      <c r="B226" s="106"/>
    </row>
    <row r="227" spans="1:2">
      <c r="A227" s="106"/>
      <c r="B227" s="106"/>
    </row>
    <row r="228" spans="1:2">
      <c r="A228" s="106"/>
      <c r="B228" s="106"/>
    </row>
    <row r="229" spans="1:2">
      <c r="A229" s="106"/>
      <c r="B229" s="106"/>
    </row>
    <row r="230" spans="1:2">
      <c r="A230" s="106"/>
      <c r="B230" s="106"/>
    </row>
    <row r="231" spans="1:2">
      <c r="A231" s="106"/>
      <c r="B231" s="106"/>
    </row>
    <row r="232" spans="1:2">
      <c r="A232" s="106"/>
      <c r="B232" s="106"/>
    </row>
    <row r="233" spans="1:2">
      <c r="A233" s="106"/>
      <c r="B233" s="106"/>
    </row>
    <row r="234" spans="1:2">
      <c r="A234" s="106"/>
      <c r="B234" s="106"/>
    </row>
    <row r="235" spans="1:2">
      <c r="A235" s="106"/>
      <c r="B235" s="106"/>
    </row>
    <row r="236" spans="1:2">
      <c r="A236" s="106"/>
      <c r="B236" s="106"/>
    </row>
    <row r="237" spans="1:2">
      <c r="A237" s="106"/>
      <c r="B237" s="106"/>
    </row>
    <row r="238" spans="1:2">
      <c r="A238" s="106"/>
      <c r="B238" s="106"/>
    </row>
    <row r="239" spans="1:2">
      <c r="A239" s="106"/>
      <c r="B239" s="106"/>
    </row>
    <row r="240" spans="1:2">
      <c r="A240" s="106"/>
      <c r="B240" s="106"/>
    </row>
    <row r="241" spans="1:2">
      <c r="A241" s="106"/>
      <c r="B241" s="106"/>
    </row>
    <row r="242" spans="1:2">
      <c r="A242" s="106"/>
      <c r="B242" s="106"/>
    </row>
    <row r="243" spans="1:2">
      <c r="A243" s="106"/>
      <c r="B243" s="106"/>
    </row>
    <row r="244" spans="1:2">
      <c r="A244" s="106"/>
      <c r="B244" s="106"/>
    </row>
    <row r="245" spans="1:2">
      <c r="A245" s="106"/>
      <c r="B245" s="106"/>
    </row>
    <row r="246" spans="1:2">
      <c r="A246" s="106"/>
      <c r="B246" s="106"/>
    </row>
    <row r="247" spans="1:2">
      <c r="A247" s="106"/>
      <c r="B247" s="106"/>
    </row>
    <row r="248" spans="1:2">
      <c r="A248" s="106"/>
      <c r="B248" s="106"/>
    </row>
    <row r="249" spans="1:2">
      <c r="A249" s="106"/>
      <c r="B249" s="106"/>
    </row>
    <row r="250" spans="1:2">
      <c r="A250" s="106"/>
      <c r="B250" s="106"/>
    </row>
    <row r="251" spans="1:2">
      <c r="A251" s="106"/>
      <c r="B251" s="106"/>
    </row>
    <row r="252" spans="1:2">
      <c r="A252" s="106"/>
      <c r="B252" s="106"/>
    </row>
    <row r="253" spans="1:2">
      <c r="A253" s="106"/>
      <c r="B253" s="106"/>
    </row>
    <row r="254" spans="1:2">
      <c r="A254" s="106"/>
      <c r="B254" s="106"/>
    </row>
    <row r="255" spans="1:2">
      <c r="A255" s="106"/>
      <c r="B255" s="106"/>
    </row>
    <row r="256" spans="1:2">
      <c r="A256" s="106"/>
      <c r="B256" s="106"/>
    </row>
    <row r="257" spans="1:2">
      <c r="A257" s="106"/>
      <c r="B257" s="106"/>
    </row>
    <row r="258" spans="1:2">
      <c r="A258" s="106"/>
      <c r="B258" s="106"/>
    </row>
    <row r="259" spans="1:2">
      <c r="A259" s="106"/>
      <c r="B259" s="106"/>
    </row>
    <row r="260" spans="1:2">
      <c r="A260" s="106"/>
      <c r="B260" s="106"/>
    </row>
    <row r="261" spans="1:2">
      <c r="A261" s="106"/>
      <c r="B261" s="106"/>
    </row>
    <row r="262" spans="1:2">
      <c r="A262" s="106"/>
      <c r="B262" s="106"/>
    </row>
    <row r="263" spans="1:2">
      <c r="A263" s="106"/>
      <c r="B263" s="106"/>
    </row>
    <row r="264" spans="1:2">
      <c r="A264" s="106"/>
      <c r="B264" s="106"/>
    </row>
    <row r="265" spans="1:2">
      <c r="A265" s="106"/>
      <c r="B265" s="106"/>
    </row>
    <row r="266" spans="1:2">
      <c r="A266" s="106"/>
      <c r="B266" s="106"/>
    </row>
    <row r="267" spans="1:2">
      <c r="A267" s="106"/>
      <c r="B267" s="106"/>
    </row>
    <row r="268" spans="1:2">
      <c r="A268" s="106"/>
      <c r="B268" s="106"/>
    </row>
    <row r="269" spans="1:2">
      <c r="A269" s="106"/>
      <c r="B269" s="106"/>
    </row>
    <row r="270" spans="1:2">
      <c r="A270" s="106"/>
      <c r="B270" s="106"/>
    </row>
    <row r="271" spans="1:2">
      <c r="A271" s="106"/>
      <c r="B271" s="106"/>
    </row>
    <row r="272" spans="1:2">
      <c r="A272" s="106"/>
      <c r="B272" s="106"/>
    </row>
    <row r="273" spans="1:2">
      <c r="A273" s="106"/>
      <c r="B273" s="106"/>
    </row>
    <row r="274" spans="1:2">
      <c r="A274" s="106"/>
      <c r="B274" s="106"/>
    </row>
    <row r="275" spans="1:2">
      <c r="A275" s="106"/>
      <c r="B275" s="106"/>
    </row>
    <row r="276" spans="1:2">
      <c r="A276" s="106"/>
      <c r="B276" s="106"/>
    </row>
    <row r="277" spans="1:2">
      <c r="A277" s="106"/>
      <c r="B277" s="106"/>
    </row>
    <row r="278" spans="1:2">
      <c r="A278" s="106"/>
      <c r="B278" s="106"/>
    </row>
    <row r="279" spans="1:2">
      <c r="A279" s="106"/>
      <c r="B279" s="106"/>
    </row>
    <row r="280" spans="1:2">
      <c r="A280" s="106"/>
      <c r="B280" s="106"/>
    </row>
    <row r="281" spans="1:2">
      <c r="A281" s="106"/>
      <c r="B281" s="106"/>
    </row>
    <row r="282" spans="1:2">
      <c r="A282" s="106"/>
      <c r="B282" s="106"/>
    </row>
    <row r="283" spans="1:2">
      <c r="A283" s="106"/>
      <c r="B283" s="106"/>
    </row>
    <row r="284" spans="1:2">
      <c r="A284" s="106"/>
      <c r="B284" s="106"/>
    </row>
    <row r="285" spans="1:2">
      <c r="A285" s="106"/>
      <c r="B285" s="106"/>
    </row>
    <row r="286" spans="1:2">
      <c r="A286" s="106"/>
      <c r="B286" s="106"/>
    </row>
    <row r="287" spans="1:2">
      <c r="A287" s="106"/>
      <c r="B287" s="106"/>
    </row>
    <row r="288" spans="1:2">
      <c r="A288" s="106"/>
      <c r="B288" s="106"/>
    </row>
    <row r="289" spans="1:2">
      <c r="A289" s="106"/>
      <c r="B289" s="106"/>
    </row>
    <row r="290" spans="1:2">
      <c r="A290" s="106"/>
      <c r="B290" s="106"/>
    </row>
    <row r="291" spans="1:2">
      <c r="A291" s="106"/>
      <c r="B291" s="106"/>
    </row>
    <row r="292" spans="1:2">
      <c r="A292" s="106"/>
      <c r="B292" s="106"/>
    </row>
    <row r="293" spans="1:2">
      <c r="A293" s="106"/>
      <c r="B293" s="106"/>
    </row>
    <row r="294" spans="1:2">
      <c r="A294" s="106"/>
      <c r="B294" s="106"/>
    </row>
    <row r="295" spans="1:2">
      <c r="A295" s="106"/>
      <c r="B295" s="106"/>
    </row>
    <row r="296" spans="1:2">
      <c r="A296" s="106"/>
      <c r="B296" s="106"/>
    </row>
    <row r="297" spans="1:2">
      <c r="A297" s="106"/>
      <c r="B297" s="106"/>
    </row>
    <row r="298" spans="1:2">
      <c r="A298" s="106"/>
      <c r="B298" s="106"/>
    </row>
    <row r="299" spans="1:2">
      <c r="A299" s="106"/>
      <c r="B299" s="106"/>
    </row>
    <row r="300" spans="1:2">
      <c r="A300" s="106"/>
      <c r="B300" s="106"/>
    </row>
    <row r="301" spans="1:2">
      <c r="A301" s="106"/>
      <c r="B301" s="106"/>
    </row>
    <row r="302" spans="1:2">
      <c r="A302" s="106"/>
      <c r="B302" s="106"/>
    </row>
    <row r="303" spans="1:2">
      <c r="A303" s="106"/>
      <c r="B303" s="106"/>
    </row>
    <row r="304" spans="1:2">
      <c r="A304" s="106"/>
      <c r="B304" s="106"/>
    </row>
    <row r="305" spans="1:2">
      <c r="A305" s="106"/>
      <c r="B305" s="106"/>
    </row>
    <row r="306" spans="1:2">
      <c r="A306" s="106"/>
      <c r="B306" s="106"/>
    </row>
    <row r="307" spans="1:2">
      <c r="A307" s="106"/>
      <c r="B307" s="106"/>
    </row>
    <row r="308" spans="1:2">
      <c r="A308" s="106"/>
      <c r="B308" s="106"/>
    </row>
    <row r="309" spans="1:2">
      <c r="A309" s="106"/>
      <c r="B309" s="106"/>
    </row>
    <row r="310" spans="1:2">
      <c r="A310" s="106"/>
      <c r="B310" s="106"/>
    </row>
    <row r="311" spans="1:2">
      <c r="A311" s="106"/>
      <c r="B311" s="106"/>
    </row>
    <row r="312" spans="1:2">
      <c r="A312" s="106"/>
      <c r="B312" s="106"/>
    </row>
    <row r="313" spans="1:2">
      <c r="A313" s="106"/>
      <c r="B313" s="106"/>
    </row>
    <row r="314" spans="1:2">
      <c r="A314" s="106"/>
      <c r="B314" s="106"/>
    </row>
    <row r="315" spans="1:2">
      <c r="A315" s="106"/>
      <c r="B315" s="106"/>
    </row>
    <row r="316" spans="1:2">
      <c r="A316" s="106"/>
      <c r="B316" s="106"/>
    </row>
    <row r="317" spans="1:2">
      <c r="A317" s="106"/>
      <c r="B317" s="106"/>
    </row>
    <row r="318" spans="1:2">
      <c r="A318" s="106"/>
      <c r="B318" s="106"/>
    </row>
    <row r="319" spans="1:2">
      <c r="A319" s="106"/>
      <c r="B319" s="106"/>
    </row>
    <row r="320" spans="1:2">
      <c r="A320" s="106"/>
      <c r="B320" s="106"/>
    </row>
    <row r="321" spans="1:2">
      <c r="A321" s="106"/>
      <c r="B321" s="106"/>
    </row>
    <row r="322" spans="1:2">
      <c r="A322" s="106"/>
      <c r="B322" s="106"/>
    </row>
    <row r="323" spans="1:2">
      <c r="A323" s="106"/>
      <c r="B323" s="106"/>
    </row>
    <row r="324" spans="1:2">
      <c r="A324" s="106"/>
      <c r="B324" s="106"/>
    </row>
    <row r="325" spans="1:2">
      <c r="A325" s="106"/>
      <c r="B325" s="106"/>
    </row>
    <row r="326" spans="1:2">
      <c r="A326" s="106"/>
      <c r="B326" s="106"/>
    </row>
    <row r="327" spans="1:2">
      <c r="A327" s="106"/>
      <c r="B327" s="106"/>
    </row>
    <row r="328" spans="1:2">
      <c r="A328" s="106"/>
      <c r="B328" s="106"/>
    </row>
    <row r="329" spans="1:2">
      <c r="A329" s="106"/>
      <c r="B329" s="106"/>
    </row>
    <row r="330" spans="1:2">
      <c r="A330" s="106"/>
      <c r="B330" s="106"/>
    </row>
    <row r="331" spans="1:2">
      <c r="A331" s="106"/>
      <c r="B331" s="106"/>
    </row>
    <row r="332" spans="1:2">
      <c r="A332" s="106"/>
      <c r="B332" s="106"/>
    </row>
    <row r="333" spans="1:2">
      <c r="A333" s="106"/>
      <c r="B333" s="106"/>
    </row>
    <row r="334" spans="1:2">
      <c r="A334" s="106"/>
      <c r="B334" s="106"/>
    </row>
    <row r="335" spans="1:2">
      <c r="A335" s="106"/>
      <c r="B335" s="106"/>
    </row>
    <row r="336" spans="1:2">
      <c r="A336" s="106"/>
      <c r="B336" s="106"/>
    </row>
    <row r="337" spans="1:2">
      <c r="A337" s="106"/>
      <c r="B337" s="106"/>
    </row>
    <row r="338" spans="1:2">
      <c r="A338" s="106"/>
      <c r="B338" s="106"/>
    </row>
    <row r="339" spans="1:2">
      <c r="A339" s="106"/>
      <c r="B339" s="106"/>
    </row>
    <row r="340" spans="1:2">
      <c r="A340" s="106"/>
      <c r="B340" s="106"/>
    </row>
    <row r="341" spans="1:2">
      <c r="A341" s="106"/>
      <c r="B341" s="106"/>
    </row>
    <row r="342" spans="1:2">
      <c r="A342" s="106"/>
      <c r="B342" s="106"/>
    </row>
    <row r="343" spans="1:2">
      <c r="A343" s="106"/>
      <c r="B343" s="106"/>
    </row>
    <row r="344" spans="1:2">
      <c r="A344" s="106"/>
      <c r="B344" s="106"/>
    </row>
    <row r="345" spans="1:2">
      <c r="A345" s="106"/>
      <c r="B345" s="106"/>
    </row>
    <row r="346" spans="1:2">
      <c r="A346" s="106"/>
      <c r="B346" s="106"/>
    </row>
    <row r="347" spans="1:2">
      <c r="A347" s="106"/>
      <c r="B347" s="106"/>
    </row>
    <row r="348" spans="1:2">
      <c r="A348" s="106"/>
      <c r="B348" s="106"/>
    </row>
    <row r="349" spans="1:2">
      <c r="A349" s="106"/>
      <c r="B349" s="106"/>
    </row>
    <row r="350" spans="1:2">
      <c r="A350" s="106"/>
      <c r="B350" s="106"/>
    </row>
    <row r="351" spans="1:2">
      <c r="A351" s="106"/>
      <c r="B351" s="106"/>
    </row>
    <row r="352" spans="1:2">
      <c r="A352" s="106"/>
      <c r="B352" s="106"/>
    </row>
    <row r="353" spans="1:2">
      <c r="A353" s="106"/>
      <c r="B353" s="106"/>
    </row>
    <row r="354" spans="1:2">
      <c r="A354" s="106"/>
      <c r="B354" s="106"/>
    </row>
    <row r="355" spans="1:2">
      <c r="A355" s="106"/>
      <c r="B355" s="106"/>
    </row>
    <row r="356" spans="1:2">
      <c r="A356" s="106"/>
      <c r="B356" s="106"/>
    </row>
    <row r="357" spans="1:2">
      <c r="A357" s="106"/>
      <c r="B357" s="106"/>
    </row>
    <row r="358" spans="1:2">
      <c r="A358" s="106"/>
      <c r="B358" s="106"/>
    </row>
    <row r="359" spans="1:2">
      <c r="A359" s="106"/>
      <c r="B359" s="106"/>
    </row>
    <row r="360" spans="1:2">
      <c r="A360" s="106"/>
      <c r="B360" s="106"/>
    </row>
    <row r="361" spans="1:2">
      <c r="A361" s="106"/>
      <c r="B361" s="106"/>
    </row>
    <row r="362" spans="1:2">
      <c r="A362" s="106"/>
      <c r="B362" s="106"/>
    </row>
    <row r="363" spans="1:2">
      <c r="A363" s="106"/>
      <c r="B363" s="106"/>
    </row>
    <row r="364" spans="1:2">
      <c r="A364" s="106"/>
      <c r="B364" s="106"/>
    </row>
    <row r="365" spans="1:2">
      <c r="A365" s="106"/>
      <c r="B365" s="106"/>
    </row>
    <row r="366" spans="1:2">
      <c r="A366" s="106"/>
      <c r="B366" s="106"/>
    </row>
    <row r="367" spans="1:2">
      <c r="A367" s="106"/>
      <c r="B367" s="106"/>
    </row>
    <row r="368" spans="1:2">
      <c r="A368" s="106"/>
      <c r="B368" s="106"/>
    </row>
    <row r="369" spans="1:2">
      <c r="A369" s="106"/>
      <c r="B369" s="106"/>
    </row>
    <row r="370" spans="1:2">
      <c r="A370" s="106"/>
      <c r="B370" s="106"/>
    </row>
    <row r="371" spans="1:2">
      <c r="A371" s="106"/>
      <c r="B371" s="106"/>
    </row>
    <row r="372" spans="1:2">
      <c r="A372" s="106"/>
      <c r="B372" s="106"/>
    </row>
    <row r="373" spans="1:2">
      <c r="A373" s="106"/>
      <c r="B373" s="106"/>
    </row>
    <row r="374" spans="1:2">
      <c r="A374" s="106"/>
      <c r="B374" s="106"/>
    </row>
    <row r="375" spans="1:2">
      <c r="A375" s="106"/>
      <c r="B375" s="106"/>
    </row>
    <row r="376" spans="1:2">
      <c r="A376" s="106"/>
      <c r="B376" s="106"/>
    </row>
    <row r="377" spans="1:2">
      <c r="A377" s="106"/>
      <c r="B377" s="106"/>
    </row>
    <row r="378" spans="1:2">
      <c r="A378" s="106"/>
      <c r="B378" s="106"/>
    </row>
    <row r="379" spans="1:2">
      <c r="A379" s="106"/>
      <c r="B379" s="106"/>
    </row>
    <row r="380" spans="1:2">
      <c r="A380" s="106"/>
      <c r="B380" s="106"/>
    </row>
    <row r="381" spans="1:2">
      <c r="A381" s="106"/>
      <c r="B381" s="106"/>
    </row>
    <row r="382" spans="1:2">
      <c r="A382" s="106"/>
      <c r="B382" s="106"/>
    </row>
    <row r="383" spans="1:2">
      <c r="A383" s="106"/>
      <c r="B383" s="106"/>
    </row>
    <row r="384" spans="1:2">
      <c r="A384" s="106"/>
      <c r="B384" s="106"/>
    </row>
    <row r="385" spans="1:2">
      <c r="A385" s="106"/>
      <c r="B385" s="106"/>
    </row>
    <row r="386" spans="1:2">
      <c r="A386" s="106"/>
      <c r="B386" s="106"/>
    </row>
    <row r="387" spans="1:2">
      <c r="A387" s="106"/>
      <c r="B387" s="106"/>
    </row>
    <row r="388" spans="1:2">
      <c r="A388" s="106"/>
      <c r="B388" s="106"/>
    </row>
    <row r="389" spans="1:2">
      <c r="A389" s="106"/>
      <c r="B389" s="106"/>
    </row>
    <row r="390" spans="1:2">
      <c r="A390" s="106"/>
      <c r="B390" s="106"/>
    </row>
    <row r="391" spans="1:2">
      <c r="A391" s="106"/>
      <c r="B391" s="106"/>
    </row>
    <row r="392" spans="1:2">
      <c r="A392" s="106"/>
      <c r="B392" s="106"/>
    </row>
    <row r="393" spans="1:2">
      <c r="A393" s="106"/>
      <c r="B393" s="106"/>
    </row>
    <row r="394" spans="1:2">
      <c r="A394" s="106"/>
      <c r="B394" s="106"/>
    </row>
    <row r="395" spans="1:2">
      <c r="A395" s="106"/>
      <c r="B395" s="106"/>
    </row>
    <row r="396" spans="1:2">
      <c r="A396" s="106"/>
      <c r="B396" s="106"/>
    </row>
    <row r="397" spans="1:2">
      <c r="A397" s="106"/>
      <c r="B397" s="106"/>
    </row>
    <row r="398" spans="1:2">
      <c r="A398" s="106"/>
      <c r="B398" s="106"/>
    </row>
    <row r="399" spans="1:2">
      <c r="A399" s="106"/>
      <c r="B399" s="106"/>
    </row>
    <row r="400" spans="1:2">
      <c r="A400" s="106"/>
      <c r="B400" s="106"/>
    </row>
    <row r="401" spans="1:2">
      <c r="A401" s="106"/>
      <c r="B401" s="106"/>
    </row>
    <row r="402" spans="1:2">
      <c r="A402" s="106"/>
      <c r="B402" s="106"/>
    </row>
    <row r="403" spans="1:2">
      <c r="A403" s="106"/>
      <c r="B403" s="106"/>
    </row>
    <row r="404" spans="1:2">
      <c r="A404" s="106"/>
      <c r="B404" s="106"/>
    </row>
    <row r="405" spans="1:2">
      <c r="A405" s="106"/>
      <c r="B405" s="106"/>
    </row>
    <row r="406" spans="1:2">
      <c r="A406" s="106"/>
      <c r="B406" s="106"/>
    </row>
    <row r="407" spans="1:2">
      <c r="A407" s="106"/>
      <c r="B407" s="106"/>
    </row>
    <row r="408" spans="1:2">
      <c r="A408" s="106"/>
      <c r="B408" s="106"/>
    </row>
    <row r="409" spans="1:2">
      <c r="A409" s="106"/>
      <c r="B409" s="106"/>
    </row>
    <row r="410" spans="1:2">
      <c r="A410" s="106"/>
      <c r="B410" s="106"/>
    </row>
    <row r="411" spans="1:2">
      <c r="A411" s="106"/>
      <c r="B411" s="106"/>
    </row>
    <row r="412" spans="1:2">
      <c r="A412" s="106"/>
      <c r="B412" s="106"/>
    </row>
    <row r="413" spans="1:2">
      <c r="A413" s="106"/>
      <c r="B413" s="106"/>
    </row>
    <row r="414" spans="1:2">
      <c r="A414" s="106"/>
      <c r="B414" s="106"/>
    </row>
    <row r="415" spans="1:2">
      <c r="A415" s="106"/>
      <c r="B415" s="106"/>
    </row>
    <row r="416" spans="1:2">
      <c r="A416" s="106"/>
      <c r="B416" s="106"/>
    </row>
    <row r="417" spans="1:2">
      <c r="A417" s="106"/>
      <c r="B417" s="106"/>
    </row>
    <row r="418" spans="1:2">
      <c r="A418" s="106"/>
      <c r="B418" s="106"/>
    </row>
    <row r="419" spans="1:2">
      <c r="A419" s="106"/>
      <c r="B419" s="106"/>
    </row>
    <row r="420" spans="1:2">
      <c r="A420" s="106"/>
      <c r="B420" s="106"/>
    </row>
    <row r="421" spans="1:2">
      <c r="A421" s="106"/>
      <c r="B421" s="106"/>
    </row>
    <row r="422" spans="1:2">
      <c r="A422" s="106"/>
      <c r="B422" s="106"/>
    </row>
    <row r="423" spans="1:2">
      <c r="A423" s="106"/>
      <c r="B423" s="106"/>
    </row>
    <row r="424" spans="1:2">
      <c r="A424" s="106"/>
      <c r="B424" s="106"/>
    </row>
    <row r="425" spans="1:2">
      <c r="A425" s="106"/>
      <c r="B425" s="106"/>
    </row>
    <row r="426" spans="1:2">
      <c r="A426" s="106"/>
      <c r="B426" s="106"/>
    </row>
    <row r="427" spans="1:2">
      <c r="A427" s="106"/>
      <c r="B427" s="106"/>
    </row>
    <row r="428" spans="1:2">
      <c r="A428" s="106"/>
      <c r="B428" s="106"/>
    </row>
    <row r="429" spans="1:2">
      <c r="A429" s="106"/>
      <c r="B429" s="106"/>
    </row>
    <row r="430" spans="1:2">
      <c r="A430" s="106"/>
      <c r="B430" s="106"/>
    </row>
    <row r="431" spans="1:2">
      <c r="A431" s="106"/>
      <c r="B431" s="106"/>
    </row>
    <row r="432" spans="1:2">
      <c r="A432" s="106"/>
      <c r="B432" s="106"/>
    </row>
    <row r="433" spans="1:2">
      <c r="A433" s="106"/>
      <c r="B433" s="106"/>
    </row>
    <row r="434" spans="1:2">
      <c r="A434" s="106"/>
      <c r="B434" s="106"/>
    </row>
    <row r="435" spans="1:2">
      <c r="A435" s="106"/>
      <c r="B435" s="106"/>
    </row>
    <row r="436" spans="1:2">
      <c r="A436" s="106"/>
      <c r="B436" s="106"/>
    </row>
    <row r="437" spans="1:2">
      <c r="A437" s="106"/>
      <c r="B437" s="106"/>
    </row>
    <row r="438" spans="1:2">
      <c r="A438" s="106"/>
      <c r="B438" s="106"/>
    </row>
    <row r="439" spans="1:2">
      <c r="A439" s="106"/>
      <c r="B439" s="106"/>
    </row>
    <row r="440" spans="1:2">
      <c r="A440" s="106"/>
      <c r="B440" s="106"/>
    </row>
    <row r="441" spans="1:2">
      <c r="A441" s="106"/>
      <c r="B441" s="106"/>
    </row>
    <row r="442" spans="1:2">
      <c r="A442" s="106"/>
      <c r="B442" s="106"/>
    </row>
    <row r="443" spans="1:2">
      <c r="A443" s="106"/>
      <c r="B443" s="106"/>
    </row>
    <row r="444" spans="1:2">
      <c r="A444" s="106"/>
      <c r="B444" s="106"/>
    </row>
    <row r="445" spans="1:2">
      <c r="A445" s="106"/>
      <c r="B445" s="106"/>
    </row>
    <row r="446" spans="1:2">
      <c r="A446" s="106"/>
      <c r="B446" s="106"/>
    </row>
    <row r="447" spans="1:2">
      <c r="A447" s="106"/>
      <c r="B447" s="106"/>
    </row>
    <row r="448" spans="1:2">
      <c r="A448" s="106"/>
      <c r="B448" s="106"/>
    </row>
    <row r="449" spans="1:2">
      <c r="A449" s="106"/>
      <c r="B449" s="106"/>
    </row>
    <row r="450" spans="1:2">
      <c r="A450" s="106"/>
      <c r="B450" s="106"/>
    </row>
    <row r="451" spans="1:2">
      <c r="A451" s="106"/>
      <c r="B451" s="106"/>
    </row>
    <row r="452" spans="1:2">
      <c r="A452" s="106"/>
      <c r="B452" s="106"/>
    </row>
    <row r="453" spans="1:2">
      <c r="A453" s="106"/>
      <c r="B453" s="106"/>
    </row>
    <row r="454" spans="1:2">
      <c r="A454" s="106"/>
      <c r="B454" s="106"/>
    </row>
    <row r="455" spans="1:2">
      <c r="A455" s="106"/>
      <c r="B455" s="106"/>
    </row>
    <row r="456" spans="1:2">
      <c r="A456" s="106"/>
      <c r="B456" s="106"/>
    </row>
    <row r="457" spans="1:2">
      <c r="A457" s="106"/>
      <c r="B457" s="106"/>
    </row>
    <row r="458" spans="1:2">
      <c r="A458" s="106"/>
      <c r="B458" s="106"/>
    </row>
    <row r="459" spans="1:2">
      <c r="A459" s="106"/>
      <c r="B459" s="106"/>
    </row>
    <row r="460" spans="1:2">
      <c r="A460" s="106"/>
      <c r="B460" s="106"/>
    </row>
    <row r="461" spans="1:2">
      <c r="A461" s="106"/>
      <c r="B461" s="106"/>
    </row>
    <row r="462" spans="1:2">
      <c r="A462" s="106"/>
      <c r="B462" s="106"/>
    </row>
    <row r="463" spans="1:2">
      <c r="A463" s="106"/>
      <c r="B463" s="106"/>
    </row>
    <row r="464" spans="1:2">
      <c r="A464" s="106"/>
      <c r="B464" s="106"/>
    </row>
    <row r="465" spans="1:2">
      <c r="A465" s="106"/>
      <c r="B465" s="106"/>
    </row>
    <row r="466" spans="1:2">
      <c r="A466" s="106"/>
      <c r="B466" s="106"/>
    </row>
    <row r="467" spans="1:2">
      <c r="A467" s="106"/>
      <c r="B467" s="106"/>
    </row>
    <row r="468" spans="1:2">
      <c r="A468" s="106"/>
      <c r="B468" s="106"/>
    </row>
    <row r="469" spans="1:2">
      <c r="A469" s="106"/>
      <c r="B469" s="106"/>
    </row>
    <row r="470" spans="1:2">
      <c r="A470" s="106"/>
      <c r="B470" s="106"/>
    </row>
    <row r="471" spans="1:2">
      <c r="A471" s="106"/>
      <c r="B471" s="106"/>
    </row>
    <row r="472" spans="1:2">
      <c r="A472" s="106"/>
      <c r="B472" s="106"/>
    </row>
    <row r="473" spans="1:2">
      <c r="A473" s="106"/>
      <c r="B473" s="106"/>
    </row>
    <row r="474" spans="1:2">
      <c r="A474" s="106"/>
      <c r="B474" s="106"/>
    </row>
    <row r="475" spans="1:2">
      <c r="A475" s="106"/>
      <c r="B475" s="106"/>
    </row>
    <row r="476" spans="1:2">
      <c r="A476" s="106"/>
      <c r="B476" s="106"/>
    </row>
    <row r="477" spans="1:2">
      <c r="A477" s="106"/>
      <c r="B477" s="106"/>
    </row>
    <row r="478" spans="1:2">
      <c r="A478" s="106"/>
      <c r="B478" s="106"/>
    </row>
    <row r="479" spans="1:2">
      <c r="A479" s="106"/>
      <c r="B479" s="106"/>
    </row>
    <row r="480" spans="1:2">
      <c r="A480" s="106"/>
      <c r="B480" s="106"/>
    </row>
    <row r="481" spans="1:2">
      <c r="A481" s="106"/>
      <c r="B481" s="106"/>
    </row>
    <row r="482" spans="1:2">
      <c r="A482" s="106"/>
      <c r="B482" s="106"/>
    </row>
    <row r="483" spans="1:2">
      <c r="A483" s="106"/>
      <c r="B483" s="106"/>
    </row>
    <row r="484" spans="1:2">
      <c r="A484" s="106"/>
      <c r="B484" s="106"/>
    </row>
    <row r="485" spans="1:2">
      <c r="A485" s="106"/>
      <c r="B485" s="106"/>
    </row>
    <row r="486" spans="1:2">
      <c r="A486" s="106"/>
      <c r="B486" s="106"/>
    </row>
    <row r="487" spans="1:2">
      <c r="A487" s="106"/>
      <c r="B487" s="106"/>
    </row>
    <row r="488" spans="1:2">
      <c r="A488" s="106"/>
      <c r="B488" s="106"/>
    </row>
    <row r="489" spans="1:2">
      <c r="A489" s="106"/>
      <c r="B489" s="106"/>
    </row>
    <row r="490" spans="1:2">
      <c r="A490" s="106"/>
      <c r="B490" s="106"/>
    </row>
    <row r="491" spans="1:2">
      <c r="A491" s="106"/>
      <c r="B491" s="106"/>
    </row>
    <row r="492" spans="1:2">
      <c r="A492" s="106"/>
      <c r="B492" s="106"/>
    </row>
    <row r="493" spans="1:2">
      <c r="A493" s="106"/>
      <c r="B493" s="106"/>
    </row>
    <row r="494" spans="1:2">
      <c r="A494" s="106"/>
      <c r="B494" s="106"/>
    </row>
    <row r="495" spans="1:2">
      <c r="A495" s="106"/>
      <c r="B495" s="106"/>
    </row>
    <row r="496" spans="1:2">
      <c r="A496" s="106"/>
      <c r="B496" s="106"/>
    </row>
    <row r="497" spans="1:2">
      <c r="A497" s="106"/>
      <c r="B497" s="106"/>
    </row>
    <row r="498" spans="1:2">
      <c r="A498" s="106"/>
      <c r="B498" s="106"/>
    </row>
    <row r="499" spans="1:2">
      <c r="A499" s="106"/>
      <c r="B499" s="106"/>
    </row>
    <row r="500" spans="1:2">
      <c r="A500" s="106"/>
      <c r="B500" s="106"/>
    </row>
    <row r="501" spans="1:2">
      <c r="A501" s="106"/>
      <c r="B501" s="106"/>
    </row>
    <row r="502" spans="1:2">
      <c r="A502" s="106"/>
      <c r="B502" s="106"/>
    </row>
    <row r="503" spans="1:2">
      <c r="A503" s="106"/>
      <c r="B503" s="106"/>
    </row>
    <row r="504" spans="1:2">
      <c r="A504" s="106"/>
      <c r="B504" s="106"/>
    </row>
    <row r="505" spans="1:2">
      <c r="A505" s="106"/>
      <c r="B505" s="106"/>
    </row>
    <row r="506" spans="1:2">
      <c r="A506" s="106"/>
      <c r="B506" s="106"/>
    </row>
    <row r="507" spans="1:2">
      <c r="A507" s="106"/>
      <c r="B507" s="106"/>
    </row>
    <row r="508" spans="1:2">
      <c r="A508" s="106"/>
      <c r="B508" s="106"/>
    </row>
    <row r="509" spans="1:2">
      <c r="A509" s="106"/>
      <c r="B509" s="106"/>
    </row>
    <row r="510" spans="1:2">
      <c r="A510" s="106"/>
      <c r="B510" s="106"/>
    </row>
    <row r="511" spans="1:2">
      <c r="A511" s="106"/>
      <c r="B511" s="106"/>
    </row>
    <row r="512" spans="1:2">
      <c r="A512" s="106"/>
      <c r="B512" s="106"/>
    </row>
    <row r="513" spans="1:2">
      <c r="A513" s="106"/>
      <c r="B513" s="106"/>
    </row>
    <row r="514" spans="1:2">
      <c r="A514" s="106"/>
      <c r="B514" s="106"/>
    </row>
    <row r="515" spans="1:2">
      <c r="A515" s="106"/>
      <c r="B515" s="106"/>
    </row>
    <row r="516" spans="1:2">
      <c r="A516" s="106"/>
      <c r="B516" s="106"/>
    </row>
    <row r="517" spans="1:2">
      <c r="A517" s="106"/>
      <c r="B517" s="106"/>
    </row>
    <row r="518" spans="1:2">
      <c r="A518" s="106"/>
      <c r="B518" s="106"/>
    </row>
    <row r="519" spans="1:2">
      <c r="A519" s="106"/>
      <c r="B519" s="106"/>
    </row>
    <row r="520" spans="1:2">
      <c r="A520" s="106"/>
      <c r="B520" s="106"/>
    </row>
    <row r="521" spans="1:2">
      <c r="A521" s="106"/>
      <c r="B521" s="106"/>
    </row>
    <row r="522" spans="1:2">
      <c r="A522" s="106"/>
      <c r="B522" s="106"/>
    </row>
    <row r="523" spans="1:2">
      <c r="A523" s="106"/>
      <c r="B523" s="106"/>
    </row>
    <row r="524" spans="1:2">
      <c r="A524" s="106"/>
      <c r="B524" s="106"/>
    </row>
    <row r="525" spans="1:2">
      <c r="A525" s="106"/>
      <c r="B525" s="106"/>
    </row>
    <row r="526" spans="1:2">
      <c r="A526" s="106"/>
      <c r="B526" s="106"/>
    </row>
    <row r="527" spans="1:2">
      <c r="A527" s="106"/>
      <c r="B527" s="106"/>
    </row>
    <row r="528" spans="1:2">
      <c r="A528" s="106"/>
      <c r="B528" s="106"/>
    </row>
    <row r="529" spans="1:2">
      <c r="A529" s="106"/>
      <c r="B529" s="106"/>
    </row>
    <row r="530" spans="1:2">
      <c r="A530" s="106"/>
      <c r="B530" s="106"/>
    </row>
    <row r="531" spans="1:2">
      <c r="A531" s="106"/>
      <c r="B531" s="106"/>
    </row>
    <row r="532" spans="1:2">
      <c r="A532" s="106"/>
      <c r="B532" s="106"/>
    </row>
    <row r="533" spans="1:2">
      <c r="A533" s="106"/>
      <c r="B533" s="106"/>
    </row>
    <row r="534" spans="1:2">
      <c r="A534" s="106"/>
      <c r="B534" s="106"/>
    </row>
    <row r="535" spans="1:2">
      <c r="A535" s="106"/>
      <c r="B535" s="106"/>
    </row>
    <row r="536" spans="1:2">
      <c r="A536" s="106"/>
      <c r="B536" s="106"/>
    </row>
    <row r="537" spans="1:2">
      <c r="A537" s="106"/>
      <c r="B537" s="106"/>
    </row>
    <row r="538" spans="1:2">
      <c r="A538" s="106"/>
      <c r="B538" s="106"/>
    </row>
    <row r="539" spans="1:2">
      <c r="A539" s="106"/>
      <c r="B539" s="106"/>
    </row>
    <row r="540" spans="1:2">
      <c r="A540" s="106"/>
      <c r="B540" s="106"/>
    </row>
    <row r="541" spans="1:2">
      <c r="A541" s="106"/>
      <c r="B541" s="106"/>
    </row>
    <row r="542" spans="1:2">
      <c r="A542" s="106"/>
      <c r="B542" s="106"/>
    </row>
    <row r="543" spans="1:2">
      <c r="A543" s="106"/>
      <c r="B543" s="106"/>
    </row>
    <row r="544" spans="1:2">
      <c r="A544" s="106"/>
      <c r="B544" s="106"/>
    </row>
    <row r="545" spans="1:2">
      <c r="A545" s="106"/>
      <c r="B545" s="106"/>
    </row>
    <row r="546" spans="1:2">
      <c r="A546" s="106"/>
      <c r="B546" s="106"/>
    </row>
    <row r="547" spans="1:2">
      <c r="A547" s="106"/>
      <c r="B547" s="106"/>
    </row>
    <row r="548" spans="1:2">
      <c r="A548" s="106"/>
      <c r="B548" s="106"/>
    </row>
    <row r="549" spans="1:2">
      <c r="A549" s="106"/>
      <c r="B549" s="106"/>
    </row>
    <row r="550" spans="1:2">
      <c r="A550" s="106"/>
      <c r="B550" s="106"/>
    </row>
    <row r="551" spans="1:2">
      <c r="A551" s="106"/>
      <c r="B551" s="106"/>
    </row>
    <row r="552" spans="1:2">
      <c r="A552" s="106"/>
      <c r="B552" s="106"/>
    </row>
    <row r="553" spans="1:2">
      <c r="A553" s="106"/>
      <c r="B553" s="106"/>
    </row>
    <row r="554" spans="1:2">
      <c r="A554" s="106"/>
      <c r="B554" s="106"/>
    </row>
    <row r="555" spans="1:2">
      <c r="A555" s="106"/>
      <c r="B555" s="106"/>
    </row>
    <row r="556" spans="1:2">
      <c r="A556" s="106"/>
      <c r="B556" s="106"/>
    </row>
    <row r="557" spans="1:2">
      <c r="A557" s="106"/>
      <c r="B557" s="106"/>
    </row>
    <row r="558" spans="1:2">
      <c r="A558" s="106"/>
      <c r="B558" s="106"/>
    </row>
    <row r="559" spans="1:2">
      <c r="A559" s="106"/>
      <c r="B559" s="106"/>
    </row>
    <row r="560" spans="1:2">
      <c r="A560" s="106"/>
      <c r="B560" s="106"/>
    </row>
    <row r="561" spans="1:2">
      <c r="A561" s="106"/>
      <c r="B561" s="106"/>
    </row>
    <row r="562" spans="1:2">
      <c r="A562" s="106"/>
      <c r="B562" s="106"/>
    </row>
    <row r="563" spans="1:2">
      <c r="A563" s="106"/>
      <c r="B563" s="106"/>
    </row>
    <row r="564" spans="1:2">
      <c r="A564" s="106"/>
      <c r="B564" s="106"/>
    </row>
    <row r="565" spans="1:2">
      <c r="A565" s="106"/>
      <c r="B565" s="106"/>
    </row>
    <row r="566" spans="1:2">
      <c r="A566" s="106"/>
      <c r="B566" s="106"/>
    </row>
    <row r="567" spans="1:2">
      <c r="A567" s="106"/>
      <c r="B567" s="106"/>
    </row>
    <row r="568" spans="1:2">
      <c r="A568" s="106"/>
      <c r="B568" s="106"/>
    </row>
    <row r="569" spans="1:2">
      <c r="A569" s="106"/>
      <c r="B569" s="106"/>
    </row>
    <row r="570" spans="1:2">
      <c r="A570" s="106"/>
      <c r="B570" s="106"/>
    </row>
    <row r="571" spans="1:2">
      <c r="A571" s="106"/>
      <c r="B571" s="106"/>
    </row>
    <row r="572" spans="1:2">
      <c r="A572" s="106"/>
      <c r="B572" s="106"/>
    </row>
    <row r="573" spans="1:2">
      <c r="A573" s="106"/>
      <c r="B573" s="106"/>
    </row>
    <row r="574" spans="1:2">
      <c r="A574" s="106"/>
      <c r="B574" s="106"/>
    </row>
    <row r="575" spans="1:2">
      <c r="A575" s="106"/>
      <c r="B575" s="106"/>
    </row>
    <row r="576" spans="1:2">
      <c r="A576" s="106"/>
      <c r="B576" s="106"/>
    </row>
    <row r="577" spans="1:2">
      <c r="A577" s="106"/>
      <c r="B577" s="106"/>
    </row>
    <row r="578" spans="1:2">
      <c r="A578" s="106"/>
      <c r="B578" s="106"/>
    </row>
    <row r="579" spans="1:2">
      <c r="A579" s="106"/>
      <c r="B579" s="106"/>
    </row>
    <row r="580" spans="1:2">
      <c r="A580" s="106"/>
      <c r="B580" s="106"/>
    </row>
    <row r="581" spans="1:2">
      <c r="A581" s="106"/>
      <c r="B581" s="106"/>
    </row>
    <row r="582" spans="1:2">
      <c r="A582" s="106"/>
      <c r="B582" s="106"/>
    </row>
    <row r="583" spans="1:2">
      <c r="A583" s="106"/>
      <c r="B583" s="106"/>
    </row>
    <row r="584" spans="1:2">
      <c r="A584" s="106"/>
      <c r="B584" s="106"/>
    </row>
    <row r="585" spans="1:2">
      <c r="A585" s="106"/>
      <c r="B585" s="106"/>
    </row>
    <row r="586" spans="1:2">
      <c r="A586" s="106"/>
      <c r="B586" s="106"/>
    </row>
    <row r="587" spans="1:2">
      <c r="A587" s="106"/>
      <c r="B587" s="106"/>
    </row>
    <row r="588" spans="1:2">
      <c r="A588" s="106"/>
      <c r="B588" s="106"/>
    </row>
    <row r="589" spans="1:2">
      <c r="A589" s="106"/>
      <c r="B589" s="106"/>
    </row>
    <row r="590" spans="1:2">
      <c r="A590" s="106"/>
      <c r="B590" s="106"/>
    </row>
    <row r="591" spans="1:2">
      <c r="A591" s="106"/>
      <c r="B591" s="106"/>
    </row>
    <row r="592" spans="1:2">
      <c r="A592" s="106"/>
      <c r="B592" s="106"/>
    </row>
    <row r="593" spans="1:2">
      <c r="A593" s="106"/>
      <c r="B593" s="106"/>
    </row>
    <row r="594" spans="1:2">
      <c r="A594" s="106"/>
      <c r="B594" s="106"/>
    </row>
    <row r="595" spans="1:2">
      <c r="A595" s="106"/>
      <c r="B595" s="106"/>
    </row>
    <row r="596" spans="1:2">
      <c r="A596" s="106"/>
      <c r="B596" s="106"/>
    </row>
    <row r="597" spans="1:2">
      <c r="A597" s="106"/>
      <c r="B597" s="106"/>
    </row>
    <row r="598" spans="1:2">
      <c r="A598" s="106"/>
      <c r="B598" s="106"/>
    </row>
    <row r="599" spans="1:2">
      <c r="A599" s="106"/>
      <c r="B599" s="106"/>
    </row>
    <row r="600" spans="1:2">
      <c r="A600" s="106"/>
      <c r="B600" s="106"/>
    </row>
    <row r="601" spans="1:2">
      <c r="A601" s="106"/>
      <c r="B601" s="106"/>
    </row>
    <row r="602" spans="1:2">
      <c r="A602" s="106"/>
      <c r="B602" s="106"/>
    </row>
    <row r="603" spans="1:2">
      <c r="A603" s="106"/>
      <c r="B603" s="106"/>
    </row>
    <row r="604" spans="1:2">
      <c r="A604" s="106"/>
      <c r="B604" s="106"/>
    </row>
    <row r="605" spans="1:2">
      <c r="A605" s="106"/>
      <c r="B605" s="106"/>
    </row>
    <row r="606" spans="1:2">
      <c r="A606" s="106"/>
      <c r="B606" s="106"/>
    </row>
    <row r="607" spans="1:2">
      <c r="A607" s="106"/>
      <c r="B607" s="106"/>
    </row>
    <row r="608" spans="1:2">
      <c r="A608" s="106"/>
      <c r="B608" s="106"/>
    </row>
    <row r="609" spans="1:2">
      <c r="A609" s="106"/>
      <c r="B609" s="106"/>
    </row>
    <row r="610" spans="1:2">
      <c r="A610" s="106"/>
      <c r="B610" s="106"/>
    </row>
    <row r="611" spans="1:2">
      <c r="A611" s="106"/>
      <c r="B611" s="106"/>
    </row>
    <row r="612" spans="1:2">
      <c r="A612" s="106"/>
      <c r="B612" s="106"/>
    </row>
    <row r="613" spans="1:2">
      <c r="A613" s="106"/>
      <c r="B613" s="106"/>
    </row>
    <row r="614" spans="1:2">
      <c r="A614" s="106"/>
      <c r="B614" s="106"/>
    </row>
    <row r="615" spans="1:2">
      <c r="A615" s="106"/>
      <c r="B615" s="106"/>
    </row>
    <row r="616" spans="1:2">
      <c r="A616" s="106"/>
      <c r="B616" s="106"/>
    </row>
    <row r="617" spans="1:2">
      <c r="A617" s="106"/>
      <c r="B617" s="106"/>
    </row>
    <row r="618" spans="1:2">
      <c r="A618" s="106"/>
      <c r="B618" s="106"/>
    </row>
    <row r="619" spans="1:2">
      <c r="A619" s="106"/>
      <c r="B619" s="106"/>
    </row>
    <row r="620" spans="1:2">
      <c r="A620" s="106"/>
      <c r="B620" s="106"/>
    </row>
    <row r="621" spans="1:2">
      <c r="A621" s="106"/>
      <c r="B621" s="106"/>
    </row>
    <row r="622" spans="1:2">
      <c r="A622" s="106"/>
      <c r="B622" s="106"/>
    </row>
    <row r="623" spans="1:2">
      <c r="A623" s="106"/>
      <c r="B623" s="106"/>
    </row>
    <row r="624" spans="1:2">
      <c r="A624" s="106"/>
      <c r="B624" s="106"/>
    </row>
    <row r="625" spans="1:2">
      <c r="A625" s="106"/>
      <c r="B625" s="106"/>
    </row>
    <row r="626" spans="1:2">
      <c r="A626" s="106"/>
      <c r="B626" s="106"/>
    </row>
    <row r="627" spans="1:2">
      <c r="A627" s="106"/>
      <c r="B627" s="106"/>
    </row>
    <row r="628" spans="1:2">
      <c r="A628" s="106"/>
      <c r="B628" s="106"/>
    </row>
    <row r="629" spans="1:2">
      <c r="A629" s="106"/>
      <c r="B629" s="106"/>
    </row>
    <row r="630" spans="1:2">
      <c r="A630" s="106"/>
      <c r="B630" s="106"/>
    </row>
    <row r="631" spans="1:2">
      <c r="A631" s="106"/>
      <c r="B631" s="106"/>
    </row>
    <row r="632" spans="1:2">
      <c r="A632" s="106"/>
      <c r="B632" s="106"/>
    </row>
    <row r="633" spans="1:2">
      <c r="A633" s="106"/>
      <c r="B633" s="106"/>
    </row>
    <row r="634" spans="1:2">
      <c r="A634" s="106"/>
      <c r="B634" s="106"/>
    </row>
    <row r="635" spans="1:2">
      <c r="A635" s="106"/>
      <c r="B635" s="106"/>
    </row>
    <row r="636" spans="1:2">
      <c r="A636" s="106"/>
      <c r="B636" s="106"/>
    </row>
    <row r="637" spans="1:2">
      <c r="A637" s="106"/>
      <c r="B637" s="106"/>
    </row>
    <row r="638" spans="1:2">
      <c r="A638" s="106"/>
      <c r="B638" s="106"/>
    </row>
    <row r="639" spans="1:2">
      <c r="A639" s="106"/>
      <c r="B639" s="106"/>
    </row>
    <row r="640" spans="1:2">
      <c r="A640" s="106"/>
      <c r="B640" s="106"/>
    </row>
    <row r="641" spans="1:2">
      <c r="A641" s="106"/>
      <c r="B641" s="106"/>
    </row>
    <row r="642" spans="1:2">
      <c r="A642" s="106"/>
      <c r="B642" s="106"/>
    </row>
    <row r="643" spans="1:2">
      <c r="A643" s="106"/>
      <c r="B643" s="106"/>
    </row>
    <row r="644" spans="1:2">
      <c r="A644" s="106"/>
      <c r="B644" s="106"/>
    </row>
    <row r="645" spans="1:2">
      <c r="A645" s="106"/>
      <c r="B645" s="106"/>
    </row>
    <row r="646" spans="1:2">
      <c r="A646" s="106"/>
      <c r="B646" s="106"/>
    </row>
    <row r="647" spans="1:2">
      <c r="A647" s="106"/>
      <c r="B647" s="106"/>
    </row>
    <row r="648" spans="1:2">
      <c r="A648" s="106"/>
      <c r="B648" s="106"/>
    </row>
    <row r="649" spans="1:2">
      <c r="A649" s="106"/>
      <c r="B649" s="106"/>
    </row>
    <row r="650" spans="1:2">
      <c r="A650" s="106"/>
      <c r="B650" s="106"/>
    </row>
    <row r="651" spans="1:2">
      <c r="A651" s="106"/>
      <c r="B651" s="106"/>
    </row>
    <row r="652" spans="1:2">
      <c r="A652" s="106"/>
      <c r="B652" s="106"/>
    </row>
    <row r="653" spans="1:2">
      <c r="A653" s="106"/>
      <c r="B653" s="106"/>
    </row>
    <row r="654" spans="1:2">
      <c r="A654" s="106"/>
      <c r="B654" s="106"/>
    </row>
    <row r="655" spans="1:2">
      <c r="A655" s="106"/>
      <c r="B655" s="106"/>
    </row>
    <row r="656" spans="1:2">
      <c r="A656" s="106"/>
      <c r="B656" s="106"/>
    </row>
    <row r="657" spans="1:2">
      <c r="A657" s="106"/>
      <c r="B657" s="106"/>
    </row>
    <row r="658" spans="1:2">
      <c r="A658" s="106"/>
      <c r="B658" s="106"/>
    </row>
    <row r="659" spans="1:2">
      <c r="A659" s="106"/>
      <c r="B659" s="106"/>
    </row>
    <row r="660" spans="1:2">
      <c r="A660" s="106"/>
      <c r="B660" s="106"/>
    </row>
    <row r="661" spans="1:2">
      <c r="A661" s="106"/>
      <c r="B661" s="106"/>
    </row>
    <row r="662" spans="1:2">
      <c r="A662" s="106"/>
      <c r="B662" s="106"/>
    </row>
    <row r="663" spans="1:2">
      <c r="A663" s="106"/>
      <c r="B663" s="106"/>
    </row>
    <row r="664" spans="1:2">
      <c r="A664" s="106"/>
      <c r="B664" s="106"/>
    </row>
    <row r="665" spans="1:2">
      <c r="A665" s="106"/>
      <c r="B665" s="106"/>
    </row>
    <row r="666" spans="1:2">
      <c r="A666" s="106"/>
      <c r="B666" s="106"/>
    </row>
    <row r="667" spans="1:2">
      <c r="A667" s="106"/>
      <c r="B667" s="106"/>
    </row>
    <row r="668" spans="1:2">
      <c r="A668" s="106"/>
      <c r="B668" s="106"/>
    </row>
    <row r="669" spans="1:2">
      <c r="A669" s="106"/>
      <c r="B669" s="106"/>
    </row>
    <row r="670" spans="1:2">
      <c r="A670" s="106"/>
      <c r="B670" s="106"/>
    </row>
    <row r="671" spans="1:2">
      <c r="A671" s="106"/>
      <c r="B671" s="106"/>
    </row>
    <row r="672" spans="1:2">
      <c r="A672" s="106"/>
      <c r="B672" s="106"/>
    </row>
    <row r="673" spans="1:2">
      <c r="A673" s="106"/>
      <c r="B673" s="106"/>
    </row>
    <row r="674" spans="1:2">
      <c r="A674" s="106"/>
      <c r="B674" s="106"/>
    </row>
    <row r="675" spans="1:2">
      <c r="A675" s="106"/>
      <c r="B675" s="106"/>
    </row>
    <row r="676" spans="1:2">
      <c r="A676" s="106"/>
      <c r="B676" s="106"/>
    </row>
    <row r="677" spans="1:2">
      <c r="A677" s="106"/>
      <c r="B677" s="106"/>
    </row>
    <row r="678" spans="1:2">
      <c r="A678" s="106"/>
      <c r="B678" s="106"/>
    </row>
    <row r="679" spans="1:2">
      <c r="A679" s="106"/>
      <c r="B679" s="106"/>
    </row>
    <row r="680" spans="1:2">
      <c r="A680" s="106"/>
      <c r="B680" s="106"/>
    </row>
    <row r="681" spans="1:2">
      <c r="A681" s="106"/>
      <c r="B681" s="106"/>
    </row>
    <row r="682" spans="1:2">
      <c r="A682" s="106"/>
      <c r="B682" s="106"/>
    </row>
    <row r="683" spans="1:2">
      <c r="A683" s="106"/>
      <c r="B683" s="106"/>
    </row>
    <row r="684" spans="1:2">
      <c r="A684" s="106"/>
      <c r="B684" s="106"/>
    </row>
    <row r="685" spans="1:2">
      <c r="A685" s="106"/>
      <c r="B685" s="106"/>
    </row>
    <row r="686" spans="1:2">
      <c r="A686" s="106"/>
      <c r="B686" s="106"/>
    </row>
    <row r="687" spans="1:2">
      <c r="A687" s="106"/>
      <c r="B687" s="106"/>
    </row>
    <row r="688" spans="1:2">
      <c r="A688" s="106"/>
      <c r="B688" s="106"/>
    </row>
    <row r="689" spans="1:2">
      <c r="A689" s="106"/>
      <c r="B689" s="106"/>
    </row>
    <row r="690" spans="1:2">
      <c r="A690" s="106"/>
      <c r="B690" s="106"/>
    </row>
    <row r="691" spans="1:2">
      <c r="A691" s="106"/>
      <c r="B691" s="106"/>
    </row>
    <row r="692" spans="1:2">
      <c r="A692" s="106"/>
      <c r="B692" s="106"/>
    </row>
    <row r="693" spans="1:2">
      <c r="A693" s="106"/>
      <c r="B693" s="106"/>
    </row>
    <row r="694" spans="1:2">
      <c r="A694" s="106"/>
      <c r="B694" s="106"/>
    </row>
    <row r="695" spans="1:2">
      <c r="A695" s="106"/>
      <c r="B695" s="106"/>
    </row>
    <row r="696" spans="1:2">
      <c r="A696" s="106"/>
      <c r="B696" s="106"/>
    </row>
    <row r="697" spans="1:2">
      <c r="A697" s="106"/>
      <c r="B697" s="106"/>
    </row>
    <row r="698" spans="1:2">
      <c r="A698" s="106"/>
      <c r="B698" s="106"/>
    </row>
    <row r="699" spans="1:2">
      <c r="A699" s="106"/>
      <c r="B699" s="106"/>
    </row>
    <row r="700" spans="1:2">
      <c r="A700" s="106"/>
      <c r="B700" s="106"/>
    </row>
    <row r="701" spans="1:2">
      <c r="A701" s="106"/>
      <c r="B701" s="106"/>
    </row>
    <row r="702" spans="1:2">
      <c r="A702" s="106"/>
      <c r="B702" s="106"/>
    </row>
    <row r="703" spans="1:2">
      <c r="A703" s="106"/>
      <c r="B703" s="106"/>
    </row>
    <row r="704" spans="1:2">
      <c r="A704" s="106"/>
      <c r="B704" s="106"/>
    </row>
    <row r="705" spans="1:2">
      <c r="A705" s="106"/>
      <c r="B705" s="106"/>
    </row>
    <row r="706" spans="1:2">
      <c r="A706" s="106"/>
      <c r="B706" s="106"/>
    </row>
    <row r="707" spans="1:2">
      <c r="A707" s="106"/>
      <c r="B707" s="106"/>
    </row>
    <row r="708" spans="1:2">
      <c r="A708" s="106"/>
      <c r="B708" s="106"/>
    </row>
    <row r="709" spans="1:2">
      <c r="A709" s="106"/>
      <c r="B709" s="106"/>
    </row>
    <row r="710" spans="1:2">
      <c r="A710" s="106"/>
      <c r="B710" s="106"/>
    </row>
    <row r="711" spans="1:2">
      <c r="A711" s="106"/>
      <c r="B711" s="106"/>
    </row>
    <row r="712" spans="1:2">
      <c r="A712" s="106"/>
      <c r="B712" s="106"/>
    </row>
    <row r="713" spans="1:2">
      <c r="A713" s="106"/>
      <c r="B713" s="106"/>
    </row>
    <row r="714" spans="1:2">
      <c r="A714" s="106"/>
      <c r="B714" s="106"/>
    </row>
    <row r="715" spans="1:2">
      <c r="A715" s="106"/>
      <c r="B715" s="106"/>
    </row>
    <row r="716" spans="1:2">
      <c r="A716" s="106"/>
      <c r="B716" s="106"/>
    </row>
    <row r="717" spans="1:2">
      <c r="A717" s="106"/>
      <c r="B717" s="106"/>
    </row>
    <row r="718" spans="1:2">
      <c r="A718" s="106"/>
      <c r="B718" s="106"/>
    </row>
    <row r="719" spans="1:2">
      <c r="A719" s="106"/>
      <c r="B719" s="106"/>
    </row>
    <row r="720" spans="1:2">
      <c r="A720" s="106"/>
      <c r="B720" s="106"/>
    </row>
    <row r="721" spans="1:2">
      <c r="A721" s="106"/>
      <c r="B721" s="106"/>
    </row>
    <row r="722" spans="1:2">
      <c r="A722" s="106"/>
      <c r="B722" s="106"/>
    </row>
    <row r="723" spans="1:2">
      <c r="A723" s="106"/>
      <c r="B723" s="106"/>
    </row>
    <row r="724" spans="1:2">
      <c r="A724" s="106"/>
      <c r="B724" s="106"/>
    </row>
    <row r="725" spans="1:2">
      <c r="A725" s="106"/>
      <c r="B725" s="106"/>
    </row>
    <row r="726" spans="1:2">
      <c r="A726" s="106"/>
      <c r="B726" s="106"/>
    </row>
    <row r="727" spans="1:2">
      <c r="A727" s="106"/>
      <c r="B727" s="106"/>
    </row>
    <row r="728" spans="1:2">
      <c r="A728" s="106"/>
      <c r="B728" s="106"/>
    </row>
    <row r="729" spans="1:2">
      <c r="A729" s="106"/>
      <c r="B729" s="106"/>
    </row>
    <row r="730" spans="1:2">
      <c r="A730" s="106"/>
      <c r="B730" s="106"/>
    </row>
    <row r="731" spans="1:2">
      <c r="A731" s="106"/>
      <c r="B731" s="106"/>
    </row>
    <row r="732" spans="1:2">
      <c r="A732" s="106"/>
      <c r="B732" s="106"/>
    </row>
    <row r="733" spans="1:2">
      <c r="A733" s="106"/>
      <c r="B733" s="106"/>
    </row>
    <row r="734" spans="1:2">
      <c r="A734" s="106"/>
      <c r="B734" s="106"/>
    </row>
    <row r="735" spans="1:2">
      <c r="A735" s="106"/>
      <c r="B735" s="106"/>
    </row>
    <row r="736" spans="1:2">
      <c r="A736" s="106"/>
      <c r="B736" s="106"/>
    </row>
    <row r="737" spans="1:2">
      <c r="A737" s="106"/>
      <c r="B737" s="106"/>
    </row>
    <row r="738" spans="1:2">
      <c r="A738" s="106"/>
      <c r="B738" s="106"/>
    </row>
    <row r="739" spans="1:2">
      <c r="A739" s="106"/>
      <c r="B739" s="106"/>
    </row>
    <row r="740" spans="1:2">
      <c r="A740" s="106"/>
      <c r="B740" s="106"/>
    </row>
    <row r="741" spans="1:2">
      <c r="A741" s="106"/>
      <c r="B741" s="106"/>
    </row>
    <row r="742" spans="1:2">
      <c r="A742" s="106"/>
      <c r="B742" s="106"/>
    </row>
    <row r="743" spans="1:2">
      <c r="A743" s="106"/>
      <c r="B743" s="106"/>
    </row>
    <row r="744" spans="1:2">
      <c r="A744" s="106"/>
      <c r="B744" s="106"/>
    </row>
    <row r="745" spans="1:2">
      <c r="A745" s="106"/>
      <c r="B745" s="106"/>
    </row>
    <row r="746" spans="1:2">
      <c r="A746" s="106"/>
      <c r="B746" s="106"/>
    </row>
    <row r="747" spans="1:2">
      <c r="A747" s="106"/>
      <c r="B747" s="106"/>
    </row>
    <row r="748" spans="1:2">
      <c r="A748" s="106"/>
      <c r="B748" s="106"/>
    </row>
    <row r="749" spans="1:2">
      <c r="A749" s="106"/>
      <c r="B749" s="106"/>
    </row>
    <row r="750" spans="1:2">
      <c r="A750" s="106"/>
      <c r="B750" s="106"/>
    </row>
    <row r="751" spans="1:2">
      <c r="A751" s="106"/>
      <c r="B751" s="106"/>
    </row>
    <row r="752" spans="1:2">
      <c r="A752" s="106"/>
      <c r="B752" s="106"/>
    </row>
    <row r="753" spans="1:2">
      <c r="A753" s="106"/>
      <c r="B753" s="106"/>
    </row>
    <row r="754" spans="1:2">
      <c r="A754" s="106"/>
      <c r="B754" s="106"/>
    </row>
    <row r="755" spans="1:2">
      <c r="A755" s="106"/>
      <c r="B755" s="106"/>
    </row>
    <row r="756" spans="1:2">
      <c r="A756" s="106"/>
      <c r="B756" s="106"/>
    </row>
    <row r="757" spans="1:2">
      <c r="A757" s="106"/>
      <c r="B757" s="106"/>
    </row>
    <row r="758" spans="1:2">
      <c r="A758" s="106"/>
      <c r="B758" s="106"/>
    </row>
    <row r="759" spans="1:2">
      <c r="A759" s="106"/>
      <c r="B759" s="106"/>
    </row>
    <row r="760" spans="1:2">
      <c r="A760" s="106"/>
      <c r="B760" s="106"/>
    </row>
    <row r="761" spans="1:2">
      <c r="A761" s="106"/>
      <c r="B761" s="106"/>
    </row>
    <row r="762" spans="1:2">
      <c r="A762" s="106"/>
      <c r="B762" s="106"/>
    </row>
    <row r="763" spans="1:2">
      <c r="A763" s="106"/>
      <c r="B763" s="106"/>
    </row>
    <row r="764" spans="1:2">
      <c r="A764" s="106"/>
      <c r="B764" s="106"/>
    </row>
    <row r="765" spans="1:2">
      <c r="A765" s="106"/>
      <c r="B765" s="106"/>
    </row>
    <row r="766" spans="1:2">
      <c r="A766" s="106"/>
      <c r="B766" s="106"/>
    </row>
  </sheetData>
  <mergeCells count="18">
    <mergeCell ref="C2:C4"/>
    <mergeCell ref="D2:D4"/>
    <mergeCell ref="O2:O4"/>
    <mergeCell ref="A73:B73"/>
    <mergeCell ref="A133:H134"/>
    <mergeCell ref="A5:B5"/>
    <mergeCell ref="A1:N1"/>
    <mergeCell ref="G2:G4"/>
    <mergeCell ref="F2:F4"/>
    <mergeCell ref="M2:M4"/>
    <mergeCell ref="N2:N4"/>
    <mergeCell ref="E2:E4"/>
    <mergeCell ref="H2:H4"/>
    <mergeCell ref="I2:I4"/>
    <mergeCell ref="J2:J4"/>
    <mergeCell ref="K2:K4"/>
    <mergeCell ref="L2:L4"/>
    <mergeCell ref="A2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122"/>
  <sheetViews>
    <sheetView view="pageBreakPreview" zoomScale="70" zoomScaleNormal="60" zoomScaleSheetLayoutView="70" workbookViewId="0">
      <selection sqref="A1:N1"/>
    </sheetView>
  </sheetViews>
  <sheetFormatPr defaultColWidth="82.28515625" defaultRowHeight="12.75"/>
  <cols>
    <col min="1" max="1" width="5.140625" style="130" bestFit="1" customWidth="1"/>
    <col min="2" max="2" width="90.140625" style="130" customWidth="1"/>
    <col min="3" max="8" width="15.7109375" style="130" customWidth="1"/>
    <col min="9" max="9" width="16.7109375" style="130" customWidth="1"/>
    <col min="10" max="15" width="15.7109375" style="130" customWidth="1"/>
    <col min="16" max="16384" width="82.28515625" style="130"/>
  </cols>
  <sheetData>
    <row r="1" spans="1:15" ht="15.75">
      <c r="A1" s="310" t="s">
        <v>816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174" t="s">
        <v>721</v>
      </c>
    </row>
    <row r="2" spans="1:15" ht="78.75">
      <c r="A2" s="308"/>
      <c r="B2" s="309"/>
      <c r="C2" s="83" t="s">
        <v>478</v>
      </c>
      <c r="D2" s="83" t="s">
        <v>477</v>
      </c>
      <c r="E2" s="83" t="s">
        <v>479</v>
      </c>
      <c r="F2" s="83" t="s">
        <v>481</v>
      </c>
      <c r="G2" s="83" t="s">
        <v>480</v>
      </c>
      <c r="H2" s="83" t="s">
        <v>483</v>
      </c>
      <c r="I2" s="83" t="s">
        <v>487</v>
      </c>
      <c r="J2" s="83" t="s">
        <v>815</v>
      </c>
      <c r="K2" s="83" t="s">
        <v>813</v>
      </c>
      <c r="L2" s="83" t="s">
        <v>482</v>
      </c>
      <c r="M2" s="83" t="s">
        <v>485</v>
      </c>
      <c r="N2" s="83" t="s">
        <v>486</v>
      </c>
      <c r="O2" s="83" t="s">
        <v>471</v>
      </c>
    </row>
    <row r="3" spans="1:15" ht="15.75">
      <c r="A3" s="175" t="s">
        <v>427</v>
      </c>
      <c r="B3" s="176" t="s">
        <v>722</v>
      </c>
      <c r="C3" s="125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5.75">
      <c r="A4" s="177" t="s">
        <v>400</v>
      </c>
      <c r="B4" s="178" t="s">
        <v>723</v>
      </c>
      <c r="C4" s="126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22"/>
    </row>
    <row r="5" spans="1:15" ht="15.75">
      <c r="A5" s="179" t="s">
        <v>426</v>
      </c>
      <c r="B5" s="178" t="s">
        <v>724</v>
      </c>
      <c r="C5" s="127">
        <v>3419</v>
      </c>
      <c r="D5" s="132">
        <v>27442</v>
      </c>
      <c r="E5" s="132">
        <v>11989</v>
      </c>
      <c r="F5" s="132">
        <v>130</v>
      </c>
      <c r="G5" s="132">
        <v>5879.3475399999998</v>
      </c>
      <c r="H5" s="132">
        <v>594.02450999999996</v>
      </c>
      <c r="I5" s="132">
        <v>1382</v>
      </c>
      <c r="J5" s="132">
        <v>7937.2768100000003</v>
      </c>
      <c r="K5" s="132">
        <v>81</v>
      </c>
      <c r="L5" s="132">
        <v>1176</v>
      </c>
      <c r="M5" s="132">
        <v>311</v>
      </c>
      <c r="N5" s="132">
        <v>0</v>
      </c>
      <c r="O5" s="119">
        <v>60340.648860000008</v>
      </c>
    </row>
    <row r="6" spans="1:15" ht="31.5">
      <c r="A6" s="179"/>
      <c r="B6" s="178" t="s">
        <v>725</v>
      </c>
      <c r="C6" s="127">
        <v>0</v>
      </c>
      <c r="D6" s="132">
        <v>-2089</v>
      </c>
      <c r="E6" s="132">
        <v>-262</v>
      </c>
      <c r="F6" s="132">
        <v>0</v>
      </c>
      <c r="G6" s="132">
        <v>-370.88570999999996</v>
      </c>
      <c r="H6" s="132">
        <v>-65.475790000000003</v>
      </c>
      <c r="I6" s="132">
        <v>0</v>
      </c>
      <c r="J6" s="132">
        <v>-132.75821999999829</v>
      </c>
      <c r="K6" s="132">
        <v>0</v>
      </c>
      <c r="L6" s="132">
        <v>0</v>
      </c>
      <c r="M6" s="132">
        <v>-15</v>
      </c>
      <c r="N6" s="132">
        <v>0</v>
      </c>
      <c r="O6" s="119">
        <v>-2935.1197199999983</v>
      </c>
    </row>
    <row r="7" spans="1:15" ht="15.75">
      <c r="A7" s="179" t="s">
        <v>726</v>
      </c>
      <c r="B7" s="178" t="s">
        <v>727</v>
      </c>
      <c r="C7" s="127">
        <v>-1582</v>
      </c>
      <c r="D7" s="132">
        <v>-11470</v>
      </c>
      <c r="E7" s="132">
        <v>-364</v>
      </c>
      <c r="F7" s="132">
        <v>-16</v>
      </c>
      <c r="G7" s="132">
        <v>-423.03439000000003</v>
      </c>
      <c r="H7" s="132">
        <v>0</v>
      </c>
      <c r="I7" s="132">
        <v>0</v>
      </c>
      <c r="J7" s="132">
        <v>-738.29140999999993</v>
      </c>
      <c r="K7" s="132">
        <v>-14</v>
      </c>
      <c r="L7" s="132">
        <v>0</v>
      </c>
      <c r="M7" s="132">
        <v>0</v>
      </c>
      <c r="N7" s="132">
        <v>0</v>
      </c>
      <c r="O7" s="119">
        <v>-14607.325800000001</v>
      </c>
    </row>
    <row r="8" spans="1:15" ht="15.75">
      <c r="A8" s="179" t="s">
        <v>728</v>
      </c>
      <c r="B8" s="178" t="s">
        <v>729</v>
      </c>
      <c r="C8" s="127">
        <v>-64</v>
      </c>
      <c r="D8" s="132">
        <v>-9123</v>
      </c>
      <c r="E8" s="132">
        <v>-461</v>
      </c>
      <c r="F8" s="132">
        <v>23</v>
      </c>
      <c r="G8" s="132">
        <v>-236.2348100002105</v>
      </c>
      <c r="H8" s="132">
        <v>123.03968000000006</v>
      </c>
      <c r="I8" s="132">
        <v>328</v>
      </c>
      <c r="J8" s="132">
        <v>11.959020000000001</v>
      </c>
      <c r="K8" s="132">
        <v>-12</v>
      </c>
      <c r="L8" s="132">
        <v>-6</v>
      </c>
      <c r="M8" s="132">
        <v>-93</v>
      </c>
      <c r="N8" s="132">
        <v>0</v>
      </c>
      <c r="O8" s="119">
        <v>-9509.2361100002108</v>
      </c>
    </row>
    <row r="9" spans="1:15" ht="15.75">
      <c r="A9" s="179"/>
      <c r="B9" s="178" t="s">
        <v>730</v>
      </c>
      <c r="C9" s="127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19">
        <v>0</v>
      </c>
    </row>
    <row r="10" spans="1:15" ht="15.75">
      <c r="A10" s="179" t="s">
        <v>731</v>
      </c>
      <c r="B10" s="178" t="s">
        <v>732</v>
      </c>
      <c r="C10" s="127">
        <v>0</v>
      </c>
      <c r="D10" s="132">
        <v>5678</v>
      </c>
      <c r="E10" s="132">
        <v>-72</v>
      </c>
      <c r="F10" s="132">
        <v>2</v>
      </c>
      <c r="G10" s="132">
        <v>137.69241163736129</v>
      </c>
      <c r="H10" s="132">
        <v>0</v>
      </c>
      <c r="I10" s="132">
        <v>0</v>
      </c>
      <c r="J10" s="132">
        <v>4.7307399999999999</v>
      </c>
      <c r="K10" s="132">
        <v>0</v>
      </c>
      <c r="L10" s="132">
        <v>0</v>
      </c>
      <c r="M10" s="132">
        <v>0</v>
      </c>
      <c r="N10" s="132">
        <v>0</v>
      </c>
      <c r="O10" s="119">
        <v>5750.4231516373611</v>
      </c>
    </row>
    <row r="11" spans="1:15" ht="15.75">
      <c r="A11" s="180"/>
      <c r="B11" s="181" t="s">
        <v>733</v>
      </c>
      <c r="C11" s="127">
        <v>1773</v>
      </c>
      <c r="D11" s="132">
        <v>12527</v>
      </c>
      <c r="E11" s="132">
        <v>11092</v>
      </c>
      <c r="F11" s="132">
        <v>139</v>
      </c>
      <c r="G11" s="132">
        <v>5357.7707516371502</v>
      </c>
      <c r="H11" s="132">
        <v>717.06419000000005</v>
      </c>
      <c r="I11" s="132">
        <v>1710</v>
      </c>
      <c r="J11" s="132">
        <v>7215.6751600000007</v>
      </c>
      <c r="K11" s="132">
        <v>55</v>
      </c>
      <c r="L11" s="132">
        <v>1170</v>
      </c>
      <c r="M11" s="132">
        <v>218</v>
      </c>
      <c r="N11" s="132">
        <v>0</v>
      </c>
      <c r="O11" s="119">
        <v>41974.510101637148</v>
      </c>
    </row>
    <row r="12" spans="1:15" ht="15.75">
      <c r="A12" s="182" t="s">
        <v>401</v>
      </c>
      <c r="B12" s="178" t="s">
        <v>734</v>
      </c>
      <c r="C12" s="127">
        <v>0</v>
      </c>
      <c r="D12" s="132">
        <v>89</v>
      </c>
      <c r="E12" s="132">
        <v>65</v>
      </c>
      <c r="F12" s="132">
        <v>0</v>
      </c>
      <c r="G12" s="132">
        <v>81.164549787606802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19">
        <v>235.1645497876068</v>
      </c>
    </row>
    <row r="13" spans="1:15" ht="15.75">
      <c r="A13" s="182" t="s">
        <v>402</v>
      </c>
      <c r="B13" s="178" t="s">
        <v>735</v>
      </c>
      <c r="C13" s="127">
        <v>0</v>
      </c>
      <c r="D13" s="132">
        <v>614</v>
      </c>
      <c r="E13" s="132">
        <v>1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19">
        <v>615</v>
      </c>
    </row>
    <row r="14" spans="1:15" ht="15.75">
      <c r="A14" s="177" t="s">
        <v>403</v>
      </c>
      <c r="B14" s="178" t="s">
        <v>736</v>
      </c>
      <c r="C14" s="128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23"/>
    </row>
    <row r="15" spans="1:15" ht="15.75">
      <c r="A15" s="179" t="s">
        <v>426</v>
      </c>
      <c r="B15" s="178" t="s">
        <v>737</v>
      </c>
      <c r="C15" s="128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23"/>
    </row>
    <row r="16" spans="1:15" ht="15.75">
      <c r="A16" s="179" t="s">
        <v>428</v>
      </c>
      <c r="B16" s="178" t="s">
        <v>738</v>
      </c>
      <c r="C16" s="127">
        <v>-186</v>
      </c>
      <c r="D16" s="132">
        <v>-7143</v>
      </c>
      <c r="E16" s="132">
        <v>-3909</v>
      </c>
      <c r="F16" s="132">
        <v>-28</v>
      </c>
      <c r="G16" s="132">
        <v>-3515.5693333097888</v>
      </c>
      <c r="H16" s="132">
        <v>-106.62084000000003</v>
      </c>
      <c r="I16" s="132">
        <v>-627</v>
      </c>
      <c r="J16" s="132">
        <v>-477.18526000000008</v>
      </c>
      <c r="K16" s="132">
        <v>-5</v>
      </c>
      <c r="L16" s="132">
        <v>-36</v>
      </c>
      <c r="M16" s="132">
        <v>-139</v>
      </c>
      <c r="N16" s="132">
        <v>0</v>
      </c>
      <c r="O16" s="119">
        <v>-16172.375433309788</v>
      </c>
    </row>
    <row r="17" spans="1:15" ht="15.75">
      <c r="A17" s="179" t="s">
        <v>739</v>
      </c>
      <c r="B17" s="178" t="s">
        <v>740</v>
      </c>
      <c r="C17" s="127">
        <v>0</v>
      </c>
      <c r="D17" s="132">
        <v>274</v>
      </c>
      <c r="E17" s="132">
        <v>124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19">
        <v>398</v>
      </c>
    </row>
    <row r="18" spans="1:15" ht="15.75">
      <c r="A18" s="180"/>
      <c r="B18" s="183" t="s">
        <v>741</v>
      </c>
      <c r="C18" s="127">
        <v>-186</v>
      </c>
      <c r="D18" s="132">
        <v>-6869</v>
      </c>
      <c r="E18" s="132">
        <v>-3785</v>
      </c>
      <c r="F18" s="132">
        <v>-28</v>
      </c>
      <c r="G18" s="132">
        <v>-3515.5693333097888</v>
      </c>
      <c r="H18" s="132">
        <v>-106.62084000000003</v>
      </c>
      <c r="I18" s="132">
        <v>-627</v>
      </c>
      <c r="J18" s="132">
        <v>-477.18526000000008</v>
      </c>
      <c r="K18" s="132">
        <v>-5</v>
      </c>
      <c r="L18" s="132">
        <v>-36</v>
      </c>
      <c r="M18" s="132">
        <v>-139</v>
      </c>
      <c r="N18" s="132">
        <v>0</v>
      </c>
      <c r="O18" s="119">
        <v>-15774.375433309788</v>
      </c>
    </row>
    <row r="19" spans="1:15" ht="15.75">
      <c r="A19" s="179" t="s">
        <v>726</v>
      </c>
      <c r="B19" s="178" t="s">
        <v>742</v>
      </c>
      <c r="C19" s="127">
        <v>-353</v>
      </c>
      <c r="D19" s="132">
        <v>-826</v>
      </c>
      <c r="E19" s="132">
        <v>355</v>
      </c>
      <c r="F19" s="132">
        <v>-2</v>
      </c>
      <c r="G19" s="132">
        <v>-170.49625366754429</v>
      </c>
      <c r="H19" s="132">
        <v>38.621590000000012</v>
      </c>
      <c r="I19" s="132">
        <v>-3</v>
      </c>
      <c r="J19" s="132">
        <v>-134.94171</v>
      </c>
      <c r="K19" s="132">
        <v>-1</v>
      </c>
      <c r="L19" s="132">
        <v>-73</v>
      </c>
      <c r="M19" s="132">
        <v>-1</v>
      </c>
      <c r="N19" s="132">
        <v>0</v>
      </c>
      <c r="O19" s="119">
        <v>-1170.8163736675444</v>
      </c>
    </row>
    <row r="20" spans="1:15" ht="15.75">
      <c r="A20" s="179" t="s">
        <v>728</v>
      </c>
      <c r="B20" s="178" t="s">
        <v>743</v>
      </c>
      <c r="C20" s="127">
        <v>377</v>
      </c>
      <c r="D20" s="132">
        <v>175</v>
      </c>
      <c r="E20" s="132">
        <v>-42</v>
      </c>
      <c r="F20" s="132">
        <v>-4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19">
        <v>506</v>
      </c>
    </row>
    <row r="21" spans="1:15" ht="15.75">
      <c r="A21" s="180"/>
      <c r="B21" s="181" t="s">
        <v>744</v>
      </c>
      <c r="C21" s="127">
        <v>-162</v>
      </c>
      <c r="D21" s="132">
        <v>-7520</v>
      </c>
      <c r="E21" s="132">
        <v>-3472</v>
      </c>
      <c r="F21" s="132">
        <v>-34</v>
      </c>
      <c r="G21" s="132">
        <v>-3686.0655869773332</v>
      </c>
      <c r="H21" s="132">
        <v>-67.999250000000018</v>
      </c>
      <c r="I21" s="132">
        <v>-630</v>
      </c>
      <c r="J21" s="132">
        <v>-612.12697000000003</v>
      </c>
      <c r="K21" s="132">
        <v>-6</v>
      </c>
      <c r="L21" s="132">
        <v>-109</v>
      </c>
      <c r="M21" s="132">
        <v>-140</v>
      </c>
      <c r="N21" s="132">
        <v>0</v>
      </c>
      <c r="O21" s="119">
        <v>-16439.191806977331</v>
      </c>
    </row>
    <row r="22" spans="1:15" ht="15.75">
      <c r="A22" s="177" t="s">
        <v>404</v>
      </c>
      <c r="B22" s="178" t="s">
        <v>745</v>
      </c>
      <c r="C22" s="128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23"/>
    </row>
    <row r="23" spans="1:15" ht="15.75">
      <c r="A23" s="179" t="s">
        <v>426</v>
      </c>
      <c r="B23" s="178" t="s">
        <v>746</v>
      </c>
      <c r="C23" s="127">
        <v>0</v>
      </c>
      <c r="D23" s="132">
        <v>-6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19">
        <v>-6</v>
      </c>
    </row>
    <row r="24" spans="1:15" ht="15.75">
      <c r="A24" s="179" t="s">
        <v>726</v>
      </c>
      <c r="B24" s="178" t="s">
        <v>747</v>
      </c>
      <c r="C24" s="127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19">
        <v>0</v>
      </c>
    </row>
    <row r="25" spans="1:15" ht="15.75">
      <c r="A25" s="177"/>
      <c r="B25" s="181" t="s">
        <v>748</v>
      </c>
      <c r="C25" s="127">
        <v>0</v>
      </c>
      <c r="D25" s="132">
        <v>-6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19">
        <v>-6</v>
      </c>
    </row>
    <row r="26" spans="1:15" ht="15.75">
      <c r="A26" s="177" t="s">
        <v>405</v>
      </c>
      <c r="B26" s="178" t="s">
        <v>749</v>
      </c>
      <c r="C26" s="127">
        <v>0</v>
      </c>
      <c r="D26" s="132">
        <v>-25</v>
      </c>
      <c r="E26" s="132">
        <v>-743</v>
      </c>
      <c r="F26" s="132">
        <v>0</v>
      </c>
      <c r="G26" s="132">
        <v>-2.2790100000000004</v>
      </c>
      <c r="H26" s="132">
        <v>0</v>
      </c>
      <c r="I26" s="132">
        <v>0</v>
      </c>
      <c r="J26" s="132">
        <v>0</v>
      </c>
      <c r="K26" s="132">
        <v>0</v>
      </c>
      <c r="L26" s="132">
        <v>-63</v>
      </c>
      <c r="M26" s="132">
        <v>0</v>
      </c>
      <c r="N26" s="132">
        <v>0</v>
      </c>
      <c r="O26" s="119">
        <v>-833.27900999999997</v>
      </c>
    </row>
    <row r="27" spans="1:15" ht="15.75">
      <c r="A27" s="177" t="s">
        <v>406</v>
      </c>
      <c r="B27" s="178" t="s">
        <v>750</v>
      </c>
      <c r="C27" s="128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23"/>
    </row>
    <row r="28" spans="1:15" ht="15.75">
      <c r="A28" s="179" t="s">
        <v>426</v>
      </c>
      <c r="B28" s="178" t="s">
        <v>751</v>
      </c>
      <c r="C28" s="127">
        <v>-965</v>
      </c>
      <c r="D28" s="132">
        <v>-2868</v>
      </c>
      <c r="E28" s="132">
        <v>-2770</v>
      </c>
      <c r="F28" s="132">
        <v>-6</v>
      </c>
      <c r="G28" s="132">
        <v>-1209.8060147920305</v>
      </c>
      <c r="H28" s="132">
        <v>-153.60208233969865</v>
      </c>
      <c r="I28" s="132">
        <v>-465</v>
      </c>
      <c r="J28" s="132">
        <v>-2903.2073127214908</v>
      </c>
      <c r="K28" s="132">
        <v>-8</v>
      </c>
      <c r="L28" s="132">
        <v>-529</v>
      </c>
      <c r="M28" s="132">
        <v>-4</v>
      </c>
      <c r="N28" s="132">
        <v>0</v>
      </c>
      <c r="O28" s="119">
        <v>-11881.615409853221</v>
      </c>
    </row>
    <row r="29" spans="1:15" ht="15.75">
      <c r="A29" s="179" t="s">
        <v>726</v>
      </c>
      <c r="B29" s="178" t="s">
        <v>752</v>
      </c>
      <c r="C29" s="127">
        <v>29</v>
      </c>
      <c r="D29" s="132">
        <v>212</v>
      </c>
      <c r="E29" s="132">
        <v>0</v>
      </c>
      <c r="F29" s="132">
        <v>0</v>
      </c>
      <c r="G29" s="132">
        <v>0</v>
      </c>
      <c r="H29" s="132">
        <v>-31.254010000000001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19">
        <v>209.74599000000001</v>
      </c>
    </row>
    <row r="30" spans="1:15" ht="15.75">
      <c r="A30" s="179" t="s">
        <v>728</v>
      </c>
      <c r="B30" s="178" t="s">
        <v>753</v>
      </c>
      <c r="C30" s="127">
        <v>-630</v>
      </c>
      <c r="D30" s="132">
        <v>-1844</v>
      </c>
      <c r="E30" s="132">
        <v>-1997</v>
      </c>
      <c r="F30" s="132">
        <v>-32</v>
      </c>
      <c r="G30" s="132">
        <v>-571.29719762832747</v>
      </c>
      <c r="H30" s="132">
        <v>-598.63008604232687</v>
      </c>
      <c r="I30" s="132">
        <v>-443</v>
      </c>
      <c r="J30" s="132">
        <v>-591.30017532608224</v>
      </c>
      <c r="K30" s="132">
        <v>-17</v>
      </c>
      <c r="L30" s="132">
        <v>-311</v>
      </c>
      <c r="M30" s="132">
        <v>-5</v>
      </c>
      <c r="N30" s="132">
        <v>0</v>
      </c>
      <c r="O30" s="119">
        <v>-7040.2274589967374</v>
      </c>
    </row>
    <row r="31" spans="1:15" ht="15.75">
      <c r="A31" s="179" t="s">
        <v>731</v>
      </c>
      <c r="B31" s="178" t="s">
        <v>754</v>
      </c>
      <c r="C31" s="127">
        <v>42</v>
      </c>
      <c r="D31" s="132">
        <v>657</v>
      </c>
      <c r="E31" s="132">
        <v>0</v>
      </c>
      <c r="F31" s="132">
        <v>4</v>
      </c>
      <c r="G31" s="132">
        <v>0</v>
      </c>
      <c r="H31" s="132">
        <v>0</v>
      </c>
      <c r="I31" s="132">
        <v>0</v>
      </c>
      <c r="J31" s="132">
        <v>0.23893999999999999</v>
      </c>
      <c r="K31" s="132">
        <v>0</v>
      </c>
      <c r="L31" s="132">
        <v>0</v>
      </c>
      <c r="M31" s="132">
        <v>0</v>
      </c>
      <c r="N31" s="132">
        <v>0</v>
      </c>
      <c r="O31" s="119">
        <v>703.23893999999996</v>
      </c>
    </row>
    <row r="32" spans="1:15" ht="15.75">
      <c r="A32" s="184"/>
      <c r="B32" s="181" t="s">
        <v>755</v>
      </c>
      <c r="C32" s="127">
        <v>-1524</v>
      </c>
      <c r="D32" s="132">
        <v>-3843</v>
      </c>
      <c r="E32" s="132">
        <v>-4767</v>
      </c>
      <c r="F32" s="132">
        <v>-34</v>
      </c>
      <c r="G32" s="132">
        <v>-1781.103212420358</v>
      </c>
      <c r="H32" s="132">
        <v>-783.48617838202551</v>
      </c>
      <c r="I32" s="132">
        <v>-908</v>
      </c>
      <c r="J32" s="132">
        <v>-3494.2685480475729</v>
      </c>
      <c r="K32" s="132">
        <v>-25</v>
      </c>
      <c r="L32" s="132">
        <v>-840</v>
      </c>
      <c r="M32" s="132">
        <v>-9</v>
      </c>
      <c r="N32" s="132">
        <v>0</v>
      </c>
      <c r="O32" s="119">
        <v>-18008.857938849957</v>
      </c>
    </row>
    <row r="33" spans="1:15" ht="15.75">
      <c r="A33" s="177" t="s">
        <v>407</v>
      </c>
      <c r="B33" s="178" t="s">
        <v>756</v>
      </c>
      <c r="C33" s="127">
        <v>0</v>
      </c>
      <c r="D33" s="132">
        <v>-1069</v>
      </c>
      <c r="E33" s="132">
        <v>-643</v>
      </c>
      <c r="F33" s="132">
        <v>-1</v>
      </c>
      <c r="G33" s="132">
        <v>-406.76719501075996</v>
      </c>
      <c r="H33" s="132">
        <v>-38.066553240397781</v>
      </c>
      <c r="I33" s="132">
        <v>-73</v>
      </c>
      <c r="J33" s="132">
        <v>0</v>
      </c>
      <c r="K33" s="132">
        <v>-1</v>
      </c>
      <c r="L33" s="132">
        <v>0</v>
      </c>
      <c r="M33" s="132">
        <v>-5</v>
      </c>
      <c r="N33" s="132">
        <v>0</v>
      </c>
      <c r="O33" s="119">
        <v>-2236.8337482511579</v>
      </c>
    </row>
    <row r="34" spans="1:15" ht="31.5">
      <c r="A34" s="177"/>
      <c r="B34" s="178" t="s">
        <v>757</v>
      </c>
      <c r="C34" s="127">
        <v>0</v>
      </c>
      <c r="D34" s="132">
        <v>-747</v>
      </c>
      <c r="E34" s="132">
        <v>-643</v>
      </c>
      <c r="F34" s="132">
        <v>-1</v>
      </c>
      <c r="G34" s="132">
        <v>-360.03069999999997</v>
      </c>
      <c r="H34" s="132">
        <v>-8.6126000000000005</v>
      </c>
      <c r="I34" s="132">
        <v>-66</v>
      </c>
      <c r="J34" s="132">
        <v>0</v>
      </c>
      <c r="K34" s="132">
        <v>0</v>
      </c>
      <c r="L34" s="132">
        <v>0</v>
      </c>
      <c r="M34" s="132">
        <v>-1</v>
      </c>
      <c r="N34" s="132">
        <v>0</v>
      </c>
      <c r="O34" s="119">
        <v>-1826.6433</v>
      </c>
    </row>
    <row r="35" spans="1:15" ht="15.75">
      <c r="A35" s="177" t="s">
        <v>408</v>
      </c>
      <c r="B35" s="178" t="s">
        <v>758</v>
      </c>
      <c r="C35" s="127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19">
        <v>0</v>
      </c>
    </row>
    <row r="36" spans="1:15" ht="15.75">
      <c r="A36" s="177" t="s">
        <v>409</v>
      </c>
      <c r="B36" s="178" t="s">
        <v>759</v>
      </c>
      <c r="C36" s="127">
        <v>87</v>
      </c>
      <c r="D36" s="132">
        <v>767</v>
      </c>
      <c r="E36" s="132">
        <v>1533</v>
      </c>
      <c r="F36" s="132">
        <v>70</v>
      </c>
      <c r="G36" s="132">
        <v>-437.27970298369388</v>
      </c>
      <c r="H36" s="132">
        <v>-172.48779162242332</v>
      </c>
      <c r="I36" s="132">
        <v>99</v>
      </c>
      <c r="J36" s="132">
        <v>3109.2796419524275</v>
      </c>
      <c r="K36" s="132">
        <v>23</v>
      </c>
      <c r="L36" s="132">
        <v>158</v>
      </c>
      <c r="M36" s="132">
        <v>64</v>
      </c>
      <c r="N36" s="132">
        <v>0</v>
      </c>
      <c r="O36" s="119">
        <v>5300.5121473463105</v>
      </c>
    </row>
    <row r="37" spans="1:15" ht="15.75">
      <c r="A37" s="185" t="s">
        <v>423</v>
      </c>
      <c r="B37" s="186" t="s">
        <v>760</v>
      </c>
      <c r="C37" s="1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23"/>
    </row>
    <row r="38" spans="1:15" ht="15.75">
      <c r="A38" s="177" t="s">
        <v>400</v>
      </c>
      <c r="B38" s="178" t="s">
        <v>723</v>
      </c>
      <c r="C38" s="128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23"/>
    </row>
    <row r="39" spans="1:15" ht="15.75">
      <c r="A39" s="187" t="s">
        <v>426</v>
      </c>
      <c r="B39" s="188" t="s">
        <v>724</v>
      </c>
      <c r="C39" s="127">
        <v>36880</v>
      </c>
      <c r="D39" s="132">
        <v>47785</v>
      </c>
      <c r="E39" s="132">
        <v>42982</v>
      </c>
      <c r="F39" s="132">
        <v>20792</v>
      </c>
      <c r="G39" s="132">
        <v>23430.278100000003</v>
      </c>
      <c r="H39" s="132">
        <v>7314.524529999996</v>
      </c>
      <c r="I39" s="132">
        <v>734</v>
      </c>
      <c r="J39" s="132">
        <v>21256.277990000002</v>
      </c>
      <c r="K39" s="132">
        <v>3339</v>
      </c>
      <c r="L39" s="132">
        <v>10221</v>
      </c>
      <c r="M39" s="132">
        <v>1948</v>
      </c>
      <c r="N39" s="132">
        <v>1391</v>
      </c>
      <c r="O39" s="119">
        <v>218073.08061999999</v>
      </c>
    </row>
    <row r="40" spans="1:15" ht="31.5">
      <c r="A40" s="183"/>
      <c r="B40" s="178" t="s">
        <v>725</v>
      </c>
      <c r="C40" s="127">
        <v>0</v>
      </c>
      <c r="D40" s="132">
        <v>-2525</v>
      </c>
      <c r="E40" s="132">
        <v>-2195</v>
      </c>
      <c r="F40" s="132">
        <v>-19</v>
      </c>
      <c r="G40" s="132">
        <v>-750.24079000000017</v>
      </c>
      <c r="H40" s="132">
        <v>-637.76288000000011</v>
      </c>
      <c r="I40" s="132">
        <v>0</v>
      </c>
      <c r="J40" s="132">
        <v>-77.255299017999988</v>
      </c>
      <c r="K40" s="132">
        <v>0</v>
      </c>
      <c r="L40" s="132">
        <v>-2</v>
      </c>
      <c r="M40" s="132">
        <v>-98</v>
      </c>
      <c r="N40" s="132">
        <v>0</v>
      </c>
      <c r="O40" s="119">
        <v>-6304.2589690180002</v>
      </c>
    </row>
    <row r="41" spans="1:15" ht="15.75">
      <c r="A41" s="187" t="s">
        <v>726</v>
      </c>
      <c r="B41" s="188" t="s">
        <v>727</v>
      </c>
      <c r="C41" s="127">
        <v>-773</v>
      </c>
      <c r="D41" s="132">
        <v>-5464</v>
      </c>
      <c r="E41" s="132">
        <v>-193</v>
      </c>
      <c r="F41" s="132">
        <v>-441</v>
      </c>
      <c r="G41" s="132">
        <v>-172.23154999999994</v>
      </c>
      <c r="H41" s="132">
        <v>-115.2675</v>
      </c>
      <c r="I41" s="132">
        <v>0</v>
      </c>
      <c r="J41" s="132">
        <v>-459.6036900000002</v>
      </c>
      <c r="K41" s="132">
        <v>-141</v>
      </c>
      <c r="L41" s="132">
        <v>-182</v>
      </c>
      <c r="M41" s="132">
        <v>0</v>
      </c>
      <c r="N41" s="132">
        <v>-179</v>
      </c>
      <c r="O41" s="119">
        <v>-8120.1027399999994</v>
      </c>
    </row>
    <row r="42" spans="1:15" ht="15.75">
      <c r="A42" s="187" t="s">
        <v>728</v>
      </c>
      <c r="B42" s="178" t="s">
        <v>761</v>
      </c>
      <c r="C42" s="127">
        <v>-186</v>
      </c>
      <c r="D42" s="132">
        <v>-2888</v>
      </c>
      <c r="E42" s="132">
        <v>-1413</v>
      </c>
      <c r="F42" s="132">
        <v>3586</v>
      </c>
      <c r="G42" s="132">
        <v>109.3052400002102</v>
      </c>
      <c r="H42" s="132">
        <v>-542.73778000000152</v>
      </c>
      <c r="I42" s="132">
        <v>-1</v>
      </c>
      <c r="J42" s="132">
        <v>94.478799999999993</v>
      </c>
      <c r="K42" s="132">
        <v>-23</v>
      </c>
      <c r="L42" s="132">
        <v>18</v>
      </c>
      <c r="M42" s="132">
        <v>-85</v>
      </c>
      <c r="N42" s="132">
        <v>41</v>
      </c>
      <c r="O42" s="119">
        <v>-1289.9537399997912</v>
      </c>
    </row>
    <row r="43" spans="1:15" ht="15.75">
      <c r="A43" s="187" t="s">
        <v>731</v>
      </c>
      <c r="B43" s="188" t="s">
        <v>732</v>
      </c>
      <c r="C43" s="127">
        <v>0</v>
      </c>
      <c r="D43" s="132">
        <v>142</v>
      </c>
      <c r="E43" s="132">
        <v>24</v>
      </c>
      <c r="F43" s="132">
        <v>-6</v>
      </c>
      <c r="G43" s="132">
        <v>0</v>
      </c>
      <c r="H43" s="132">
        <v>0</v>
      </c>
      <c r="I43" s="132">
        <v>0</v>
      </c>
      <c r="J43" s="132">
        <v>-0.12103999999999981</v>
      </c>
      <c r="K43" s="132">
        <v>0</v>
      </c>
      <c r="L43" s="132">
        <v>1</v>
      </c>
      <c r="M43" s="132">
        <v>0</v>
      </c>
      <c r="N43" s="132">
        <v>-4</v>
      </c>
      <c r="O43" s="119">
        <v>156.87896000000001</v>
      </c>
    </row>
    <row r="44" spans="1:15" ht="15.75">
      <c r="A44" s="180"/>
      <c r="B44" s="181" t="s">
        <v>762</v>
      </c>
      <c r="C44" s="127">
        <v>35921</v>
      </c>
      <c r="D44" s="132">
        <v>39575</v>
      </c>
      <c r="E44" s="132">
        <v>41400</v>
      </c>
      <c r="F44" s="132">
        <v>23931</v>
      </c>
      <c r="G44" s="132">
        <v>23367.351790000212</v>
      </c>
      <c r="H44" s="132">
        <v>6656.5192499999948</v>
      </c>
      <c r="I44" s="132">
        <v>733</v>
      </c>
      <c r="J44" s="132">
        <v>20891.032060000001</v>
      </c>
      <c r="K44" s="132">
        <v>3175</v>
      </c>
      <c r="L44" s="132">
        <v>10058</v>
      </c>
      <c r="M44" s="132">
        <v>1863</v>
      </c>
      <c r="N44" s="132">
        <v>1249</v>
      </c>
      <c r="O44" s="119">
        <v>208819.9031000002</v>
      </c>
    </row>
    <row r="45" spans="1:15" ht="15.75">
      <c r="A45" s="184" t="s">
        <v>401</v>
      </c>
      <c r="B45" s="178" t="s">
        <v>763</v>
      </c>
      <c r="C45" s="128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23"/>
    </row>
    <row r="46" spans="1:15" ht="15.75">
      <c r="A46" s="187" t="s">
        <v>426</v>
      </c>
      <c r="B46" s="189" t="s">
        <v>764</v>
      </c>
      <c r="C46" s="127">
        <v>0</v>
      </c>
      <c r="D46" s="132">
        <v>103</v>
      </c>
      <c r="E46" s="132">
        <v>12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144</v>
      </c>
      <c r="L46" s="132">
        <v>0</v>
      </c>
      <c r="M46" s="132">
        <v>0</v>
      </c>
      <c r="N46" s="132">
        <v>3</v>
      </c>
      <c r="O46" s="119">
        <v>262</v>
      </c>
    </row>
    <row r="47" spans="1:15" ht="15.75">
      <c r="A47" s="190"/>
      <c r="B47" s="189" t="s">
        <v>765</v>
      </c>
      <c r="C47" s="127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19">
        <v>0</v>
      </c>
    </row>
    <row r="48" spans="1:15" ht="15.75">
      <c r="A48" s="190" t="s">
        <v>726</v>
      </c>
      <c r="B48" s="189" t="s">
        <v>766</v>
      </c>
      <c r="C48" s="128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23"/>
    </row>
    <row r="49" spans="1:15" ht="15.75">
      <c r="A49" s="190"/>
      <c r="B49" s="189" t="s">
        <v>765</v>
      </c>
      <c r="C49" s="127">
        <v>0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19">
        <v>0</v>
      </c>
    </row>
    <row r="50" spans="1:15" ht="15.75">
      <c r="A50" s="191" t="s">
        <v>767</v>
      </c>
      <c r="B50" s="178" t="s">
        <v>768</v>
      </c>
      <c r="C50" s="127">
        <v>594</v>
      </c>
      <c r="D50" s="132">
        <v>0</v>
      </c>
      <c r="E50" s="132">
        <v>0</v>
      </c>
      <c r="F50" s="132">
        <v>0</v>
      </c>
      <c r="G50" s="132">
        <v>179.13210999999998</v>
      </c>
      <c r="H50" s="132">
        <v>0</v>
      </c>
      <c r="I50" s="132">
        <v>0</v>
      </c>
      <c r="J50" s="132">
        <v>207.89031</v>
      </c>
      <c r="K50" s="132">
        <v>0</v>
      </c>
      <c r="L50" s="132">
        <v>0</v>
      </c>
      <c r="M50" s="132">
        <v>5</v>
      </c>
      <c r="N50" s="132">
        <v>0</v>
      </c>
      <c r="O50" s="119">
        <v>986.02242000000001</v>
      </c>
    </row>
    <row r="51" spans="1:15" ht="15.75">
      <c r="A51" s="191" t="s">
        <v>769</v>
      </c>
      <c r="B51" s="178" t="s">
        <v>770</v>
      </c>
      <c r="C51" s="127">
        <v>8166</v>
      </c>
      <c r="D51" s="132">
        <v>1908</v>
      </c>
      <c r="E51" s="132">
        <v>1432</v>
      </c>
      <c r="F51" s="132">
        <v>2705</v>
      </c>
      <c r="G51" s="132">
        <v>1831.5705500000001</v>
      </c>
      <c r="H51" s="132">
        <v>0</v>
      </c>
      <c r="I51" s="132">
        <v>0</v>
      </c>
      <c r="J51" s="132">
        <v>1078.2548899999999</v>
      </c>
      <c r="K51" s="132">
        <v>398</v>
      </c>
      <c r="L51" s="132">
        <v>77</v>
      </c>
      <c r="M51" s="132">
        <v>110</v>
      </c>
      <c r="N51" s="132">
        <v>31</v>
      </c>
      <c r="O51" s="119">
        <v>17736.825440000001</v>
      </c>
    </row>
    <row r="52" spans="1:15" ht="15.75">
      <c r="A52" s="192"/>
      <c r="B52" s="183" t="s">
        <v>771</v>
      </c>
      <c r="C52" s="127">
        <v>8760</v>
      </c>
      <c r="D52" s="132">
        <v>1908</v>
      </c>
      <c r="E52" s="132">
        <v>1432</v>
      </c>
      <c r="F52" s="132">
        <v>2705</v>
      </c>
      <c r="G52" s="132">
        <v>2010.7026600000002</v>
      </c>
      <c r="H52" s="132">
        <v>0</v>
      </c>
      <c r="I52" s="132">
        <v>0</v>
      </c>
      <c r="J52" s="132">
        <v>1286.1451999999999</v>
      </c>
      <c r="K52" s="132">
        <v>398</v>
      </c>
      <c r="L52" s="132">
        <v>77</v>
      </c>
      <c r="M52" s="132">
        <v>115</v>
      </c>
      <c r="N52" s="132">
        <v>31</v>
      </c>
      <c r="O52" s="119">
        <v>18722.847859999998</v>
      </c>
    </row>
    <row r="53" spans="1:15" ht="15.75">
      <c r="A53" s="190" t="s">
        <v>728</v>
      </c>
      <c r="B53" s="178" t="s">
        <v>772</v>
      </c>
      <c r="C53" s="127">
        <v>25963</v>
      </c>
      <c r="D53" s="132">
        <v>663</v>
      </c>
      <c r="E53" s="132">
        <v>1878</v>
      </c>
      <c r="F53" s="132">
        <v>0</v>
      </c>
      <c r="G53" s="132">
        <v>160.62405999999999</v>
      </c>
      <c r="H53" s="132">
        <v>0</v>
      </c>
      <c r="I53" s="132">
        <v>0</v>
      </c>
      <c r="J53" s="132">
        <v>0</v>
      </c>
      <c r="K53" s="132">
        <v>3000</v>
      </c>
      <c r="L53" s="132">
        <v>0</v>
      </c>
      <c r="M53" s="132">
        <v>233</v>
      </c>
      <c r="N53" s="132">
        <v>376</v>
      </c>
      <c r="O53" s="119">
        <v>32273.624059999998</v>
      </c>
    </row>
    <row r="54" spans="1:15" ht="15.75">
      <c r="A54" s="190" t="s">
        <v>731</v>
      </c>
      <c r="B54" s="178" t="s">
        <v>773</v>
      </c>
      <c r="C54" s="127">
        <v>2167</v>
      </c>
      <c r="D54" s="132">
        <v>355</v>
      </c>
      <c r="E54" s="132">
        <v>0</v>
      </c>
      <c r="F54" s="132">
        <v>0</v>
      </c>
      <c r="G54" s="132">
        <v>1609.0788200000002</v>
      </c>
      <c r="H54" s="132">
        <v>0</v>
      </c>
      <c r="I54" s="132">
        <v>0</v>
      </c>
      <c r="J54" s="132">
        <v>21.577599999999997</v>
      </c>
      <c r="K54" s="132">
        <v>26</v>
      </c>
      <c r="L54" s="132">
        <v>0</v>
      </c>
      <c r="M54" s="132">
        <v>2</v>
      </c>
      <c r="N54" s="132">
        <v>4</v>
      </c>
      <c r="O54" s="119">
        <v>4184.6564200000003</v>
      </c>
    </row>
    <row r="55" spans="1:15" ht="15.75">
      <c r="A55" s="175"/>
      <c r="B55" s="181" t="s">
        <v>774</v>
      </c>
      <c r="C55" s="127">
        <v>36890</v>
      </c>
      <c r="D55" s="132">
        <v>3029</v>
      </c>
      <c r="E55" s="132">
        <v>3322</v>
      </c>
      <c r="F55" s="132">
        <v>2705</v>
      </c>
      <c r="G55" s="132">
        <v>3780.4055400000002</v>
      </c>
      <c r="H55" s="132">
        <v>0</v>
      </c>
      <c r="I55" s="132">
        <v>0</v>
      </c>
      <c r="J55" s="132">
        <v>1307.7228</v>
      </c>
      <c r="K55" s="132">
        <v>3568</v>
      </c>
      <c r="L55" s="132">
        <v>77</v>
      </c>
      <c r="M55" s="132">
        <v>350</v>
      </c>
      <c r="N55" s="132">
        <v>414</v>
      </c>
      <c r="O55" s="119">
        <v>55443.128340000003</v>
      </c>
    </row>
    <row r="56" spans="1:15" ht="15.75">
      <c r="A56" s="184" t="s">
        <v>402</v>
      </c>
      <c r="B56" s="192" t="s">
        <v>735</v>
      </c>
      <c r="C56" s="127">
        <v>853</v>
      </c>
      <c r="D56" s="132">
        <v>724</v>
      </c>
      <c r="E56" s="132">
        <v>83</v>
      </c>
      <c r="F56" s="132">
        <v>62</v>
      </c>
      <c r="G56" s="132">
        <v>413.07779999999997</v>
      </c>
      <c r="H56" s="132">
        <v>78.13879</v>
      </c>
      <c r="I56" s="132">
        <v>0</v>
      </c>
      <c r="J56" s="132">
        <v>1195.8123500000002</v>
      </c>
      <c r="K56" s="132">
        <v>0</v>
      </c>
      <c r="L56" s="132">
        <v>24</v>
      </c>
      <c r="M56" s="132">
        <v>1</v>
      </c>
      <c r="N56" s="132">
        <v>0</v>
      </c>
      <c r="O56" s="119">
        <v>3434.0289400000001</v>
      </c>
    </row>
    <row r="57" spans="1:15" ht="15.75">
      <c r="A57" s="184" t="s">
        <v>403</v>
      </c>
      <c r="B57" s="178" t="s">
        <v>736</v>
      </c>
      <c r="C57" s="128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23"/>
    </row>
    <row r="58" spans="1:15" ht="15.75">
      <c r="A58" s="187" t="s">
        <v>426</v>
      </c>
      <c r="B58" s="188" t="s">
        <v>775</v>
      </c>
      <c r="C58" s="128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23"/>
    </row>
    <row r="59" spans="1:15" ht="15.75">
      <c r="A59" s="187" t="s">
        <v>428</v>
      </c>
      <c r="B59" s="188" t="s">
        <v>738</v>
      </c>
      <c r="C59" s="127">
        <v>-26869</v>
      </c>
      <c r="D59" s="132">
        <v>-18354</v>
      </c>
      <c r="E59" s="132">
        <v>-7444</v>
      </c>
      <c r="F59" s="132">
        <v>-7599</v>
      </c>
      <c r="G59" s="132">
        <v>-15870.239836312521</v>
      </c>
      <c r="H59" s="132">
        <v>-2396.6208600000004</v>
      </c>
      <c r="I59" s="132">
        <v>-509</v>
      </c>
      <c r="J59" s="132">
        <v>-3787.5978799999993</v>
      </c>
      <c r="K59" s="132">
        <v>-2982</v>
      </c>
      <c r="L59" s="132">
        <v>-1996</v>
      </c>
      <c r="M59" s="132">
        <v>-218</v>
      </c>
      <c r="N59" s="132">
        <v>-451</v>
      </c>
      <c r="O59" s="119">
        <v>-88476.458576312521</v>
      </c>
    </row>
    <row r="60" spans="1:15" ht="15.75">
      <c r="A60" s="187" t="s">
        <v>739</v>
      </c>
      <c r="B60" s="189" t="s">
        <v>740</v>
      </c>
      <c r="C60" s="127">
        <v>277</v>
      </c>
      <c r="D60" s="132">
        <v>368</v>
      </c>
      <c r="E60" s="132">
        <v>0</v>
      </c>
      <c r="F60" s="132">
        <v>144</v>
      </c>
      <c r="G60" s="132">
        <v>0</v>
      </c>
      <c r="H60" s="132">
        <v>40.678370000000001</v>
      </c>
      <c r="I60" s="132">
        <v>0</v>
      </c>
      <c r="J60" s="132">
        <v>205.69495000000001</v>
      </c>
      <c r="K60" s="132">
        <v>293</v>
      </c>
      <c r="L60" s="132">
        <v>0</v>
      </c>
      <c r="M60" s="132">
        <v>0</v>
      </c>
      <c r="N60" s="132">
        <v>19</v>
      </c>
      <c r="O60" s="119">
        <v>1347.3733199999999</v>
      </c>
    </row>
    <row r="61" spans="1:15" ht="15.75">
      <c r="A61" s="180"/>
      <c r="B61" s="183" t="s">
        <v>776</v>
      </c>
      <c r="C61" s="127">
        <v>-26592</v>
      </c>
      <c r="D61" s="132">
        <v>-17986</v>
      </c>
      <c r="E61" s="132">
        <v>-7444</v>
      </c>
      <c r="F61" s="132">
        <v>-7455</v>
      </c>
      <c r="G61" s="132">
        <v>-15870.239836312521</v>
      </c>
      <c r="H61" s="132">
        <v>-2355.9424900000004</v>
      </c>
      <c r="I61" s="132">
        <v>-509</v>
      </c>
      <c r="J61" s="132">
        <v>-3581.9029299999993</v>
      </c>
      <c r="K61" s="132">
        <v>-2689</v>
      </c>
      <c r="L61" s="132">
        <v>-1996</v>
      </c>
      <c r="M61" s="132">
        <v>-218</v>
      </c>
      <c r="N61" s="132">
        <v>-432</v>
      </c>
      <c r="O61" s="119">
        <v>-87129.085256312523</v>
      </c>
    </row>
    <row r="62" spans="1:15" ht="15.75">
      <c r="A62" s="190" t="s">
        <v>726</v>
      </c>
      <c r="B62" s="189" t="s">
        <v>777</v>
      </c>
      <c r="C62" s="128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23"/>
    </row>
    <row r="63" spans="1:15" ht="15.75">
      <c r="A63" s="191" t="s">
        <v>767</v>
      </c>
      <c r="B63" s="188" t="s">
        <v>738</v>
      </c>
      <c r="C63" s="127">
        <v>273</v>
      </c>
      <c r="D63" s="132">
        <v>-681</v>
      </c>
      <c r="E63" s="132">
        <v>-141</v>
      </c>
      <c r="F63" s="132">
        <v>605</v>
      </c>
      <c r="G63" s="132">
        <v>1081.6842490243935</v>
      </c>
      <c r="H63" s="132">
        <v>625.28364000000136</v>
      </c>
      <c r="I63" s="132">
        <v>207</v>
      </c>
      <c r="J63" s="132">
        <v>434.02917999999994</v>
      </c>
      <c r="K63" s="132">
        <v>-159</v>
      </c>
      <c r="L63" s="132">
        <v>448</v>
      </c>
      <c r="M63" s="132">
        <v>-141</v>
      </c>
      <c r="N63" s="132">
        <v>85</v>
      </c>
      <c r="O63" s="119">
        <v>2636.9970690243949</v>
      </c>
    </row>
    <row r="64" spans="1:15" ht="15.75">
      <c r="A64" s="191" t="s">
        <v>769</v>
      </c>
      <c r="B64" s="189" t="s">
        <v>740</v>
      </c>
      <c r="C64" s="127">
        <v>-794</v>
      </c>
      <c r="D64" s="132">
        <v>116</v>
      </c>
      <c r="E64" s="132">
        <v>0</v>
      </c>
      <c r="F64" s="132">
        <v>-47</v>
      </c>
      <c r="G64" s="132">
        <v>0</v>
      </c>
      <c r="H64" s="132">
        <v>0</v>
      </c>
      <c r="I64" s="132">
        <v>0</v>
      </c>
      <c r="J64" s="132">
        <v>-307.26283000000001</v>
      </c>
      <c r="K64" s="132">
        <v>0</v>
      </c>
      <c r="L64" s="132">
        <v>-223</v>
      </c>
      <c r="M64" s="132">
        <v>0</v>
      </c>
      <c r="N64" s="132">
        <v>-13</v>
      </c>
      <c r="O64" s="119">
        <v>-1268.2628300000001</v>
      </c>
    </row>
    <row r="65" spans="1:15" ht="15.75">
      <c r="A65" s="180"/>
      <c r="B65" s="183" t="s">
        <v>778</v>
      </c>
      <c r="C65" s="127">
        <v>-521</v>
      </c>
      <c r="D65" s="132">
        <v>-565</v>
      </c>
      <c r="E65" s="132">
        <v>-141</v>
      </c>
      <c r="F65" s="132">
        <v>558</v>
      </c>
      <c r="G65" s="132">
        <v>1081.6842490243935</v>
      </c>
      <c r="H65" s="132">
        <v>625.28364000000136</v>
      </c>
      <c r="I65" s="132">
        <v>207</v>
      </c>
      <c r="J65" s="132">
        <v>126.76634999999993</v>
      </c>
      <c r="K65" s="132">
        <v>-159</v>
      </c>
      <c r="L65" s="132">
        <v>225</v>
      </c>
      <c r="M65" s="132">
        <v>-141</v>
      </c>
      <c r="N65" s="132">
        <v>72</v>
      </c>
      <c r="O65" s="119">
        <v>1368.7342390243948</v>
      </c>
    </row>
    <row r="66" spans="1:15" ht="15.75">
      <c r="A66" s="184"/>
      <c r="B66" s="193" t="s">
        <v>744</v>
      </c>
      <c r="C66" s="127">
        <v>-27113</v>
      </c>
      <c r="D66" s="132">
        <v>-18551</v>
      </c>
      <c r="E66" s="132">
        <v>-7585</v>
      </c>
      <c r="F66" s="132">
        <v>-6897</v>
      </c>
      <c r="G66" s="132">
        <v>-14788.555587288127</v>
      </c>
      <c r="H66" s="132">
        <v>-1730.6588499999989</v>
      </c>
      <c r="I66" s="132">
        <v>-302</v>
      </c>
      <c r="J66" s="132">
        <v>-3455.1365799999994</v>
      </c>
      <c r="K66" s="132">
        <v>-2848</v>
      </c>
      <c r="L66" s="132">
        <v>-1771</v>
      </c>
      <c r="M66" s="132">
        <v>-359</v>
      </c>
      <c r="N66" s="132">
        <v>-360</v>
      </c>
      <c r="O66" s="119">
        <v>-85760.351017288122</v>
      </c>
    </row>
    <row r="67" spans="1:15" ht="15.75">
      <c r="A67" s="177">
        <v>5</v>
      </c>
      <c r="B67" s="178" t="s">
        <v>779</v>
      </c>
      <c r="C67" s="128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23"/>
    </row>
    <row r="68" spans="1:15" ht="15.75">
      <c r="A68" s="187" t="s">
        <v>426</v>
      </c>
      <c r="B68" s="194" t="s">
        <v>780</v>
      </c>
      <c r="C68" s="129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23"/>
    </row>
    <row r="69" spans="1:15" ht="15.75">
      <c r="A69" s="187" t="s">
        <v>428</v>
      </c>
      <c r="B69" s="188" t="s">
        <v>738</v>
      </c>
      <c r="C69" s="127">
        <v>-4772</v>
      </c>
      <c r="D69" s="132">
        <v>-7677</v>
      </c>
      <c r="E69" s="132">
        <v>-5198</v>
      </c>
      <c r="F69" s="132">
        <v>-11812</v>
      </c>
      <c r="G69" s="132">
        <v>-3609.4670699999824</v>
      </c>
      <c r="H69" s="132">
        <v>-3.884030000001192</v>
      </c>
      <c r="I69" s="132">
        <v>-79</v>
      </c>
      <c r="J69" s="132">
        <v>-5343.3728300000002</v>
      </c>
      <c r="K69" s="132">
        <v>444</v>
      </c>
      <c r="L69" s="132">
        <v>-483</v>
      </c>
      <c r="M69" s="132">
        <v>109</v>
      </c>
      <c r="N69" s="132">
        <v>-403</v>
      </c>
      <c r="O69" s="119">
        <v>-38827.723929999986</v>
      </c>
    </row>
    <row r="70" spans="1:15" ht="15.75">
      <c r="A70" s="187" t="s">
        <v>739</v>
      </c>
      <c r="B70" s="189" t="s">
        <v>740</v>
      </c>
      <c r="C70" s="127">
        <v>0</v>
      </c>
      <c r="D70" s="132">
        <v>-1</v>
      </c>
      <c r="E70" s="132">
        <v>0</v>
      </c>
      <c r="F70" s="132">
        <v>0</v>
      </c>
      <c r="G70" s="132">
        <v>0</v>
      </c>
      <c r="H70" s="132">
        <v>5.4608000000000025</v>
      </c>
      <c r="I70" s="132">
        <v>0</v>
      </c>
      <c r="J70" s="132">
        <v>0</v>
      </c>
      <c r="K70" s="132">
        <v>1</v>
      </c>
      <c r="L70" s="132">
        <v>0</v>
      </c>
      <c r="M70" s="132">
        <v>0</v>
      </c>
      <c r="N70" s="132">
        <v>0</v>
      </c>
      <c r="O70" s="119">
        <v>5.4608000000000025</v>
      </c>
    </row>
    <row r="71" spans="1:15" ht="15.75">
      <c r="A71" s="180"/>
      <c r="B71" s="183" t="s">
        <v>776</v>
      </c>
      <c r="C71" s="127">
        <v>-4772</v>
      </c>
      <c r="D71" s="132">
        <v>-7678</v>
      </c>
      <c r="E71" s="132">
        <v>-5198</v>
      </c>
      <c r="F71" s="132">
        <v>-11812</v>
      </c>
      <c r="G71" s="132">
        <v>-3609.4670699999824</v>
      </c>
      <c r="H71" s="132">
        <v>1.5767699999988105</v>
      </c>
      <c r="I71" s="132">
        <v>-79</v>
      </c>
      <c r="J71" s="132">
        <v>-5343.3728300000002</v>
      </c>
      <c r="K71" s="132">
        <v>445</v>
      </c>
      <c r="L71" s="132">
        <v>-483</v>
      </c>
      <c r="M71" s="132">
        <v>109</v>
      </c>
      <c r="N71" s="132">
        <v>-403</v>
      </c>
      <c r="O71" s="119">
        <v>-38822.263129999985</v>
      </c>
    </row>
    <row r="72" spans="1:15" ht="15.75">
      <c r="A72" s="190" t="s">
        <v>726</v>
      </c>
      <c r="B72" s="189" t="s">
        <v>781</v>
      </c>
      <c r="C72" s="127">
        <v>0</v>
      </c>
      <c r="D72" s="132">
        <v>115</v>
      </c>
      <c r="E72" s="132">
        <v>0</v>
      </c>
      <c r="F72" s="132">
        <v>-1367</v>
      </c>
      <c r="G72" s="132">
        <v>614.4171746431507</v>
      </c>
      <c r="H72" s="132">
        <v>3.8277199999997018</v>
      </c>
      <c r="I72" s="132">
        <v>0</v>
      </c>
      <c r="J72" s="132">
        <v>-6843.9829500000005</v>
      </c>
      <c r="K72" s="132">
        <v>281</v>
      </c>
      <c r="L72" s="132">
        <v>-1183</v>
      </c>
      <c r="M72" s="132">
        <v>0</v>
      </c>
      <c r="N72" s="132">
        <v>0</v>
      </c>
      <c r="O72" s="119">
        <v>-8379.738055356851</v>
      </c>
    </row>
    <row r="73" spans="1:15" ht="15.75">
      <c r="A73" s="180"/>
      <c r="B73" s="181" t="s">
        <v>782</v>
      </c>
      <c r="C73" s="127">
        <v>-4772</v>
      </c>
      <c r="D73" s="132">
        <v>-7563</v>
      </c>
      <c r="E73" s="132">
        <v>-5198</v>
      </c>
      <c r="F73" s="132">
        <v>-13179</v>
      </c>
      <c r="G73" s="132">
        <v>-2995.0498953568317</v>
      </c>
      <c r="H73" s="132">
        <v>5.4044899999985123</v>
      </c>
      <c r="I73" s="132">
        <v>-79</v>
      </c>
      <c r="J73" s="132">
        <v>-12187.355780000002</v>
      </c>
      <c r="K73" s="132">
        <v>726</v>
      </c>
      <c r="L73" s="132">
        <v>-1666</v>
      </c>
      <c r="M73" s="132">
        <v>109</v>
      </c>
      <c r="N73" s="132">
        <v>-403</v>
      </c>
      <c r="O73" s="119">
        <v>-47202.001185356829</v>
      </c>
    </row>
    <row r="74" spans="1:15" ht="15.75">
      <c r="A74" s="177">
        <v>6</v>
      </c>
      <c r="B74" s="178" t="s">
        <v>749</v>
      </c>
      <c r="C74" s="127">
        <v>0</v>
      </c>
      <c r="D74" s="132">
        <v>-315</v>
      </c>
      <c r="E74" s="132">
        <v>-9466</v>
      </c>
      <c r="F74" s="132">
        <v>0</v>
      </c>
      <c r="G74" s="132">
        <v>-1.5074400000000001</v>
      </c>
      <c r="H74" s="132">
        <v>0</v>
      </c>
      <c r="I74" s="132">
        <v>0</v>
      </c>
      <c r="J74" s="132">
        <v>0</v>
      </c>
      <c r="K74" s="132">
        <v>0</v>
      </c>
      <c r="L74" s="132">
        <v>-1858</v>
      </c>
      <c r="M74" s="132">
        <v>0</v>
      </c>
      <c r="N74" s="132">
        <v>0</v>
      </c>
      <c r="O74" s="119">
        <v>-11640.507439999999</v>
      </c>
    </row>
    <row r="75" spans="1:15" ht="15.75">
      <c r="A75" s="177">
        <v>7</v>
      </c>
      <c r="B75" s="178" t="s">
        <v>750</v>
      </c>
      <c r="C75" s="129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23"/>
    </row>
    <row r="76" spans="1:15" ht="15.75">
      <c r="A76" s="187" t="s">
        <v>426</v>
      </c>
      <c r="B76" s="178" t="s">
        <v>783</v>
      </c>
      <c r="C76" s="127">
        <v>-5046</v>
      </c>
      <c r="D76" s="132">
        <v>-9937</v>
      </c>
      <c r="E76" s="132">
        <v>-10919</v>
      </c>
      <c r="F76" s="132">
        <v>-3313</v>
      </c>
      <c r="G76" s="132">
        <v>-3182.8328514791256</v>
      </c>
      <c r="H76" s="132">
        <v>-1703.1877156622525</v>
      </c>
      <c r="I76" s="132">
        <v>-247</v>
      </c>
      <c r="J76" s="132">
        <v>-4482.2393372785082</v>
      </c>
      <c r="K76" s="132">
        <v>-62</v>
      </c>
      <c r="L76" s="132">
        <v>-1999</v>
      </c>
      <c r="M76" s="132">
        <v>-592</v>
      </c>
      <c r="N76" s="132">
        <v>-382</v>
      </c>
      <c r="O76" s="119">
        <v>-41865.259904419887</v>
      </c>
    </row>
    <row r="77" spans="1:15" ht="15.75">
      <c r="A77" s="187" t="s">
        <v>726</v>
      </c>
      <c r="B77" s="178" t="s">
        <v>752</v>
      </c>
      <c r="C77" s="127">
        <v>-1762</v>
      </c>
      <c r="D77" s="132">
        <v>1094</v>
      </c>
      <c r="E77" s="132">
        <v>0</v>
      </c>
      <c r="F77" s="132">
        <v>0</v>
      </c>
      <c r="G77" s="132">
        <v>-433.76504</v>
      </c>
      <c r="H77" s="132">
        <v>109.2553699999994</v>
      </c>
      <c r="I77" s="132">
        <v>0</v>
      </c>
      <c r="J77" s="132">
        <v>498.28136000000001</v>
      </c>
      <c r="K77" s="132">
        <v>0</v>
      </c>
      <c r="L77" s="132">
        <v>0</v>
      </c>
      <c r="M77" s="132">
        <v>0</v>
      </c>
      <c r="N77" s="132">
        <v>0</v>
      </c>
      <c r="O77" s="119">
        <v>-494.22831000000059</v>
      </c>
    </row>
    <row r="78" spans="1:15" ht="15.75">
      <c r="A78" s="187" t="s">
        <v>728</v>
      </c>
      <c r="B78" s="178" t="s">
        <v>753</v>
      </c>
      <c r="C78" s="127">
        <v>-2968</v>
      </c>
      <c r="D78" s="132">
        <v>-3253</v>
      </c>
      <c r="E78" s="132">
        <v>-2837</v>
      </c>
      <c r="F78" s="132">
        <v>-2465</v>
      </c>
      <c r="G78" s="132">
        <v>-2749.7533264782019</v>
      </c>
      <c r="H78" s="132">
        <v>-1680.3912259557228</v>
      </c>
      <c r="I78" s="132">
        <v>-235</v>
      </c>
      <c r="J78" s="132">
        <v>-1930.9889546739173</v>
      </c>
      <c r="K78" s="132">
        <v>-692</v>
      </c>
      <c r="L78" s="132">
        <v>-3142</v>
      </c>
      <c r="M78" s="132">
        <v>-514</v>
      </c>
      <c r="N78" s="132">
        <v>-652</v>
      </c>
      <c r="O78" s="119">
        <v>-23119.133507107843</v>
      </c>
    </row>
    <row r="79" spans="1:15" ht="15.75">
      <c r="A79" s="187" t="s">
        <v>731</v>
      </c>
      <c r="B79" s="178" t="s">
        <v>784</v>
      </c>
      <c r="C79" s="127">
        <v>0</v>
      </c>
      <c r="D79" s="132">
        <v>806</v>
      </c>
      <c r="E79" s="132">
        <v>5</v>
      </c>
      <c r="F79" s="132">
        <v>111</v>
      </c>
      <c r="G79" s="132">
        <v>0</v>
      </c>
      <c r="H79" s="132">
        <v>-3.06487</v>
      </c>
      <c r="I79" s="132">
        <v>0</v>
      </c>
      <c r="J79" s="132">
        <v>384.96492999999998</v>
      </c>
      <c r="K79" s="132">
        <v>0</v>
      </c>
      <c r="L79" s="132">
        <v>103</v>
      </c>
      <c r="M79" s="132">
        <v>0</v>
      </c>
      <c r="N79" s="132">
        <v>0</v>
      </c>
      <c r="O79" s="119">
        <v>1406.9000599999999</v>
      </c>
    </row>
    <row r="80" spans="1:15" ht="15.75">
      <c r="A80" s="184"/>
      <c r="B80" s="181" t="s">
        <v>755</v>
      </c>
      <c r="C80" s="127">
        <v>-9776</v>
      </c>
      <c r="D80" s="132">
        <v>-11290</v>
      </c>
      <c r="E80" s="132">
        <v>-13751</v>
      </c>
      <c r="F80" s="132">
        <v>-5667</v>
      </c>
      <c r="G80" s="132">
        <v>-6366.3512179573281</v>
      </c>
      <c r="H80" s="132">
        <v>-3277.3884416179762</v>
      </c>
      <c r="I80" s="132">
        <v>-482</v>
      </c>
      <c r="J80" s="132">
        <v>-5529.982001952425</v>
      </c>
      <c r="K80" s="132">
        <v>-754</v>
      </c>
      <c r="L80" s="132">
        <v>-5038</v>
      </c>
      <c r="M80" s="132">
        <v>-1106</v>
      </c>
      <c r="N80" s="132">
        <v>-1034</v>
      </c>
      <c r="O80" s="119">
        <v>-64071.721661527736</v>
      </c>
    </row>
    <row r="81" spans="1:15" ht="15.75">
      <c r="A81" s="177">
        <v>8</v>
      </c>
      <c r="B81" s="178" t="s">
        <v>785</v>
      </c>
      <c r="C81" s="129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23"/>
    </row>
    <row r="82" spans="1:15" ht="15.75">
      <c r="A82" s="187" t="s">
        <v>426</v>
      </c>
      <c r="B82" s="178" t="s">
        <v>786</v>
      </c>
      <c r="C82" s="127">
        <v>-217</v>
      </c>
      <c r="D82" s="132">
        <v>-154</v>
      </c>
      <c r="E82" s="132">
        <v>-66</v>
      </c>
      <c r="F82" s="132">
        <v>0</v>
      </c>
      <c r="G82" s="132">
        <v>0</v>
      </c>
      <c r="H82" s="132">
        <v>0</v>
      </c>
      <c r="I82" s="132">
        <v>0</v>
      </c>
      <c r="J82" s="132">
        <v>-36.059350000000002</v>
      </c>
      <c r="K82" s="132">
        <v>-9</v>
      </c>
      <c r="L82" s="132">
        <v>-5</v>
      </c>
      <c r="M82" s="132">
        <v>0</v>
      </c>
      <c r="N82" s="132">
        <v>0</v>
      </c>
      <c r="O82" s="119">
        <v>-487.05934999999999</v>
      </c>
    </row>
    <row r="83" spans="1:15" ht="15.75">
      <c r="A83" s="187" t="s">
        <v>726</v>
      </c>
      <c r="B83" s="178" t="s">
        <v>787</v>
      </c>
      <c r="C83" s="127">
        <v>-26689</v>
      </c>
      <c r="D83" s="132">
        <v>-802</v>
      </c>
      <c r="E83" s="132">
        <v>-3360</v>
      </c>
      <c r="F83" s="132">
        <v>0</v>
      </c>
      <c r="G83" s="132">
        <v>-95.847390000000004</v>
      </c>
      <c r="H83" s="132">
        <v>0</v>
      </c>
      <c r="I83" s="132">
        <v>0</v>
      </c>
      <c r="J83" s="132">
        <v>-2.6434499999999996</v>
      </c>
      <c r="K83" s="132">
        <v>-2734</v>
      </c>
      <c r="L83" s="132">
        <v>0</v>
      </c>
      <c r="M83" s="132">
        <v>-84</v>
      </c>
      <c r="N83" s="132">
        <v>-478</v>
      </c>
      <c r="O83" s="119">
        <v>-34245.490839999999</v>
      </c>
    </row>
    <row r="84" spans="1:15" ht="15.75">
      <c r="A84" s="187" t="s">
        <v>728</v>
      </c>
      <c r="B84" s="178" t="s">
        <v>788</v>
      </c>
      <c r="C84" s="127">
        <v>-135</v>
      </c>
      <c r="D84" s="132">
        <v>-137</v>
      </c>
      <c r="E84" s="132">
        <v>-5</v>
      </c>
      <c r="F84" s="132">
        <v>0</v>
      </c>
      <c r="G84" s="132">
        <v>-1700.0468999999996</v>
      </c>
      <c r="H84" s="132">
        <v>0</v>
      </c>
      <c r="I84" s="132">
        <v>0</v>
      </c>
      <c r="J84" s="132">
        <v>-112.95060000000001</v>
      </c>
      <c r="K84" s="132">
        <v>-20</v>
      </c>
      <c r="L84" s="132">
        <v>0</v>
      </c>
      <c r="M84" s="132">
        <v>-6</v>
      </c>
      <c r="N84" s="132">
        <v>0</v>
      </c>
      <c r="O84" s="119">
        <v>-2115.9974999999995</v>
      </c>
    </row>
    <row r="85" spans="1:15" ht="15.75">
      <c r="A85" s="183"/>
      <c r="B85" s="181" t="s">
        <v>789</v>
      </c>
      <c r="C85" s="127">
        <v>-27041</v>
      </c>
      <c r="D85" s="132">
        <v>-1093</v>
      </c>
      <c r="E85" s="132">
        <v>-3431</v>
      </c>
      <c r="F85" s="132">
        <v>0</v>
      </c>
      <c r="G85" s="132">
        <v>-1795.8942899999995</v>
      </c>
      <c r="H85" s="132">
        <v>0</v>
      </c>
      <c r="I85" s="132">
        <v>0</v>
      </c>
      <c r="J85" s="132">
        <v>-151.6534</v>
      </c>
      <c r="K85" s="132">
        <v>-2763</v>
      </c>
      <c r="L85" s="132">
        <v>-5</v>
      </c>
      <c r="M85" s="132">
        <v>-90</v>
      </c>
      <c r="N85" s="132">
        <v>-478</v>
      </c>
      <c r="O85" s="119">
        <v>-36848.547689999999</v>
      </c>
    </row>
    <row r="86" spans="1:15" ht="15.75">
      <c r="A86" s="177">
        <v>9</v>
      </c>
      <c r="B86" s="189" t="s">
        <v>790</v>
      </c>
      <c r="C86" s="127">
        <v>-136</v>
      </c>
      <c r="D86" s="132">
        <v>-2901</v>
      </c>
      <c r="E86" s="132">
        <v>-5425</v>
      </c>
      <c r="F86" s="132">
        <v>-144</v>
      </c>
      <c r="G86" s="132">
        <v>-588.43033498924001</v>
      </c>
      <c r="H86" s="132">
        <v>-547.77841675960224</v>
      </c>
      <c r="I86" s="132">
        <v>-80</v>
      </c>
      <c r="J86" s="132">
        <v>-223.78586999999999</v>
      </c>
      <c r="K86" s="132">
        <v>-63</v>
      </c>
      <c r="L86" s="132">
        <v>-172</v>
      </c>
      <c r="M86" s="132">
        <v>-622</v>
      </c>
      <c r="N86" s="132">
        <v>-11</v>
      </c>
      <c r="O86" s="119">
        <v>-10913.994621748841</v>
      </c>
    </row>
    <row r="87" spans="1:15" ht="31.5">
      <c r="A87" s="177"/>
      <c r="B87" s="178" t="s">
        <v>757</v>
      </c>
      <c r="C87" s="127">
        <v>0</v>
      </c>
      <c r="D87" s="132">
        <v>-2759</v>
      </c>
      <c r="E87" s="132">
        <v>-5425</v>
      </c>
      <c r="F87" s="132">
        <v>-144</v>
      </c>
      <c r="G87" s="132">
        <v>-438.36733000000004</v>
      </c>
      <c r="H87" s="132">
        <v>-386.56727000000012</v>
      </c>
      <c r="I87" s="132">
        <v>-76</v>
      </c>
      <c r="J87" s="132">
        <v>0</v>
      </c>
      <c r="K87" s="132">
        <v>-32</v>
      </c>
      <c r="L87" s="132">
        <v>-1</v>
      </c>
      <c r="M87" s="132">
        <v>-322</v>
      </c>
      <c r="N87" s="132">
        <v>-11</v>
      </c>
      <c r="O87" s="119">
        <v>-9594.9346000000005</v>
      </c>
    </row>
    <row r="88" spans="1:15" ht="15.75">
      <c r="A88" s="177" t="s">
        <v>409</v>
      </c>
      <c r="B88" s="178" t="s">
        <v>791</v>
      </c>
      <c r="C88" s="127">
        <v>0</v>
      </c>
      <c r="D88" s="132">
        <v>0</v>
      </c>
      <c r="E88" s="132">
        <v>0</v>
      </c>
      <c r="F88" s="132">
        <v>0</v>
      </c>
      <c r="G88" s="132">
        <v>-81.164549787606802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19">
        <v>-81.164549787606802</v>
      </c>
    </row>
    <row r="89" spans="1:15" ht="15.75">
      <c r="A89" s="177" t="s">
        <v>792</v>
      </c>
      <c r="B89" s="178" t="s">
        <v>793</v>
      </c>
      <c r="C89" s="127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19">
        <v>0</v>
      </c>
    </row>
    <row r="90" spans="1:15" ht="15.75">
      <c r="A90" s="177" t="s">
        <v>410</v>
      </c>
      <c r="B90" s="178" t="s">
        <v>794</v>
      </c>
      <c r="C90" s="127">
        <v>4826</v>
      </c>
      <c r="D90" s="132">
        <v>1615</v>
      </c>
      <c r="E90" s="132">
        <v>-51</v>
      </c>
      <c r="F90" s="132">
        <v>811</v>
      </c>
      <c r="G90" s="132">
        <v>943.88181462107855</v>
      </c>
      <c r="H90" s="132">
        <v>1184.2368216224154</v>
      </c>
      <c r="I90" s="132">
        <v>-210</v>
      </c>
      <c r="J90" s="132">
        <v>1846.6535780475758</v>
      </c>
      <c r="K90" s="132">
        <v>1041</v>
      </c>
      <c r="L90" s="132">
        <v>-351</v>
      </c>
      <c r="M90" s="132">
        <v>146</v>
      </c>
      <c r="N90" s="132">
        <v>-623</v>
      </c>
      <c r="O90" s="119">
        <v>11178.77221429107</v>
      </c>
    </row>
    <row r="91" spans="1:15" ht="15.75">
      <c r="A91" s="175" t="s">
        <v>429</v>
      </c>
      <c r="B91" s="186" t="s">
        <v>795</v>
      </c>
      <c r="C91" s="129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23"/>
    </row>
    <row r="92" spans="1:15" ht="15.75">
      <c r="A92" s="177" t="s">
        <v>400</v>
      </c>
      <c r="B92" s="178" t="s">
        <v>796</v>
      </c>
      <c r="C92" s="127">
        <v>87</v>
      </c>
      <c r="D92" s="132">
        <v>767</v>
      </c>
      <c r="E92" s="132">
        <v>1533</v>
      </c>
      <c r="F92" s="132">
        <v>70</v>
      </c>
      <c r="G92" s="132">
        <v>-437.27970298369388</v>
      </c>
      <c r="H92" s="132">
        <v>-172.48779162242332</v>
      </c>
      <c r="I92" s="132">
        <v>99</v>
      </c>
      <c r="J92" s="132">
        <v>3109.2796419524275</v>
      </c>
      <c r="K92" s="132">
        <v>23</v>
      </c>
      <c r="L92" s="132">
        <v>158</v>
      </c>
      <c r="M92" s="132">
        <v>64</v>
      </c>
      <c r="N92" s="132">
        <v>0</v>
      </c>
      <c r="O92" s="119">
        <v>5300.5121473463105</v>
      </c>
    </row>
    <row r="93" spans="1:15" ht="15.75">
      <c r="A93" s="177" t="s">
        <v>401</v>
      </c>
      <c r="B93" s="178" t="s">
        <v>797</v>
      </c>
      <c r="C93" s="127">
        <v>4826</v>
      </c>
      <c r="D93" s="132">
        <v>1615</v>
      </c>
      <c r="E93" s="132">
        <v>-51</v>
      </c>
      <c r="F93" s="132">
        <v>811</v>
      </c>
      <c r="G93" s="132">
        <v>943.88181462107855</v>
      </c>
      <c r="H93" s="132">
        <v>1184.2368216224154</v>
      </c>
      <c r="I93" s="132">
        <v>-210</v>
      </c>
      <c r="J93" s="132">
        <v>1846.6535780475758</v>
      </c>
      <c r="K93" s="132">
        <v>1041</v>
      </c>
      <c r="L93" s="132">
        <v>-351</v>
      </c>
      <c r="M93" s="132">
        <v>146</v>
      </c>
      <c r="N93" s="132">
        <v>-623</v>
      </c>
      <c r="O93" s="119">
        <v>11178.77221429107</v>
      </c>
    </row>
    <row r="94" spans="1:15" ht="15.75">
      <c r="A94" s="195" t="s">
        <v>402</v>
      </c>
      <c r="B94" s="178" t="s">
        <v>798</v>
      </c>
      <c r="C94" s="127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23"/>
    </row>
    <row r="95" spans="1:15" ht="15.75">
      <c r="A95" s="179" t="s">
        <v>426</v>
      </c>
      <c r="B95" s="178" t="s">
        <v>764</v>
      </c>
      <c r="C95" s="127">
        <v>0</v>
      </c>
      <c r="D95" s="132">
        <v>62</v>
      </c>
      <c r="E95" s="132">
        <v>0</v>
      </c>
      <c r="F95" s="132">
        <v>0</v>
      </c>
      <c r="G95" s="132">
        <v>6375.2734800000007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0</v>
      </c>
      <c r="N95" s="132">
        <v>0</v>
      </c>
      <c r="O95" s="119">
        <v>6437.2734800000007</v>
      </c>
    </row>
    <row r="96" spans="1:15" ht="15.75">
      <c r="A96" s="196"/>
      <c r="B96" s="178" t="s">
        <v>765</v>
      </c>
      <c r="C96" s="127">
        <v>0</v>
      </c>
      <c r="D96" s="132">
        <v>0</v>
      </c>
      <c r="E96" s="132">
        <v>0</v>
      </c>
      <c r="F96" s="132">
        <v>0</v>
      </c>
      <c r="G96" s="132">
        <v>6375.2734800000007</v>
      </c>
      <c r="H96" s="132">
        <v>0</v>
      </c>
      <c r="I96" s="132">
        <v>0</v>
      </c>
      <c r="J96" s="132">
        <v>0</v>
      </c>
      <c r="K96" s="132">
        <v>0</v>
      </c>
      <c r="L96" s="132">
        <v>0</v>
      </c>
      <c r="M96" s="132">
        <v>0</v>
      </c>
      <c r="N96" s="132">
        <v>0</v>
      </c>
      <c r="O96" s="119">
        <v>6375.2734800000007</v>
      </c>
    </row>
    <row r="97" spans="1:15" ht="15.75">
      <c r="A97" s="196" t="s">
        <v>726</v>
      </c>
      <c r="B97" s="178" t="s">
        <v>766</v>
      </c>
      <c r="C97" s="127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19">
        <v>0</v>
      </c>
    </row>
    <row r="98" spans="1:15" ht="15.75">
      <c r="A98" s="196"/>
      <c r="B98" s="178" t="s">
        <v>765</v>
      </c>
      <c r="C98" s="127">
        <v>0</v>
      </c>
      <c r="D98" s="132">
        <v>0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19">
        <v>0</v>
      </c>
    </row>
    <row r="99" spans="1:15" ht="15.75">
      <c r="A99" s="197" t="s">
        <v>767</v>
      </c>
      <c r="B99" s="178" t="s">
        <v>768</v>
      </c>
      <c r="C99" s="127">
        <v>0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19">
        <v>0</v>
      </c>
    </row>
    <row r="100" spans="1:15" ht="15.75">
      <c r="A100" s="197" t="s">
        <v>769</v>
      </c>
      <c r="B100" s="178" t="s">
        <v>770</v>
      </c>
      <c r="C100" s="127">
        <v>0</v>
      </c>
      <c r="D100" s="132">
        <v>192</v>
      </c>
      <c r="E100" s="132">
        <v>0</v>
      </c>
      <c r="F100" s="132">
        <v>3167</v>
      </c>
      <c r="G100" s="132">
        <v>251.55125000000001</v>
      </c>
      <c r="H100" s="132">
        <v>663.38609999999994</v>
      </c>
      <c r="I100" s="132">
        <v>472</v>
      </c>
      <c r="J100" s="132">
        <v>0</v>
      </c>
      <c r="K100" s="132">
        <v>0</v>
      </c>
      <c r="L100" s="132">
        <v>30</v>
      </c>
      <c r="M100" s="132">
        <v>0</v>
      </c>
      <c r="N100" s="132">
        <v>0</v>
      </c>
      <c r="O100" s="119">
        <v>4775.9373500000002</v>
      </c>
    </row>
    <row r="101" spans="1:15" ht="15.75">
      <c r="A101" s="192"/>
      <c r="B101" s="183" t="s">
        <v>771</v>
      </c>
      <c r="C101" s="127">
        <v>0</v>
      </c>
      <c r="D101" s="132">
        <v>192</v>
      </c>
      <c r="E101" s="132">
        <v>0</v>
      </c>
      <c r="F101" s="132">
        <v>3167</v>
      </c>
      <c r="G101" s="132">
        <v>251.55125000000001</v>
      </c>
      <c r="H101" s="132">
        <v>663.38609999999994</v>
      </c>
      <c r="I101" s="132">
        <v>472</v>
      </c>
      <c r="J101" s="132">
        <v>0</v>
      </c>
      <c r="K101" s="132">
        <v>0</v>
      </c>
      <c r="L101" s="132">
        <v>30</v>
      </c>
      <c r="M101" s="132">
        <v>0</v>
      </c>
      <c r="N101" s="132">
        <v>0</v>
      </c>
      <c r="O101" s="119">
        <v>4775.9373500000002</v>
      </c>
    </row>
    <row r="102" spans="1:15" ht="15.75">
      <c r="A102" s="196" t="s">
        <v>728</v>
      </c>
      <c r="B102" s="178" t="s">
        <v>772</v>
      </c>
      <c r="C102" s="127">
        <v>0</v>
      </c>
      <c r="D102" s="132">
        <v>632</v>
      </c>
      <c r="E102" s="132">
        <v>0</v>
      </c>
      <c r="F102" s="132">
        <v>0</v>
      </c>
      <c r="G102" s="132">
        <v>24.955970000000001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19">
        <v>656.95596999999998</v>
      </c>
    </row>
    <row r="103" spans="1:15" ht="15.75">
      <c r="A103" s="196" t="s">
        <v>731</v>
      </c>
      <c r="B103" s="178" t="s">
        <v>773</v>
      </c>
      <c r="C103" s="127">
        <v>0</v>
      </c>
      <c r="D103" s="132">
        <v>137</v>
      </c>
      <c r="E103" s="132">
        <v>0</v>
      </c>
      <c r="F103" s="132">
        <v>0</v>
      </c>
      <c r="G103" s="132">
        <v>2551.89212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19">
        <v>2688.89212</v>
      </c>
    </row>
    <row r="104" spans="1:15" ht="15.75">
      <c r="A104" s="175"/>
      <c r="B104" s="181" t="s">
        <v>799</v>
      </c>
      <c r="C104" s="127">
        <v>0</v>
      </c>
      <c r="D104" s="132">
        <v>1023</v>
      </c>
      <c r="E104" s="132">
        <v>0</v>
      </c>
      <c r="F104" s="132">
        <v>3167</v>
      </c>
      <c r="G104" s="132">
        <v>9203.6728200000016</v>
      </c>
      <c r="H104" s="132">
        <v>663.38609999999994</v>
      </c>
      <c r="I104" s="132">
        <v>472</v>
      </c>
      <c r="J104" s="132">
        <v>0</v>
      </c>
      <c r="K104" s="132">
        <v>0</v>
      </c>
      <c r="L104" s="132">
        <v>30</v>
      </c>
      <c r="M104" s="132">
        <v>0</v>
      </c>
      <c r="N104" s="132">
        <v>0</v>
      </c>
      <c r="O104" s="119">
        <v>14559.058920000001</v>
      </c>
    </row>
    <row r="105" spans="1:15" ht="15.75">
      <c r="A105" s="184" t="s">
        <v>403</v>
      </c>
      <c r="B105" s="178" t="s">
        <v>800</v>
      </c>
      <c r="C105" s="127">
        <v>0</v>
      </c>
      <c r="D105" s="132">
        <v>0</v>
      </c>
      <c r="E105" s="132">
        <v>-65</v>
      </c>
      <c r="F105" s="132">
        <v>0</v>
      </c>
      <c r="G105" s="132">
        <v>81.164549787606802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19">
        <v>16.164549787606802</v>
      </c>
    </row>
    <row r="106" spans="1:15" ht="15.75">
      <c r="A106" s="198" t="s">
        <v>404</v>
      </c>
      <c r="B106" s="178" t="s">
        <v>801</v>
      </c>
      <c r="C106" s="128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23"/>
    </row>
    <row r="107" spans="1:15" ht="15.75">
      <c r="A107" s="179" t="s">
        <v>426</v>
      </c>
      <c r="B107" s="178" t="s">
        <v>802</v>
      </c>
      <c r="C107" s="127">
        <v>0</v>
      </c>
      <c r="D107" s="132">
        <v>-173</v>
      </c>
      <c r="E107" s="132">
        <v>0</v>
      </c>
      <c r="F107" s="132">
        <v>-925</v>
      </c>
      <c r="G107" s="132">
        <v>-78.188949999999991</v>
      </c>
      <c r="H107" s="132">
        <v>0</v>
      </c>
      <c r="I107" s="132">
        <v>-390</v>
      </c>
      <c r="J107" s="132">
        <v>0</v>
      </c>
      <c r="K107" s="132">
        <v>0</v>
      </c>
      <c r="L107" s="132">
        <v>0</v>
      </c>
      <c r="M107" s="132">
        <v>0</v>
      </c>
      <c r="N107" s="132">
        <v>0</v>
      </c>
      <c r="O107" s="119">
        <v>-1566.18895</v>
      </c>
    </row>
    <row r="108" spans="1:15" ht="15.75">
      <c r="A108" s="179" t="s">
        <v>726</v>
      </c>
      <c r="B108" s="178" t="s">
        <v>787</v>
      </c>
      <c r="C108" s="127">
        <v>0</v>
      </c>
      <c r="D108" s="132">
        <v>-800</v>
      </c>
      <c r="E108" s="132">
        <v>0</v>
      </c>
      <c r="F108" s="132">
        <v>0</v>
      </c>
      <c r="G108" s="132">
        <v>-8.3986699999999974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19">
        <v>-808.39867000000004</v>
      </c>
    </row>
    <row r="109" spans="1:15" ht="15.75">
      <c r="A109" s="179" t="s">
        <v>728</v>
      </c>
      <c r="B109" s="178" t="s">
        <v>788</v>
      </c>
      <c r="C109" s="127">
        <v>0</v>
      </c>
      <c r="D109" s="132">
        <v>-52</v>
      </c>
      <c r="E109" s="132">
        <v>0</v>
      </c>
      <c r="F109" s="132">
        <v>0</v>
      </c>
      <c r="G109" s="132">
        <v>-192.96557000000001</v>
      </c>
      <c r="H109" s="132">
        <v>0</v>
      </c>
      <c r="I109" s="132">
        <v>0</v>
      </c>
      <c r="J109" s="132">
        <v>0</v>
      </c>
      <c r="K109" s="132">
        <v>0</v>
      </c>
      <c r="L109" s="132">
        <v>-42</v>
      </c>
      <c r="M109" s="132">
        <v>0</v>
      </c>
      <c r="N109" s="132">
        <v>0</v>
      </c>
      <c r="O109" s="119">
        <v>-286.96557000000001</v>
      </c>
    </row>
    <row r="110" spans="1:15" ht="15.75">
      <c r="A110" s="183"/>
      <c r="B110" s="181" t="s">
        <v>782</v>
      </c>
      <c r="C110" s="127">
        <v>0</v>
      </c>
      <c r="D110" s="132">
        <v>-1025</v>
      </c>
      <c r="E110" s="132">
        <v>0</v>
      </c>
      <c r="F110" s="132">
        <v>-925</v>
      </c>
      <c r="G110" s="132">
        <v>-279.55318999999997</v>
      </c>
      <c r="H110" s="132">
        <v>0</v>
      </c>
      <c r="I110" s="132">
        <v>-390</v>
      </c>
      <c r="J110" s="132">
        <v>0</v>
      </c>
      <c r="K110" s="132">
        <v>0</v>
      </c>
      <c r="L110" s="132">
        <v>-42</v>
      </c>
      <c r="M110" s="132">
        <v>0</v>
      </c>
      <c r="N110" s="132">
        <v>0</v>
      </c>
      <c r="O110" s="119">
        <v>-2661.5531900000001</v>
      </c>
    </row>
    <row r="111" spans="1:15" ht="15.75">
      <c r="A111" s="184" t="s">
        <v>405</v>
      </c>
      <c r="B111" s="178" t="s">
        <v>803</v>
      </c>
      <c r="C111" s="127">
        <v>0</v>
      </c>
      <c r="D111" s="132">
        <v>0</v>
      </c>
      <c r="E111" s="132">
        <v>0</v>
      </c>
      <c r="F111" s="132">
        <v>0</v>
      </c>
      <c r="G111" s="132">
        <v>-81.164549787606802</v>
      </c>
      <c r="H111" s="132">
        <v>0</v>
      </c>
      <c r="I111" s="132">
        <v>0</v>
      </c>
      <c r="J111" s="132">
        <v>0</v>
      </c>
      <c r="K111" s="132">
        <v>0</v>
      </c>
      <c r="L111" s="132">
        <v>0</v>
      </c>
      <c r="M111" s="132">
        <v>0</v>
      </c>
      <c r="N111" s="132">
        <v>0</v>
      </c>
      <c r="O111" s="119">
        <v>-81.164549787606802</v>
      </c>
    </row>
    <row r="112" spans="1:15" ht="15.75">
      <c r="A112" s="184" t="s">
        <v>406</v>
      </c>
      <c r="B112" s="178" t="s">
        <v>804</v>
      </c>
      <c r="C112" s="127">
        <v>2</v>
      </c>
      <c r="D112" s="132">
        <v>25</v>
      </c>
      <c r="E112" s="132">
        <v>25</v>
      </c>
      <c r="F112" s="132">
        <v>0</v>
      </c>
      <c r="G112" s="132">
        <v>98.895759999999996</v>
      </c>
      <c r="H112" s="132">
        <v>3.1E-4</v>
      </c>
      <c r="I112" s="132">
        <v>53</v>
      </c>
      <c r="J112" s="132">
        <v>0</v>
      </c>
      <c r="K112" s="132">
        <v>30</v>
      </c>
      <c r="L112" s="132">
        <v>120</v>
      </c>
      <c r="M112" s="132">
        <v>0</v>
      </c>
      <c r="N112" s="132">
        <v>1</v>
      </c>
      <c r="O112" s="119">
        <v>354.89607000000001</v>
      </c>
    </row>
    <row r="113" spans="1:15" ht="15.75">
      <c r="A113" s="184" t="s">
        <v>407</v>
      </c>
      <c r="B113" s="178" t="s">
        <v>805</v>
      </c>
      <c r="C113" s="127">
        <v>-79</v>
      </c>
      <c r="D113" s="132">
        <v>0</v>
      </c>
      <c r="E113" s="132">
        <v>-59</v>
      </c>
      <c r="F113" s="132">
        <v>-2</v>
      </c>
      <c r="G113" s="132">
        <v>0</v>
      </c>
      <c r="H113" s="132">
        <v>-0.28438999999999998</v>
      </c>
      <c r="I113" s="132">
        <v>-18</v>
      </c>
      <c r="J113" s="132">
        <v>0</v>
      </c>
      <c r="K113" s="132">
        <v>-50</v>
      </c>
      <c r="L113" s="132">
        <v>0</v>
      </c>
      <c r="M113" s="132">
        <v>0</v>
      </c>
      <c r="N113" s="132">
        <v>-36</v>
      </c>
      <c r="O113" s="119">
        <v>-244.28439</v>
      </c>
    </row>
    <row r="114" spans="1:15" ht="15.75">
      <c r="A114" s="184" t="s">
        <v>408</v>
      </c>
      <c r="B114" s="178" t="s">
        <v>806</v>
      </c>
      <c r="C114" s="127">
        <v>4836</v>
      </c>
      <c r="D114" s="132">
        <v>2405</v>
      </c>
      <c r="E114" s="132">
        <v>1383</v>
      </c>
      <c r="F114" s="132">
        <v>3121</v>
      </c>
      <c r="G114" s="132">
        <v>9529.6175016373854</v>
      </c>
      <c r="H114" s="132">
        <v>1674.8510499999918</v>
      </c>
      <c r="I114" s="132">
        <v>6</v>
      </c>
      <c r="J114" s="132">
        <v>4955.9332200000035</v>
      </c>
      <c r="K114" s="132">
        <v>1044</v>
      </c>
      <c r="L114" s="132">
        <v>-85</v>
      </c>
      <c r="M114" s="132">
        <v>210</v>
      </c>
      <c r="N114" s="132">
        <v>-658</v>
      </c>
      <c r="O114" s="119">
        <v>28422.401771637378</v>
      </c>
    </row>
    <row r="115" spans="1:15" ht="15.75">
      <c r="A115" s="184" t="s">
        <v>409</v>
      </c>
      <c r="B115" s="178" t="s">
        <v>807</v>
      </c>
      <c r="C115" s="127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6.7030399999999997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19">
        <v>6.7030399999999997</v>
      </c>
    </row>
    <row r="116" spans="1:15" ht="15.75">
      <c r="A116" s="184" t="s">
        <v>410</v>
      </c>
      <c r="B116" s="178" t="s">
        <v>808</v>
      </c>
      <c r="C116" s="127">
        <v>0</v>
      </c>
      <c r="D116" s="132">
        <v>0</v>
      </c>
      <c r="E116" s="132">
        <v>0</v>
      </c>
      <c r="F116" s="132">
        <v>0</v>
      </c>
      <c r="G116" s="132">
        <v>-2.7488699999999997</v>
      </c>
      <c r="H116" s="132">
        <v>-3.1620000000000002E-2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19">
        <v>-2.7804899999999999</v>
      </c>
    </row>
    <row r="117" spans="1:15" ht="15.75">
      <c r="A117" s="184" t="s">
        <v>430</v>
      </c>
      <c r="B117" s="178" t="s">
        <v>809</v>
      </c>
      <c r="C117" s="127">
        <v>0</v>
      </c>
      <c r="D117" s="132">
        <v>0</v>
      </c>
      <c r="E117" s="132">
        <v>0</v>
      </c>
      <c r="F117" s="132">
        <v>0</v>
      </c>
      <c r="G117" s="132">
        <v>-2.7488699999999997</v>
      </c>
      <c r="H117" s="132">
        <v>6.6714199999999995</v>
      </c>
      <c r="I117" s="132">
        <v>0</v>
      </c>
      <c r="J117" s="132">
        <v>0</v>
      </c>
      <c r="K117" s="132">
        <v>0</v>
      </c>
      <c r="L117" s="132">
        <v>0</v>
      </c>
      <c r="M117" s="132">
        <v>0</v>
      </c>
      <c r="N117" s="132">
        <v>0</v>
      </c>
      <c r="O117" s="119">
        <v>3.9225499999999998</v>
      </c>
    </row>
    <row r="118" spans="1:15" ht="15.75">
      <c r="A118" s="184" t="s">
        <v>431</v>
      </c>
      <c r="B118" s="178" t="s">
        <v>810</v>
      </c>
      <c r="C118" s="127">
        <v>-484</v>
      </c>
      <c r="D118" s="132">
        <v>-196</v>
      </c>
      <c r="E118" s="132">
        <v>0</v>
      </c>
      <c r="F118" s="132">
        <v>-312</v>
      </c>
      <c r="G118" s="132">
        <v>-311.09229999999997</v>
      </c>
      <c r="H118" s="132">
        <v>0</v>
      </c>
      <c r="I118" s="132">
        <v>0</v>
      </c>
      <c r="J118" s="132">
        <v>-495.58012000000002</v>
      </c>
      <c r="K118" s="132">
        <v>0</v>
      </c>
      <c r="L118" s="132">
        <v>0</v>
      </c>
      <c r="M118" s="132">
        <v>-22</v>
      </c>
      <c r="N118" s="132">
        <v>0</v>
      </c>
      <c r="O118" s="119">
        <v>-1820.6724200000001</v>
      </c>
    </row>
    <row r="119" spans="1:15" ht="15.75">
      <c r="A119" s="184" t="s">
        <v>432</v>
      </c>
      <c r="B119" s="178" t="s">
        <v>811</v>
      </c>
      <c r="C119" s="127">
        <v>0</v>
      </c>
      <c r="D119" s="132">
        <v>0</v>
      </c>
      <c r="E119" s="132">
        <v>0</v>
      </c>
      <c r="F119" s="132">
        <v>0</v>
      </c>
      <c r="G119" s="132">
        <v>-9.3133860000004045</v>
      </c>
      <c r="H119" s="132">
        <v>0</v>
      </c>
      <c r="I119" s="132">
        <v>0</v>
      </c>
      <c r="J119" s="132">
        <v>0</v>
      </c>
      <c r="K119" s="132">
        <v>0</v>
      </c>
      <c r="L119" s="132">
        <v>0</v>
      </c>
      <c r="M119" s="132">
        <v>0</v>
      </c>
      <c r="N119" s="132">
        <v>0</v>
      </c>
      <c r="O119" s="119">
        <v>-9.3133860000004045</v>
      </c>
    </row>
    <row r="120" spans="1:15" ht="15.75">
      <c r="A120" s="184" t="s">
        <v>433</v>
      </c>
      <c r="B120" s="178" t="s">
        <v>812</v>
      </c>
      <c r="C120" s="127">
        <v>4352</v>
      </c>
      <c r="D120" s="132">
        <v>2209</v>
      </c>
      <c r="E120" s="132">
        <v>1383</v>
      </c>
      <c r="F120" s="132">
        <v>2809</v>
      </c>
      <c r="G120" s="132">
        <v>9206.4629456373859</v>
      </c>
      <c r="H120" s="132">
        <v>1681.5224699999917</v>
      </c>
      <c r="I120" s="132">
        <v>6</v>
      </c>
      <c r="J120" s="132">
        <v>4460.3531000000039</v>
      </c>
      <c r="K120" s="132">
        <v>1044</v>
      </c>
      <c r="L120" s="132">
        <v>-85</v>
      </c>
      <c r="M120" s="132">
        <v>188</v>
      </c>
      <c r="N120" s="132">
        <v>-658</v>
      </c>
      <c r="O120" s="119">
        <v>26596.338515637384</v>
      </c>
    </row>
    <row r="121" spans="1:15">
      <c r="A121" s="295" t="s">
        <v>605</v>
      </c>
      <c r="B121" s="295"/>
      <c r="C121" s="295"/>
      <c r="D121" s="295"/>
      <c r="E121" s="295"/>
      <c r="F121" s="295"/>
      <c r="G121" s="295"/>
      <c r="H121" s="295"/>
    </row>
    <row r="122" spans="1:15">
      <c r="A122" s="295"/>
      <c r="B122" s="295"/>
      <c r="C122" s="295"/>
      <c r="D122" s="295"/>
      <c r="E122" s="295"/>
      <c r="F122" s="295"/>
      <c r="G122" s="295"/>
      <c r="H122" s="295"/>
    </row>
  </sheetData>
  <mergeCells count="3">
    <mergeCell ref="A2:B2"/>
    <mergeCell ref="A1:N1"/>
    <mergeCell ref="A121:H1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411</v>
      </c>
      <c r="F1" s="2" t="s">
        <v>434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418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418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448</v>
      </c>
      <c r="C12" s="45" t="s">
        <v>447</v>
      </c>
    </row>
    <row r="13" spans="1:3" ht="33">
      <c r="A13" s="40">
        <v>12</v>
      </c>
      <c r="B13" s="13" t="s">
        <v>450</v>
      </c>
      <c r="C13" s="45" t="s">
        <v>449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451</v>
      </c>
    </row>
    <row r="23" spans="1:3" ht="33">
      <c r="A23" s="4">
        <v>22</v>
      </c>
      <c r="B23" s="13" t="s">
        <v>162</v>
      </c>
      <c r="C23" s="45" t="s">
        <v>452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435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436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437</v>
      </c>
      <c r="C14" s="21"/>
    </row>
    <row r="15" spans="1:5">
      <c r="A15" s="4">
        <v>13</v>
      </c>
      <c r="B15" s="34" t="s">
        <v>438</v>
      </c>
      <c r="C15" s="21"/>
    </row>
    <row r="16" spans="1:5">
      <c r="A16" s="4">
        <v>14</v>
      </c>
      <c r="B16" s="34" t="s">
        <v>439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440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441</v>
      </c>
      <c r="C24" s="21"/>
      <c r="D24" s="21"/>
      <c r="E24" s="21"/>
    </row>
    <row r="25" spans="1:5">
      <c r="A25" s="4">
        <v>23</v>
      </c>
      <c r="B25" s="34" t="s">
        <v>442</v>
      </c>
      <c r="C25" s="21"/>
      <c r="D25" s="21"/>
      <c r="E25" s="21"/>
    </row>
    <row r="26" spans="1:5">
      <c r="A26" s="4">
        <v>24</v>
      </c>
      <c r="B26" s="34" t="s">
        <v>443</v>
      </c>
      <c r="C26" s="21"/>
      <c r="D26" s="21"/>
      <c r="E26" s="21"/>
    </row>
    <row r="27" spans="1:5">
      <c r="A27" s="4">
        <v>25</v>
      </c>
      <c r="B27" s="34" t="s">
        <v>444</v>
      </c>
      <c r="C27" s="21"/>
      <c r="D27" s="21"/>
      <c r="E27" s="21"/>
    </row>
    <row r="28" spans="1:5">
      <c r="A28" s="4">
        <v>26</v>
      </c>
      <c r="B28" s="34" t="s">
        <v>445</v>
      </c>
      <c r="C28" s="21"/>
    </row>
    <row r="29" spans="1:5">
      <c r="A29" s="4">
        <v>27</v>
      </c>
      <c r="B29" s="34" t="s">
        <v>446</v>
      </c>
      <c r="C29" s="21"/>
    </row>
    <row r="30" spans="1:5">
      <c r="A30" s="4">
        <v>28</v>
      </c>
      <c r="B30" s="34" t="s">
        <v>417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412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420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453</v>
      </c>
    </row>
    <row r="4" spans="1:2" ht="15.75">
      <c r="A4" s="33"/>
      <c r="B4" s="32" t="s">
        <v>454</v>
      </c>
    </row>
    <row r="5" spans="1:2" ht="15.75">
      <c r="A5" s="33"/>
      <c r="B5" s="32" t="s">
        <v>455</v>
      </c>
    </row>
    <row r="6" spans="1:2" ht="15.75">
      <c r="A6" s="33"/>
      <c r="B6" s="32" t="s">
        <v>456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TP-1</vt:lpstr>
      <vt:lpstr>TP-2</vt:lpstr>
      <vt:lpstr>Costs</vt:lpstr>
      <vt:lpstr>Premiums, Claims</vt:lpstr>
      <vt:lpstr>InwardRe</vt:lpstr>
      <vt:lpstr>OutwardRe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IS!Print_Titles</vt:lpstr>
      <vt:lpstr>OutwardRe!Print_Titles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m.stoyanov</cp:lastModifiedBy>
  <cp:lastPrinted>2018-12-14T15:03:24Z</cp:lastPrinted>
  <dcterms:created xsi:type="dcterms:W3CDTF">2002-02-28T09:17:57Z</dcterms:created>
  <dcterms:modified xsi:type="dcterms:W3CDTF">2018-12-14T15:07:14Z</dcterms:modified>
</cp:coreProperties>
</file>