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3_2018_Life\New folder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BS!$A$1:$O$134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IS!$A$1:$O$122</definedName>
    <definedName name="_xlnm.Print_Area" localSheetId="7">OutwardRe!$A$1:$P$14</definedName>
    <definedName name="_xlnm.Print_Area" localSheetId="1">Payments!$A$1:$AB$20</definedName>
    <definedName name="_xlnm.Print_Area" localSheetId="0">Premiums!$A$1:$AD$20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6" i="7051" l="1"/>
  <c r="C75" i="7051"/>
  <c r="C74" i="7051"/>
  <c r="C73" i="7051"/>
  <c r="C72" i="7051"/>
  <c r="C70" i="7051"/>
  <c r="C71" i="7051" l="1"/>
  <c r="C77" i="7051" s="1"/>
  <c r="A70" i="7051" s="1"/>
  <c r="C75" i="7052"/>
  <c r="C74" i="7052"/>
  <c r="C73" i="7052"/>
  <c r="C72" i="7052"/>
  <c r="C71" i="7052"/>
  <c r="C70" i="7052"/>
  <c r="G106" i="7051"/>
  <c r="B106" i="7051"/>
  <c r="A106" i="7051"/>
  <c r="G105" i="7051"/>
  <c r="B105" i="7051"/>
  <c r="A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G104" i="7051"/>
  <c r="A104" i="7051" s="1"/>
  <c r="A73" i="7051"/>
  <c r="C77" i="7052"/>
  <c r="A70" i="7052" s="1"/>
  <c r="A75" i="7051"/>
  <c r="A72" i="7051"/>
  <c r="A76" i="7051"/>
  <c r="A74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<sst xmlns="http://schemas.openxmlformats.org/spreadsheetml/2006/main" count="1434" uniqueCount="827">
  <si>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</si>
  <si>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</si>
  <si>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</si>
  <si>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</si>
  <si>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</si>
  <si>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</si>
  <si>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</si>
  <si>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</si>
  <si>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</si>
  <si>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</si>
  <si>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</si>
  <si>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</si>
  <si>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</si>
  <si>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</si>
  <si>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</si>
  <si>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</si>
  <si>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</si>
  <si>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</si>
  <si>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</si>
  <si>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</si>
  <si>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</si>
  <si>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</si>
  <si>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</si>
  <si>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</si>
  <si>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</si>
  <si>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</si>
  <si>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</si>
  <si>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</si>
  <si>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</si>
  <si>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</si>
  <si>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</si>
  <si>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</si>
  <si>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</si>
  <si>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</si>
  <si>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</si>
  <si>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</si>
  <si>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</si>
  <si>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</si>
  <si>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</si>
  <si>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</si>
  <si>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</si>
  <si>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</si>
  <si>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</si>
  <si>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</si>
  <si>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</si>
  <si>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</si>
  <si>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</si>
  <si>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</si>
  <si>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</si>
  <si>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</si>
  <si>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</si>
  <si>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</si>
  <si>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</si>
  <si>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</si>
  <si>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</si>
  <si>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</si>
  <si>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</si>
  <si>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</si>
  <si>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</si>
  <si>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</si>
  <si>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</si>
  <si>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</si>
  <si>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</si>
  <si>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</si>
  <si>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</si>
  <si>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</si>
  <si>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</si>
  <si>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</si>
  <si>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</si>
  <si>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</si>
  <si>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</si>
  <si>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</si>
  <si>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</si>
  <si>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</si>
  <si>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</si>
  <si>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</si>
  <si>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</si>
  <si>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</si>
  <si>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</si>
  <si>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</si>
  <si>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</si>
  <si>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</si>
  <si>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</si>
  <si>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</si>
  <si>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</si>
  <si>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</si>
  <si>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</si>
  <si>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</si>
  <si>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</si>
  <si>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</si>
  <si>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</si>
  <si>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</si>
  <si>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</si>
  <si>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</si>
  <si>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</si>
  <si>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</si>
  <si>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</si>
  <si>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</si>
  <si>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</si>
  <si>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</si>
  <si>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</si>
  <si>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</si>
  <si>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</si>
  <si>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</si>
  <si>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</si>
  <si>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</si>
  <si>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</si>
  <si>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</si>
  <si>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</si>
  <si>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</si>
  <si>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</si>
  <si>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</si>
  <si>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</si>
  <si>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</si>
  <si>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</si>
  <si>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</si>
  <si>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</si>
  <si>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</si>
  <si>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</si>
  <si>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</si>
  <si>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</si>
  <si>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</si>
  <si>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</si>
  <si>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</si>
  <si>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</si>
  <si>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</si>
  <si>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</si>
  <si>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</si>
  <si>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</si>
  <si>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</si>
  <si>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</si>
  <si>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</si>
  <si>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</si>
  <si>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</si>
  <si>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</si>
  <si>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</si>
  <si>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</si>
  <si>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</si>
  <si>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</si>
  <si>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</si>
  <si>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</si>
  <si>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</si>
  <si>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</si>
  <si>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</si>
  <si>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</si>
  <si>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</si>
  <si>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</si>
  <si>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</si>
  <si>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</si>
  <si>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</si>
  <si>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</si>
  <si>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</si>
  <si>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</si>
  <si>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</si>
  <si>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</si>
  <si>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</si>
  <si>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</si>
  <si>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</si>
  <si>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</si>
  <si>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</si>
  <si>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</si>
  <si>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</si>
  <si>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</si>
  <si>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</si>
  <si>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</si>
  <si>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</si>
  <si>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</si>
  <si>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</si>
  <si>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</si>
  <si>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</si>
  <si>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</si>
  <si>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</si>
  <si>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</si>
  <si>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</si>
  <si>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</si>
  <si>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</si>
  <si>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</si>
  <si>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</si>
  <si>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</si>
  <si>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</si>
  <si>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</si>
  <si>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</si>
  <si>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</si>
  <si>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</si>
  <si>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</si>
  <si>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</si>
  <si>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</si>
  <si>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</si>
  <si>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</si>
  <si>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</si>
  <si>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</si>
  <si>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</si>
  <si>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</si>
  <si>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</si>
  <si>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</si>
  <si>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</si>
  <si>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</si>
  <si>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</si>
  <si>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</si>
  <si>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</si>
  <si>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</si>
  <si>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</si>
  <si>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</si>
  <si>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</si>
  <si>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</si>
  <si>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</si>
  <si>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</si>
  <si>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</si>
  <si>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</si>
  <si>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</si>
  <si>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</si>
  <si>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</si>
  <si>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</si>
  <si>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</si>
  <si>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</si>
  <si>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</si>
  <si>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</si>
  <si>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</si>
  <si>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</si>
  <si>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</si>
  <si>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</si>
  <si>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</si>
  <si>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</si>
  <si>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</si>
  <si>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</si>
  <si>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</si>
  <si>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</si>
  <si>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</si>
  <si>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</si>
  <si>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</si>
  <si>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</si>
  <si>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</si>
  <si>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</si>
  <si>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</si>
  <si>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</si>
  <si>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</si>
  <si>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</si>
  <si>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</si>
  <si>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</si>
  <si>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</si>
  <si>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</si>
  <si>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</si>
  <si>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</si>
  <si>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</si>
  <si>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</si>
  <si>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</si>
  <si>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</si>
  <si>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</si>
  <si>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</si>
  <si>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</si>
  <si>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</si>
  <si>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</si>
  <si>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</si>
  <si>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</si>
  <si>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</si>
  <si>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</si>
  <si>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</si>
  <si>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</si>
  <si>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</si>
  <si>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</si>
  <si>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</si>
  <si>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</si>
  <si>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</si>
  <si>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</si>
  <si>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</si>
  <si>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</si>
  <si>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</si>
  <si>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</si>
  <si>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</si>
  <si>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</si>
  <si>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</si>
  <si>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</si>
  <si>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</si>
  <si>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</si>
  <si>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</si>
  <si>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</si>
  <si>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</si>
  <si>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</si>
  <si>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</si>
  <si>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</si>
  <si>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</si>
  <si>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</si>
  <si>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</si>
  <si>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</si>
  <si>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</si>
  <si>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</si>
  <si>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</si>
  <si>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</si>
  <si>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</si>
  <si>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</si>
  <si>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</si>
  <si>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</si>
  <si>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</si>
  <si>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</si>
  <si>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</si>
  <si>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</si>
  <si>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</si>
  <si>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</si>
  <si>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</si>
  <si>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</si>
  <si>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</si>
  <si>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</si>
  <si>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</si>
  <si>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</si>
  <si>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</si>
  <si>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</si>
  <si>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</si>
  <si>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</si>
  <si>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</si>
  <si>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</si>
  <si>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</si>
  <si>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</si>
  <si>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</si>
  <si>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</si>
  <si>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</si>
  <si>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</si>
  <si>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</si>
  <si>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</si>
  <si>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</si>
  <si>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</si>
  <si>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</si>
  <si>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</si>
  <si>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</si>
  <si>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</si>
  <si>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</si>
  <si>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</si>
  <si>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</si>
  <si>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</si>
  <si>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</si>
  <si>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</si>
  <si>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</si>
  <si>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</si>
  <si>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</si>
  <si>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</si>
  <si>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</si>
  <si>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</si>
  <si>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</si>
  <si>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</si>
  <si>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</si>
  <si>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</si>
  <si>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</si>
  <si>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</si>
  <si>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</si>
  <si>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</si>
  <si>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</si>
  <si>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</si>
  <si>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</si>
  <si>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</si>
  <si>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</si>
  <si>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</si>
  <si>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</si>
  <si>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</si>
  <si>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</si>
  <si>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</si>
  <si>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</si>
  <si>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</si>
  <si>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</si>
  <si>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</si>
  <si>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</si>
  <si>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</si>
  <si>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</si>
  <si>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</si>
  <si>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</si>
  <si>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</si>
  <si>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</si>
  <si>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</si>
  <si>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</si>
  <si>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</si>
  <si>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</si>
  <si>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</si>
  <si>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</si>
  <si>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</si>
  <si>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</si>
  <si>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</si>
  <si>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</si>
  <si>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</si>
  <si>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</si>
  <si>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</si>
  <si>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</si>
  <si>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</si>
  <si>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</si>
  <si>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</si>
  <si>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</si>
  <si>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</si>
  <si>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</si>
  <si>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</si>
  <si>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</si>
  <si>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</si>
  <si>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</si>
  <si>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</si>
  <si>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</si>
  <si>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</si>
  <si>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</si>
  <si>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</si>
  <si>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</si>
  <si>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</si>
  <si>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</si>
  <si>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</si>
  <si>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</si>
  <si>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</si>
  <si>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</si>
  <si>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</si>
  <si>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</si>
  <si>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</si>
  <si>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</si>
  <si>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</si>
  <si>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</si>
  <si>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</si>
  <si>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</si>
  <si>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</si>
  <si>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</si>
  <si>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</si>
  <si>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</si>
  <si>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</si>
  <si>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</si>
  <si>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</si>
  <si>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</si>
  <si>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</si>
  <si>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</si>
  <si>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</si>
  <si>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</si>
  <si>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</si>
  <si>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</si>
  <si>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</si>
  <si>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</si>
  <si>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</si>
  <si>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</si>
  <si>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</si>
  <si>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</si>
  <si>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</si>
  <si>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</si>
  <si>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</si>
  <si>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</si>
  <si>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</si>
  <si>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</si>
  <si>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</si>
  <si>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</si>
  <si>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</si>
  <si>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</si>
  <si>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</si>
  <si>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</si>
  <si>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</si>
  <si>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</si>
  <si>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</si>
  <si>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</si>
  <si>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</si>
  <si>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</si>
  <si>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</si>
  <si>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</si>
  <si>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</si>
  <si>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</si>
  <si>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</si>
  <si>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</si>
  <si>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</si>
  <si>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</si>
  <si>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</si>
  <si>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</si>
  <si>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</si>
  <si>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</si>
  <si>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</si>
  <si>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</si>
  <si>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</si>
  <si>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</si>
  <si>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</si>
  <si>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</si>
  <si>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</si>
  <si>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</si>
  <si>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</si>
  <si>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</si>
  <si>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</si>
  <si>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</si>
  <si>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</si>
  <si>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</si>
  <si>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</si>
  <si>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</si>
  <si>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</si>
  <si>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</si>
  <si>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</si>
  <si>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</si>
  <si>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</si>
  <si>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</si>
  <si>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</si>
  <si>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</si>
  <si>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</si>
  <si>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</si>
  <si>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</si>
  <si>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</si>
  <si>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</si>
  <si>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</si>
  <si>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</si>
  <si>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</si>
  <si>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</si>
  <si>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</si>
  <si>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</si>
  <si>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</si>
  <si>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</si>
  <si>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</si>
  <si>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</si>
  <si>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</si>
  <si>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</si>
  <si>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</si>
  <si>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</si>
  <si>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</si>
  <si>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</si>
  <si>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</si>
  <si>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</si>
  <si>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</si>
  <si>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</si>
  <si>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</si>
  <si>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</si>
  <si>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</si>
  <si>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</si>
  <si>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</si>
  <si>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</si>
  <si>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</si>
  <si>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</si>
  <si>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</si>
  <si>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</si>
  <si>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</si>
  <si>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</si>
  <si>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</si>
  <si>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</si>
  <si>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</si>
  <si>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</si>
  <si>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</si>
  <si>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</si>
  <si>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</si>
  <si>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</si>
  <si>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</si>
  <si>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</si>
  <si>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</si>
  <si>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</si>
  <si>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</si>
  <si>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</si>
  <si>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</si>
  <si>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</si>
  <si>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</si>
  <si>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</si>
  <si>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</si>
  <si>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</si>
  <si>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</si>
  <si>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</si>
  <si>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</si>
  <si>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</si>
  <si>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</si>
  <si>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</si>
  <si>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</si>
  <si>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</si>
  <si>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</si>
  <si>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</si>
  <si>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</si>
  <si>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</si>
  <si>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</si>
  <si>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</si>
  <si>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</si>
  <si>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</si>
  <si>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</si>
  <si>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</si>
  <si>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</si>
  <si>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</si>
  <si>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</si>
  <si>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</si>
  <si>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</si>
  <si>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</si>
  <si>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</si>
  <si>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</si>
  <si>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</si>
  <si>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</si>
  <si>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</si>
  <si>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</si>
  <si>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</si>
  <si>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</si>
  <si>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</si>
  <si>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</si>
  <si>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</si>
  <si>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</si>
  <si>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</si>
  <si>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</si>
  <si>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</si>
  <si>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</si>
  <si>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</si>
  <si>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</si>
  <si>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</si>
  <si>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</si>
  <si>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</si>
  <si>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</si>
  <si>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</si>
  <si>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</si>
  <si>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</si>
  <si>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</si>
  <si>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</si>
  <si>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</si>
  <si>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</si>
  <si>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</si>
  <si>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</si>
  <si>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</si>
  <si>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</si>
  <si>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</si>
  <si>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</si>
  <si>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</si>
  <si>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</si>
  <si>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</si>
  <si>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</si>
  <si>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</si>
  <si>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</si>
  <si>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</si>
  <si>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</si>
  <si>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</si>
  <si>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</si>
  <si>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</si>
  <si>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</si>
  <si>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</si>
  <si>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</si>
  <si>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</si>
  <si>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</si>
  <si>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</si>
  <si>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</si>
  <si>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</si>
  <si>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</si>
  <si>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</si>
  <si>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</si>
  <si>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</si>
  <si>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</si>
  <si>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</si>
  <si>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</si>
  <si>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</si>
  <si>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</si>
  <si>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</si>
  <si>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</si>
  <si>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</si>
  <si>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</si>
  <si>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</si>
  <si>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</si>
  <si>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</si>
  <si>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</si>
  <si>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</si>
  <si>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</si>
  <si>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</si>
  <si>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</si>
  <si>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</si>
  <si>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</si>
  <si>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</si>
  <si>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</si>
  <si>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</si>
  <si>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</si>
  <si>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</si>
  <si>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</si>
  <si>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</si>
  <si>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</si>
  <si>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</si>
  <si>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</si>
  <si>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</si>
  <si>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</si>
  <si>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</si>
  <si>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</si>
  <si>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</si>
  <si>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</si>
  <si>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</si>
  <si>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</si>
  <si>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</si>
  <si>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</si>
  <si>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</si>
  <si>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</si>
  <si>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</si>
  <si>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</si>
  <si>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</si>
  <si>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</si>
  <si>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</si>
  <si>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</si>
  <si>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</si>
  <si>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</si>
  <si>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</si>
  <si>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</si>
  <si>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</si>
  <si>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</si>
  <si>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</si>
  <si>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</si>
  <si>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</si>
  <si>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</si>
  <si>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</si>
  <si>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</si>
  <si>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</si>
  <si>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</si>
  <si>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</si>
  <si>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</si>
  <si>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</si>
  <si>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</si>
  <si>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</si>
  <si>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</si>
  <si>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</si>
  <si>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</si>
  <si>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</si>
  <si>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</si>
  <si>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</si>
  <si>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</si>
  <si>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</si>
  <si>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</si>
  <si>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</si>
  <si>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</si>
  <si>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</si>
  <si>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</si>
  <si>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</si>
  <si>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</si>
  <si>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</si>
  <si>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</si>
  <si>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</si>
  <si>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</si>
  <si>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</si>
  <si>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</si>
  <si>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</si>
  <si>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</si>
  <si>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</si>
  <si>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</si>
  <si>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</si>
  <si>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</si>
  <si>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</si>
  <si>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</si>
  <si>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</si>
  <si>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</si>
  <si>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</si>
  <si>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</si>
  <si>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</si>
  <si>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</si>
  <si>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</si>
  <si>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</si>
  <si>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</si>
  <si>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</si>
  <si>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</si>
  <si>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</si>
  <si>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</si>
  <si>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</si>
  <si>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</si>
  <si>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</si>
  <si>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</si>
  <si>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</si>
  <si>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</si>
  <si>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</si>
  <si>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</si>
  <si>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</si>
  <si>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</si>
  <si>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</si>
  <si>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</si>
  <si>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</si>
  <si>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</si>
  <si>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</si>
  <si>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</si>
  <si>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</si>
  <si>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</si>
  <si>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</si>
  <si>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</si>
  <si>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</si>
  <si>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</si>
  <si>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</si>
  <si>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</si>
  <si>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</si>
  <si>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</si>
  <si>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</si>
  <si>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</si>
  <si>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</si>
  <si>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</si>
  <si>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</si>
  <si>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</si>
  <si>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</si>
  <si>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</si>
  <si>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</si>
  <si>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</si>
  <si>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</si>
  <si>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</si>
  <si>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</si>
  <si>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</si>
  <si>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</si>
  <si>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</si>
  <si>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</si>
  <si>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</si>
  <si>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</si>
  <si>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</si>
  <si>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</si>
  <si>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</si>
  <si>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</si>
  <si>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</si>
  <si>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</si>
  <si>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</si>
  <si>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</si>
  <si>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</si>
  <si>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</si>
  <si>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</si>
  <si>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</si>
  <si>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</si>
  <si>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</si>
  <si>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</si>
  <si>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</si>
  <si>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</si>
  <si>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</si>
  <si>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</si>
  <si>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</si>
  <si>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</si>
  <si>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</si>
  <si>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</si>
  <si>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</si>
  <si>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</si>
  <si>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</si>
  <si>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</si>
  <si>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</si>
  <si>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</si>
  <si>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</si>
  <si>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</si>
  <si>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</si>
  <si>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</si>
  <si>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</si>
  <si>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</si>
  <si>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</si>
  <si>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</si>
  <si>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</si>
  <si>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</si>
  <si>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</si>
  <si>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t>UBB-Life Insurance EAD</t>
  </si>
  <si>
    <r>
      <t xml:space="preserve">STATEMENTS OF PROFIT OR LOSS AND OTHER COMPREHENSIVE INCOME AS AT 30.09.2018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</si>
  <si>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STATEMENT OF FINANCIAL POSITION AS AT 30.09.2018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</si>
  <si>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Transactions concluded under the right of establishment or the freedom to provide services within the EEA as at 30.09.2018 </t>
    </r>
    <r>
      <rPr>
        <b/>
        <vertAlign val="superscript"/>
        <sz val="12"/>
        <rFont val="Times New Roman"/>
        <family val="1"/>
        <charset val="204"/>
      </rPr>
      <t>1</t>
    </r>
  </si>
  <si>
    <r>
      <t>OUTWARD REINSURANCE AS AT 30.09.2018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</si>
  <si>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INWARD REINSURANCE AS AT 30.09.2018  </t>
    </r>
    <r>
      <rPr>
        <b/>
        <vertAlign val="superscript"/>
        <sz val="12"/>
        <rFont val="Times New Roman"/>
        <family val="1"/>
        <charset val="204"/>
      </rPr>
      <t>1</t>
    </r>
  </si>
  <si>
    <r>
      <t>GENERAL INFORMATION ABOUT THE INSURANCE PORTFOLIO AS AT 30.09.2018</t>
    </r>
    <r>
      <rPr>
        <b/>
        <vertAlign val="superscript"/>
        <sz val="12"/>
        <rFont val="Times New Roman"/>
        <family val="1"/>
        <charset val="204"/>
      </rPr>
      <t>1</t>
    </r>
  </si>
  <si>
    <r>
      <t>EXPENSES RELATED TO INSURANCE OPERATIONS AS AT 30.09.2018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</si>
  <si>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30.09.2018 - ІІ part </t>
    </r>
    <r>
      <rPr>
        <b/>
        <vertAlign val="superscript"/>
        <sz val="12"/>
        <rFont val="Times New Roman"/>
        <family val="1"/>
        <charset val="204"/>
      </rPr>
      <t>1</t>
    </r>
  </si>
  <si>
    <r>
      <t>TECHNICAL PROVISIONS AS AT 30.09.2018 -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</si>
  <si>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>CLAIMS PAID BY LIFE INSURERS AND INSURERS WITH MIXED ACTIVITY* AS AT 30.09.2018</t>
    </r>
    <r>
      <rPr>
        <b/>
        <vertAlign val="superscript"/>
        <sz val="10"/>
        <rFont val="Times New Roman"/>
        <family val="1"/>
        <charset val="204"/>
      </rPr>
      <t xml:space="preserve">  1 </t>
    </r>
  </si>
  <si>
    <r>
      <t xml:space="preserve">GROSS PREMIUMS WRITTEN BY LIFE INSURERS AND INSURERS WITH MIXED ACTIVITY* AS AT 30.09.2018  </t>
    </r>
    <r>
      <rPr>
        <b/>
        <vertAlign val="superscript"/>
        <sz val="10"/>
        <rFont val="Times New Roman"/>
        <family val="1"/>
        <charset val="204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</si>
</sst>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0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11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7" applyFont="1" applyFill="1" applyBorder="1" applyAlignment="1" applyProtection="1">
      <alignment horizontal="left" vertical="center" wrapText="1"/>
    </xf>
    <xf numFmtId="0" fontId="7" fillId="27" borderId="9" xfId="147" applyFont="1" applyFill="1" applyBorder="1" applyAlignment="1" applyProtection="1">
      <alignment horizontal="left" vertical="center" wrapText="1"/>
    </xf>
    <xf numFmtId="0" fontId="9" fillId="31" borderId="13" xfId="148" applyFont="1" applyFill="1" applyBorder="1" applyAlignment="1">
      <alignment horizontal="center" vertical="center"/>
    </xf>
    <xf numFmtId="0" fontId="9" fillId="31" borderId="13" xfId="148" applyFont="1" applyFill="1" applyBorder="1" applyAlignment="1">
      <alignment horizontal="center" vertical="center" wrapText="1"/>
    </xf>
    <xf numFmtId="0" fontId="7" fillId="31" borderId="13" xfId="148" applyFont="1" applyFill="1" applyBorder="1" applyAlignment="1">
      <alignment horizontal="center" vertical="center"/>
    </xf>
    <xf numFmtId="0" fontId="7" fillId="31" borderId="13" xfId="148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3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9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3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vertical="center" wrapText="1"/>
    </xf>
    <xf numFmtId="0" fontId="11" fillId="0" borderId="13" xfId="102" applyNumberFormat="1" applyFont="1" applyFill="1" applyBorder="1" applyAlignment="1" applyProtection="1">
      <alignment horizontal="center" vertical="center" wrapText="1"/>
    </xf>
    <xf numFmtId="0" fontId="11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2" applyNumberFormat="1" applyFont="1" applyFill="1" applyBorder="1" applyAlignment="1" applyProtection="1">
      <alignment horizontal="center"/>
    </xf>
    <xf numFmtId="0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wrapText="1"/>
    </xf>
    <xf numFmtId="0" fontId="12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 vertical="center" wrapText="1"/>
    </xf>
    <xf numFmtId="0" fontId="7" fillId="0" borderId="13" xfId="102" applyNumberFormat="1" applyFont="1" applyFill="1" applyBorder="1" applyAlignment="1" applyProtection="1">
      <alignment horizontal="center" vertical="center" wrapText="1"/>
    </xf>
    <xf numFmtId="3" fontId="12" fillId="0" borderId="13" xfId="102" applyNumberFormat="1" applyFont="1" applyFill="1" applyBorder="1" applyProtection="1">
      <alignment horizontal="center" vertical="center" wrapText="1"/>
    </xf>
    <xf numFmtId="3" fontId="11" fillId="0" borderId="13" xfId="102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center"/>
    </xf>
    <xf numFmtId="3" fontId="5" fillId="0" borderId="13" xfId="102" applyNumberFormat="1" applyFont="1" applyFill="1" applyBorder="1" applyAlignment="1" applyProtection="1">
      <alignment horizontal="left" wrapText="1"/>
    </xf>
    <xf numFmtId="3" fontId="8" fillId="0" borderId="13" xfId="102" applyNumberFormat="1" applyFont="1" applyFill="1" applyBorder="1" applyAlignment="1" applyProtection="1">
      <alignment horizontal="center" vertical="center"/>
    </xf>
    <xf numFmtId="3" fontId="8" fillId="0" borderId="13" xfId="102" applyNumberFormat="1" applyFont="1" applyFill="1" applyBorder="1" applyAlignment="1" applyProtection="1">
      <alignment horizontal="left" vertical="center" wrapText="1"/>
    </xf>
    <xf numFmtId="3" fontId="8" fillId="0" borderId="25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Protection="1">
      <alignment horizontal="center" vertical="center" wrapText="1"/>
    </xf>
    <xf numFmtId="3" fontId="5" fillId="0" borderId="13" xfId="102" applyNumberFormat="1" applyFont="1" applyFill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left" vertical="center" wrapText="1"/>
    </xf>
    <xf numFmtId="3" fontId="8" fillId="0" borderId="13" xfId="102" applyNumberFormat="1" applyFont="1" applyFill="1" applyBorder="1" applyAlignment="1">
      <alignment horizontal="right" vertical="center" wrapText="1"/>
    </xf>
    <xf numFmtId="3" fontId="8" fillId="0" borderId="13" xfId="102" applyNumberFormat="1" applyFont="1" applyFill="1" applyBorder="1" applyAlignment="1">
      <alignment horizontal="left" vertical="center" wrapText="1"/>
    </xf>
    <xf numFmtId="3" fontId="8" fillId="0" borderId="13" xfId="102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2" applyNumberFormat="1" applyFont="1" applyFill="1" applyBorder="1" applyAlignment="1">
      <alignment horizontal="right" vertical="center"/>
    </xf>
    <xf numFmtId="3" fontId="8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 applyProtection="1">
      <alignment horizontal="left"/>
    </xf>
    <xf numFmtId="3" fontId="5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>
      <alignment horizontal="left"/>
    </xf>
    <xf numFmtId="3" fontId="8" fillId="0" borderId="25" xfId="102" applyNumberFormat="1" applyFont="1" applyFill="1" applyBorder="1" applyProtection="1">
      <alignment horizontal="center" vertical="center" wrapText="1"/>
    </xf>
    <xf numFmtId="3" fontId="8" fillId="0" borderId="25" xfId="102" applyNumberFormat="1" applyFont="1" applyFill="1" applyBorder="1" applyAlignment="1" applyProtection="1">
      <alignment horizontal="right" vertical="center"/>
    </xf>
    <xf numFmtId="3" fontId="8" fillId="0" borderId="25" xfId="102" applyNumberFormat="1" applyFont="1" applyFill="1" applyBorder="1" applyAlignment="1" applyProtection="1">
      <alignment horizontal="right"/>
    </xf>
    <xf numFmtId="3" fontId="8" fillId="0" borderId="25" xfId="102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7" fontId="65" fillId="28" borderId="0" xfId="110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0" fontId="64" fillId="28" borderId="0" xfId="0" applyNumberFormat="1" applyFont="1" applyFill="1" applyAlignment="1">
      <alignment horizontal="left"/>
    </xf>
    <xf numFmtId="177" fontId="64" fillId="28" borderId="0" xfId="0" applyNumberFormat="1" applyFont="1" applyFill="1" applyAlignment="1"/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3" fontId="5" fillId="28" borderId="0" xfId="0" applyNumberFormat="1" applyFont="1" applyFill="1" applyBorder="1" applyAlignment="1">
      <alignment horizontal="center" vertical="center" wrapText="1"/>
    </xf>
    <xf numFmtId="3" fontId="5" fillId="28" borderId="0" xfId="0" applyFont="1" applyFill="1" applyBorder="1" applyAlignment="1">
      <alignment horizontal="right" vertical="center" wrapText="1"/>
    </xf>
    <xf numFmtId="0" fontId="7" fillId="28" borderId="0" xfId="92" applyFont="1" applyFill="1" applyAlignment="1" applyProtection="1">
      <alignment horizontal="center" vertical="center"/>
    </xf>
    <xf numFmtId="0" fontId="5" fillId="28" borderId="0" xfId="100" applyFont="1" applyFill="1" applyBorder="1" applyAlignment="1">
      <alignment horizontal="center" vertical="center" wrapText="1"/>
    </xf>
    <xf numFmtId="3" fontId="5" fillId="28" borderId="0" xfId="0" applyFont="1" applyFill="1" applyBorder="1" applyAlignment="1">
      <alignment horizontal="center" vertical="center" wrapText="1"/>
    </xf>
    <xf numFmtId="0" fontId="5" fillId="28" borderId="0" xfId="99" applyFont="1" applyFill="1" applyBorder="1" applyAlignment="1">
      <alignment horizontal="center" vertical="center" wrapText="1"/>
    </xf>
    <xf numFmtId="0" fontId="5" fillId="0" borderId="26" xfId="100" applyFont="1" applyFill="1" applyBorder="1" applyAlignment="1">
      <alignment horizontal="center" vertical="center" wrapText="1"/>
    </xf>
    <xf numFmtId="0" fontId="5" fillId="0" borderId="33" xfId="100" applyFont="1" applyFill="1" applyBorder="1" applyAlignment="1">
      <alignment horizontal="center" vertical="center" wrapText="1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3" fontId="7" fillId="0" borderId="26" xfId="0" applyFont="1" applyBorder="1" applyAlignment="1">
      <alignment horizontal="center" vertical="center" wrapText="1"/>
    </xf>
    <xf numFmtId="3" fontId="7" fillId="0" borderId="33" xfId="0" applyFont="1" applyBorder="1" applyAlignment="1">
      <alignment horizontal="center" vertical="center" wrapText="1"/>
    </xf>
    <xf numFmtId="0" fontId="7" fillId="0" borderId="26" xfId="99" applyFont="1" applyFill="1" applyBorder="1" applyAlignment="1">
      <alignment horizontal="center" vertical="center" wrapText="1"/>
    </xf>
    <xf numFmtId="0" fontId="7" fillId="0" borderId="33" xfId="99" applyFont="1" applyFill="1" applyBorder="1" applyAlignment="1">
      <alignment horizontal="center" vertical="center" wrapText="1"/>
    </xf>
    <xf numFmtId="3" fontId="7" fillId="0" borderId="26" xfId="0" applyFont="1" applyFill="1" applyBorder="1" applyAlignment="1">
      <alignment horizontal="center" vertical="center" wrapText="1"/>
    </xf>
    <xf numFmtId="3" fontId="7" fillId="0" borderId="33" xfId="0" applyFont="1" applyFill="1" applyBorder="1" applyAlignment="1">
      <alignment horizontal="center" vertical="center" wrapText="1"/>
    </xf>
    <xf numFmtId="3" fontId="5" fillId="0" borderId="13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100" applyFont="1" applyFill="1" applyBorder="1" applyAlignment="1">
      <alignment horizontal="center" vertical="center" wrapText="1"/>
    </xf>
    <xf numFmtId="0" fontId="7" fillId="0" borderId="13" xfId="101" applyFont="1" applyBorder="1" applyAlignment="1" applyProtection="1">
      <alignment horizontal="center" vertical="center" wrapText="1"/>
    </xf>
    <xf numFmtId="3" fontId="5" fillId="0" borderId="9" xfId="103" applyNumberFormat="1" applyFont="1" applyFill="1" applyBorder="1" applyAlignment="1" applyProtection="1">
      <alignment horizontal="center" vertical="center" wrapText="1"/>
    </xf>
    <xf numFmtId="3" fontId="5" fillId="0" borderId="34" xfId="103" applyNumberFormat="1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3" xfId="103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1" applyFont="1" applyBorder="1" applyAlignment="1" applyProtection="1">
      <alignment horizontal="center" vertical="center" wrapText="1"/>
    </xf>
    <xf numFmtId="0" fontId="5" fillId="0" borderId="37" xfId="101" applyFont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33" xfId="101" applyFont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43" xfId="101" applyFont="1" applyBorder="1" applyAlignment="1" applyProtection="1">
      <alignment horizontal="center" vertical="center" wrapText="1"/>
    </xf>
    <xf numFmtId="0" fontId="5" fillId="0" borderId="9" xfId="101" applyFont="1" applyFill="1" applyBorder="1" applyAlignment="1" applyProtection="1">
      <alignment horizontal="center" vertical="center" wrapText="1"/>
    </xf>
    <xf numFmtId="0" fontId="5" fillId="0" borderId="34" xfId="101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2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1" applyFont="1" applyBorder="1" applyAlignment="1" applyProtection="1">
      <alignment horizontal="center" vertical="top" wrapText="1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9" xfId="101" applyFont="1" applyBorder="1" applyAlignment="1" applyProtection="1">
      <alignment horizontal="center" vertical="center" wrapText="1"/>
    </xf>
    <xf numFmtId="0" fontId="5" fillId="0" borderId="34" xfId="101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9" xfId="102" applyNumberFormat="1" applyFont="1" applyBorder="1" applyAlignment="1" applyProtection="1">
      <alignment horizontal="center" vertical="center" wrapText="1"/>
    </xf>
    <xf numFmtId="3" fontId="5" fillId="0" borderId="38" xfId="102" applyNumberFormat="1" applyFont="1" applyBorder="1" applyAlignment="1" applyProtection="1">
      <alignment horizontal="center" vertical="center" wrapText="1"/>
    </xf>
    <xf numFmtId="3" fontId="5" fillId="0" borderId="34" xfId="102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2" applyNumberFormat="1" applyFont="1" applyFill="1" applyAlignment="1" applyProtection="1">
      <alignment horizontal="center" vertical="center" wrapText="1"/>
    </xf>
  </cellXfs>
  <cellStyles count="1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9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8"/>
    <cellStyle name="Normal 2_Видове застраховки" xfId="90"/>
    <cellStyle name="Normal 3" xfId="91"/>
    <cellStyle name="Normal 3 2" xfId="147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30.09.2018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180584916.97471231</c:v>
                </c:pt>
                <c:pt idx="1">
                  <c:v>7309130.8579999991</c:v>
                </c:pt>
                <c:pt idx="2">
                  <c:v>59684093.852999993</c:v>
                </c:pt>
                <c:pt idx="3">
                  <c:v>0</c:v>
                </c:pt>
                <c:pt idx="4">
                  <c:v>17148333.781999998</c:v>
                </c:pt>
                <c:pt idx="5">
                  <c:v>15217722.619999999</c:v>
                </c:pt>
                <c:pt idx="6">
                  <c:v>45122222.18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30.09.2018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78428539.244343311</c:v>
                </c:pt>
                <c:pt idx="1">
                  <c:v>3672301.9900384019</c:v>
                </c:pt>
                <c:pt idx="2">
                  <c:v>2622267.2124854149</c:v>
                </c:pt>
                <c:pt idx="3">
                  <c:v>0</c:v>
                </c:pt>
                <c:pt idx="4">
                  <c:v>3350721.1814400004</c:v>
                </c:pt>
                <c:pt idx="5">
                  <c:v>1873220.7799999998</c:v>
                </c:pt>
                <c:pt idx="6">
                  <c:v>14185734.873309789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28575</xdr:rowOff>
    </xdr:from>
    <xdr:to>
      <xdr:col>7</xdr:col>
      <xdr:colOff>685800</xdr:colOff>
      <xdr:row>46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11906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tabSelected="1" view="pageBreakPreview" zoomScaleNormal="80" zoomScaleSheetLayoutView="100" workbookViewId="0">
      <pane xSplit="2" ySplit="4" topLeftCell="C5" activePane="bottomRight" state="frozen"/>
      <selection activeCell="B35" sqref="B35"/>
      <selection pane="topRight" activeCell="B35" sqref="B35"/>
      <selection pane="bottomLeft" activeCell="B35" sqref="B35"/>
      <selection pane="bottomRight" sqref="A1:AD1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1.140625" style="50" customWidth="1"/>
    <col min="24" max="24" width="10.5703125" style="50" customWidth="1"/>
    <col min="25" max="25" width="11" style="50" bestFit="1" customWidth="1"/>
    <col min="26" max="26" width="10.5703125" style="50" customWidth="1"/>
    <col min="27" max="27" width="13.140625" style="50" customWidth="1"/>
    <col min="28" max="28" width="14" style="50" customWidth="1"/>
    <col min="29" max="29" width="13.5703125" style="50" bestFit="1" customWidth="1"/>
    <col min="30" max="30" width="12.42578125" style="50" bestFit="1" customWidth="1"/>
    <col min="31" max="31" width="13.5703125" style="50" bestFit="1" customWidth="1"/>
    <col min="32" max="32" width="18.140625" style="50" bestFit="1" customWidth="1"/>
    <col min="33" max="33" width="12.42578125" style="50" bestFit="1" customWidth="1"/>
    <col min="34" max="34" width="9.28515625" style="50" bestFit="1" customWidth="1"/>
    <col min="35" max="16384" width="9.140625" style="50"/>
  </cols>
  <sheetData>
    <row r="1" spans="1:32" s="61" customFormat="1" ht="15.75">
      <c r="A1" s="225" t="s">
        <v>826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133"/>
      <c r="AF1" s="133"/>
    </row>
    <row r="2" spans="1:32" ht="15.75" customHeight="1">
      <c r="C2" s="226"/>
      <c r="D2" s="226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8"/>
      <c r="R2" s="228"/>
      <c r="S2" s="223"/>
      <c r="T2" s="223"/>
      <c r="U2" s="223"/>
      <c r="V2" s="223"/>
      <c r="AA2" s="224" t="s">
        <v>125</v>
      </c>
      <c r="AB2" s="224"/>
      <c r="AC2" s="52"/>
      <c r="AD2" s="52"/>
    </row>
    <row r="3" spans="1:32" s="53" customFormat="1" ht="77.25" customHeight="1">
      <c r="A3" s="214" t="s">
        <v>411</v>
      </c>
      <c r="B3" s="214" t="s">
        <v>458</v>
      </c>
      <c r="C3" s="229" t="s">
        <v>477</v>
      </c>
      <c r="D3" s="230"/>
      <c r="E3" s="231" t="s">
        <v>478</v>
      </c>
      <c r="F3" s="232"/>
      <c r="G3" s="231" t="s">
        <v>479</v>
      </c>
      <c r="H3" s="232"/>
      <c r="I3" s="231" t="s">
        <v>480</v>
      </c>
      <c r="J3" s="232"/>
      <c r="K3" s="231" t="s">
        <v>815</v>
      </c>
      <c r="L3" s="232"/>
      <c r="M3" s="235" t="s">
        <v>481</v>
      </c>
      <c r="N3" s="236"/>
      <c r="O3" s="233" t="s">
        <v>482</v>
      </c>
      <c r="P3" s="234"/>
      <c r="Q3" s="237" t="s">
        <v>483</v>
      </c>
      <c r="R3" s="238"/>
      <c r="S3" s="233" t="s">
        <v>484</v>
      </c>
      <c r="T3" s="234"/>
      <c r="U3" s="233" t="s">
        <v>485</v>
      </c>
      <c r="V3" s="234"/>
      <c r="W3" s="233" t="s">
        <v>487</v>
      </c>
      <c r="X3" s="234"/>
      <c r="Y3" s="233" t="s">
        <v>486</v>
      </c>
      <c r="Z3" s="234"/>
      <c r="AA3" s="220" t="s">
        <v>488</v>
      </c>
      <c r="AB3" s="221"/>
    </row>
    <row r="4" spans="1:32" s="53" customFormat="1" ht="60" customHeight="1">
      <c r="A4" s="215"/>
      <c r="B4" s="215"/>
      <c r="C4" s="139" t="s">
        <v>475</v>
      </c>
      <c r="D4" s="140" t="s">
        <v>476</v>
      </c>
      <c r="E4" s="139" t="s">
        <v>475</v>
      </c>
      <c r="F4" s="140" t="s">
        <v>476</v>
      </c>
      <c r="G4" s="139" t="s">
        <v>475</v>
      </c>
      <c r="H4" s="140" t="s">
        <v>476</v>
      </c>
      <c r="I4" s="139" t="s">
        <v>475</v>
      </c>
      <c r="J4" s="140" t="s">
        <v>476</v>
      </c>
      <c r="K4" s="139" t="s">
        <v>475</v>
      </c>
      <c r="L4" s="140" t="s">
        <v>476</v>
      </c>
      <c r="M4" s="139" t="s">
        <v>475</v>
      </c>
      <c r="N4" s="140" t="s">
        <v>476</v>
      </c>
      <c r="O4" s="139" t="s">
        <v>475</v>
      </c>
      <c r="P4" s="140" t="s">
        <v>476</v>
      </c>
      <c r="Q4" s="139" t="s">
        <v>475</v>
      </c>
      <c r="R4" s="140" t="s">
        <v>476</v>
      </c>
      <c r="S4" s="139" t="s">
        <v>475</v>
      </c>
      <c r="T4" s="140" t="s">
        <v>476</v>
      </c>
      <c r="U4" s="139" t="s">
        <v>475</v>
      </c>
      <c r="V4" s="140" t="s">
        <v>476</v>
      </c>
      <c r="W4" s="139" t="s">
        <v>475</v>
      </c>
      <c r="X4" s="140" t="s">
        <v>476</v>
      </c>
      <c r="Y4" s="139" t="s">
        <v>475</v>
      </c>
      <c r="Z4" s="140" t="s">
        <v>476</v>
      </c>
      <c r="AA4" s="141" t="s">
        <v>475</v>
      </c>
      <c r="AB4" s="142" t="s">
        <v>476</v>
      </c>
    </row>
    <row r="5" spans="1:32" ht="15.75">
      <c r="A5" s="64" t="s">
        <v>400</v>
      </c>
      <c r="B5" s="135" t="s">
        <v>459</v>
      </c>
      <c r="C5" s="65">
        <v>33599114.060000002</v>
      </c>
      <c r="D5" s="65">
        <v>5571915.4100000001</v>
      </c>
      <c r="E5" s="65">
        <v>31406538.509999998</v>
      </c>
      <c r="F5" s="65">
        <v>0</v>
      </c>
      <c r="G5" s="65">
        <v>41452912.809999995</v>
      </c>
      <c r="H5" s="65">
        <v>0</v>
      </c>
      <c r="I5" s="65">
        <v>19017770.897000004</v>
      </c>
      <c r="J5" s="65">
        <v>0</v>
      </c>
      <c r="K5" s="65">
        <v>16872549.310000002</v>
      </c>
      <c r="L5" s="65">
        <v>0</v>
      </c>
      <c r="M5" s="65">
        <v>17902367</v>
      </c>
      <c r="N5" s="65">
        <v>0</v>
      </c>
      <c r="O5" s="65">
        <v>8721511.9900000002</v>
      </c>
      <c r="P5" s="65">
        <v>587662.03</v>
      </c>
      <c r="Q5" s="65">
        <v>7178189.1799999997</v>
      </c>
      <c r="R5" s="65">
        <v>0</v>
      </c>
      <c r="S5" s="66">
        <v>2337006.2500000005</v>
      </c>
      <c r="T5" s="66">
        <v>0</v>
      </c>
      <c r="U5" s="65">
        <v>137860.24</v>
      </c>
      <c r="V5" s="65">
        <v>0</v>
      </c>
      <c r="W5" s="65">
        <v>733813</v>
      </c>
      <c r="X5" s="65">
        <v>0</v>
      </c>
      <c r="Y5" s="65">
        <v>1225283.7277122699</v>
      </c>
      <c r="Z5" s="65">
        <v>0</v>
      </c>
      <c r="AA5" s="67">
        <v>180584916.97471231</v>
      </c>
      <c r="AB5" s="67">
        <v>6159577.4400000004</v>
      </c>
      <c r="AE5" s="47"/>
      <c r="AF5" s="54"/>
    </row>
    <row r="6" spans="1:32" ht="15.75">
      <c r="A6" s="64"/>
      <c r="B6" s="136" t="s">
        <v>460</v>
      </c>
      <c r="C6" s="65">
        <v>22581241.079999998</v>
      </c>
      <c r="D6" s="65">
        <v>5571915.4100000001</v>
      </c>
      <c r="E6" s="65">
        <v>21020953.759999998</v>
      </c>
      <c r="F6" s="65">
        <v>0</v>
      </c>
      <c r="G6" s="65">
        <v>41452009.439999998</v>
      </c>
      <c r="H6" s="65">
        <v>0</v>
      </c>
      <c r="I6" s="65">
        <v>19009757.977000002</v>
      </c>
      <c r="J6" s="65">
        <v>0</v>
      </c>
      <c r="K6" s="65">
        <v>16872549.310000002</v>
      </c>
      <c r="L6" s="65">
        <v>0</v>
      </c>
      <c r="M6" s="65">
        <v>17902367</v>
      </c>
      <c r="N6" s="65">
        <v>0</v>
      </c>
      <c r="O6" s="65">
        <v>8721511.9900000002</v>
      </c>
      <c r="P6" s="65">
        <v>587662.03</v>
      </c>
      <c r="Q6" s="65">
        <v>7178189.1799999997</v>
      </c>
      <c r="R6" s="65">
        <v>0</v>
      </c>
      <c r="S6" s="66">
        <v>2337004.9000000004</v>
      </c>
      <c r="T6" s="66">
        <v>0</v>
      </c>
      <c r="U6" s="65">
        <v>137860.24</v>
      </c>
      <c r="V6" s="65">
        <v>0</v>
      </c>
      <c r="W6" s="65">
        <v>733813</v>
      </c>
      <c r="X6" s="65">
        <v>0</v>
      </c>
      <c r="Y6" s="65">
        <v>1159143.1110456032</v>
      </c>
      <c r="Z6" s="65">
        <v>0</v>
      </c>
      <c r="AA6" s="67">
        <v>159106400.98804563</v>
      </c>
      <c r="AB6" s="67">
        <v>6159577.4400000004</v>
      </c>
      <c r="AF6" s="54"/>
    </row>
    <row r="7" spans="1:32" ht="15.75">
      <c r="A7" s="64"/>
      <c r="B7" s="136" t="s">
        <v>461</v>
      </c>
      <c r="C7" s="65">
        <v>13161102.48</v>
      </c>
      <c r="D7" s="65">
        <v>0</v>
      </c>
      <c r="E7" s="65">
        <v>17434976.979999997</v>
      </c>
      <c r="F7" s="65">
        <v>0</v>
      </c>
      <c r="G7" s="65">
        <v>11794427.83</v>
      </c>
      <c r="H7" s="65">
        <v>0</v>
      </c>
      <c r="I7" s="65">
        <v>17885970.493000001</v>
      </c>
      <c r="J7" s="65">
        <v>0</v>
      </c>
      <c r="K7" s="65">
        <v>6817752.6799999997</v>
      </c>
      <c r="L7" s="65">
        <v>0</v>
      </c>
      <c r="M7" s="65">
        <v>17902367</v>
      </c>
      <c r="N7" s="65">
        <v>0</v>
      </c>
      <c r="O7" s="65">
        <v>682244.61</v>
      </c>
      <c r="P7" s="65">
        <v>0</v>
      </c>
      <c r="Q7" s="65">
        <v>291807.57</v>
      </c>
      <c r="R7" s="65">
        <v>0</v>
      </c>
      <c r="S7" s="66">
        <v>1972555.7400000002</v>
      </c>
      <c r="T7" s="66">
        <v>0</v>
      </c>
      <c r="U7" s="65">
        <v>137860.24</v>
      </c>
      <c r="V7" s="65">
        <v>0</v>
      </c>
      <c r="W7" s="65">
        <v>637450</v>
      </c>
      <c r="X7" s="65">
        <v>0</v>
      </c>
      <c r="Y7" s="65">
        <v>467458.43000000028</v>
      </c>
      <c r="Z7" s="65">
        <v>0</v>
      </c>
      <c r="AA7" s="67">
        <v>89185974.052999988</v>
      </c>
      <c r="AB7" s="67">
        <v>0</v>
      </c>
      <c r="AF7" s="54"/>
    </row>
    <row r="8" spans="1:32" ht="15.75">
      <c r="A8" s="64"/>
      <c r="B8" s="136" t="s">
        <v>462</v>
      </c>
      <c r="C8" s="65">
        <v>9420138.5999999996</v>
      </c>
      <c r="D8" s="65">
        <v>5571915.4100000001</v>
      </c>
      <c r="E8" s="65">
        <v>3585976.7800000003</v>
      </c>
      <c r="F8" s="65">
        <v>0</v>
      </c>
      <c r="G8" s="65">
        <v>29657581.609999999</v>
      </c>
      <c r="H8" s="65">
        <v>0</v>
      </c>
      <c r="I8" s="65">
        <v>1123787.4839999999</v>
      </c>
      <c r="J8" s="65">
        <v>0</v>
      </c>
      <c r="K8" s="65">
        <v>10054796.630000001</v>
      </c>
      <c r="L8" s="65">
        <v>0</v>
      </c>
      <c r="M8" s="65">
        <v>0</v>
      </c>
      <c r="N8" s="65">
        <v>0</v>
      </c>
      <c r="O8" s="65">
        <v>8039267.3799999999</v>
      </c>
      <c r="P8" s="65">
        <v>587662.03</v>
      </c>
      <c r="Q8" s="65">
        <v>6886381.6099999994</v>
      </c>
      <c r="R8" s="65">
        <v>0</v>
      </c>
      <c r="S8" s="66">
        <v>364449.16</v>
      </c>
      <c r="T8" s="66">
        <v>0</v>
      </c>
      <c r="U8" s="65">
        <v>0</v>
      </c>
      <c r="V8" s="65">
        <v>0</v>
      </c>
      <c r="W8" s="65">
        <v>96363</v>
      </c>
      <c r="X8" s="65">
        <v>0</v>
      </c>
      <c r="Y8" s="65">
        <v>691684.68104560289</v>
      </c>
      <c r="Z8" s="65">
        <v>0</v>
      </c>
      <c r="AA8" s="67">
        <v>69920426.9350456</v>
      </c>
      <c r="AB8" s="67">
        <v>6159577.4400000004</v>
      </c>
      <c r="AF8" s="54"/>
    </row>
    <row r="9" spans="1:32" ht="15.75">
      <c r="A9" s="64"/>
      <c r="B9" s="136" t="s">
        <v>463</v>
      </c>
      <c r="C9" s="65">
        <v>11017872.98</v>
      </c>
      <c r="D9" s="65">
        <v>0</v>
      </c>
      <c r="E9" s="65">
        <v>10385584.75</v>
      </c>
      <c r="F9" s="65">
        <v>0</v>
      </c>
      <c r="G9" s="65">
        <v>903.37</v>
      </c>
      <c r="H9" s="65">
        <v>0</v>
      </c>
      <c r="I9" s="65">
        <v>8012.92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6">
        <v>1.35</v>
      </c>
      <c r="T9" s="66">
        <v>0</v>
      </c>
      <c r="U9" s="65">
        <v>0</v>
      </c>
      <c r="V9" s="65">
        <v>0</v>
      </c>
      <c r="W9" s="65">
        <v>0</v>
      </c>
      <c r="X9" s="65">
        <v>0</v>
      </c>
      <c r="Y9" s="65">
        <v>66140.616666666669</v>
      </c>
      <c r="Z9" s="65">
        <v>0</v>
      </c>
      <c r="AA9" s="67">
        <v>21478515.986666672</v>
      </c>
      <c r="AB9" s="67">
        <v>0</v>
      </c>
      <c r="AF9" s="54"/>
    </row>
    <row r="10" spans="1:32" ht="15.75">
      <c r="A10" s="64" t="s">
        <v>401</v>
      </c>
      <c r="B10" s="135" t="s">
        <v>464</v>
      </c>
      <c r="C10" s="65">
        <v>1551810.28</v>
      </c>
      <c r="D10" s="65">
        <v>0</v>
      </c>
      <c r="E10" s="65">
        <v>3771062.3700000006</v>
      </c>
      <c r="F10" s="65">
        <v>0</v>
      </c>
      <c r="G10" s="65">
        <v>1251581.8499999999</v>
      </c>
      <c r="H10" s="65">
        <v>0</v>
      </c>
      <c r="I10" s="65">
        <v>239731.58799999999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136335.35</v>
      </c>
      <c r="R10" s="65">
        <v>0</v>
      </c>
      <c r="S10" s="66">
        <v>358609.41999999993</v>
      </c>
      <c r="T10" s="66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7">
        <v>7309130.8579999991</v>
      </c>
      <c r="AB10" s="67">
        <v>0</v>
      </c>
      <c r="AE10" s="47"/>
      <c r="AF10" s="54"/>
    </row>
    <row r="11" spans="1:32" ht="15.75">
      <c r="A11" s="64" t="s">
        <v>402</v>
      </c>
      <c r="B11" s="135" t="s">
        <v>465</v>
      </c>
      <c r="C11" s="65">
        <v>5360356.8900000006</v>
      </c>
      <c r="D11" s="65">
        <v>0</v>
      </c>
      <c r="E11" s="65">
        <v>25043312.460000001</v>
      </c>
      <c r="F11" s="65">
        <v>0</v>
      </c>
      <c r="G11" s="65">
        <v>2986927.42</v>
      </c>
      <c r="H11" s="65">
        <v>0</v>
      </c>
      <c r="I11" s="65">
        <v>18266292.242999997</v>
      </c>
      <c r="J11" s="65">
        <v>0</v>
      </c>
      <c r="K11" s="65">
        <v>4129226.32</v>
      </c>
      <c r="L11" s="65">
        <v>0</v>
      </c>
      <c r="M11" s="65">
        <v>1904164</v>
      </c>
      <c r="N11" s="65">
        <v>0</v>
      </c>
      <c r="O11" s="65">
        <v>1500081.41</v>
      </c>
      <c r="P11" s="65">
        <v>0</v>
      </c>
      <c r="Q11" s="65">
        <v>0</v>
      </c>
      <c r="R11" s="65">
        <v>0</v>
      </c>
      <c r="S11" s="66">
        <v>486926.90999999957</v>
      </c>
      <c r="T11" s="66">
        <v>0</v>
      </c>
      <c r="U11" s="65">
        <v>0</v>
      </c>
      <c r="V11" s="65">
        <v>0</v>
      </c>
      <c r="W11" s="65">
        <v>0</v>
      </c>
      <c r="X11" s="65">
        <v>0</v>
      </c>
      <c r="Y11" s="65">
        <v>6806.2</v>
      </c>
      <c r="Z11" s="65">
        <v>0</v>
      </c>
      <c r="AA11" s="67">
        <v>59684093.852999993</v>
      </c>
      <c r="AB11" s="67">
        <v>0</v>
      </c>
      <c r="AE11" s="47"/>
      <c r="AF11" s="54"/>
    </row>
    <row r="12" spans="1:32" ht="15.75">
      <c r="A12" s="64" t="s">
        <v>403</v>
      </c>
      <c r="B12" s="137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6">
        <v>0</v>
      </c>
      <c r="T12" s="66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67">
        <v>0</v>
      </c>
      <c r="AB12" s="67">
        <v>0</v>
      </c>
      <c r="AE12" s="47"/>
      <c r="AF12" s="54"/>
    </row>
    <row r="13" spans="1:32" ht="15.75">
      <c r="A13" s="64" t="s">
        <v>404</v>
      </c>
      <c r="B13" s="138" t="s">
        <v>467</v>
      </c>
      <c r="C13" s="65">
        <v>10134785.609999999</v>
      </c>
      <c r="D13" s="65">
        <v>5408613.5099999998</v>
      </c>
      <c r="E13" s="65">
        <v>0</v>
      </c>
      <c r="F13" s="65">
        <v>0</v>
      </c>
      <c r="G13" s="65">
        <v>0</v>
      </c>
      <c r="H13" s="65">
        <v>0</v>
      </c>
      <c r="I13" s="65">
        <v>3640740.3420000002</v>
      </c>
      <c r="J13" s="65">
        <v>0</v>
      </c>
      <c r="K13" s="65">
        <v>254502.36</v>
      </c>
      <c r="L13" s="65">
        <v>0</v>
      </c>
      <c r="M13" s="65">
        <v>986014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6">
        <v>156467.35999999999</v>
      </c>
      <c r="T13" s="66">
        <v>0</v>
      </c>
      <c r="U13" s="65">
        <v>1810115.41</v>
      </c>
      <c r="V13" s="65">
        <v>0</v>
      </c>
      <c r="W13" s="65">
        <v>0</v>
      </c>
      <c r="X13" s="65">
        <v>0</v>
      </c>
      <c r="Y13" s="65">
        <v>165708.70000000001</v>
      </c>
      <c r="Z13" s="65">
        <v>0</v>
      </c>
      <c r="AA13" s="67">
        <v>17148333.781999998</v>
      </c>
      <c r="AB13" s="67">
        <v>5408613.5099999998</v>
      </c>
      <c r="AE13" s="47"/>
      <c r="AF13" s="54"/>
    </row>
    <row r="14" spans="1:32" s="53" customFormat="1" ht="15.75">
      <c r="A14" s="68" t="s">
        <v>405</v>
      </c>
      <c r="B14" s="138" t="s">
        <v>468</v>
      </c>
      <c r="C14" s="65">
        <v>1375337.91</v>
      </c>
      <c r="D14" s="65">
        <v>0</v>
      </c>
      <c r="E14" s="65">
        <v>856292.8600000001</v>
      </c>
      <c r="F14" s="65">
        <v>0</v>
      </c>
      <c r="G14" s="65">
        <v>4117502.3200000003</v>
      </c>
      <c r="H14" s="65">
        <v>0</v>
      </c>
      <c r="I14" s="65">
        <v>0</v>
      </c>
      <c r="J14" s="65">
        <v>0</v>
      </c>
      <c r="K14" s="65">
        <v>6160619.79</v>
      </c>
      <c r="L14" s="65">
        <v>0</v>
      </c>
      <c r="M14" s="65">
        <v>0</v>
      </c>
      <c r="N14" s="65">
        <v>0</v>
      </c>
      <c r="O14" s="65">
        <v>1175775.6200000001</v>
      </c>
      <c r="P14" s="65">
        <v>0</v>
      </c>
      <c r="Q14" s="65">
        <v>594024.51</v>
      </c>
      <c r="R14" s="65">
        <v>0</v>
      </c>
      <c r="S14" s="65">
        <v>80881.61</v>
      </c>
      <c r="T14" s="65">
        <v>0</v>
      </c>
      <c r="U14" s="65">
        <v>0</v>
      </c>
      <c r="V14" s="65">
        <v>0</v>
      </c>
      <c r="W14" s="65">
        <v>857288</v>
      </c>
      <c r="X14" s="65">
        <v>0</v>
      </c>
      <c r="Y14" s="65">
        <v>0</v>
      </c>
      <c r="Z14" s="65">
        <v>0</v>
      </c>
      <c r="AA14" s="67">
        <v>15217722.619999999</v>
      </c>
      <c r="AB14" s="67">
        <v>0</v>
      </c>
      <c r="AF14" s="55"/>
    </row>
    <row r="15" spans="1:32" ht="31.5">
      <c r="A15" s="68" t="s">
        <v>457</v>
      </c>
      <c r="B15" s="69" t="s">
        <v>469</v>
      </c>
      <c r="C15" s="65">
        <v>0</v>
      </c>
      <c r="D15" s="65">
        <v>0</v>
      </c>
      <c r="E15" s="66">
        <v>0</v>
      </c>
      <c r="F15" s="66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7">
        <v>0</v>
      </c>
      <c r="AB15" s="67">
        <v>0</v>
      </c>
      <c r="AF15" s="54"/>
    </row>
    <row r="16" spans="1:32" ht="15.75">
      <c r="A16" s="68" t="s">
        <v>406</v>
      </c>
      <c r="B16" s="138" t="s">
        <v>470</v>
      </c>
      <c r="C16" s="65">
        <v>26066860.68</v>
      </c>
      <c r="D16" s="65">
        <v>0</v>
      </c>
      <c r="E16" s="66">
        <v>2562629.79</v>
      </c>
      <c r="F16" s="66">
        <v>0</v>
      </c>
      <c r="G16" s="65">
        <v>7871895.3399999989</v>
      </c>
      <c r="H16" s="65">
        <v>0</v>
      </c>
      <c r="I16" s="65">
        <v>5879347.5399999991</v>
      </c>
      <c r="J16" s="65">
        <v>0</v>
      </c>
      <c r="K16" s="65">
        <v>1776657.02</v>
      </c>
      <c r="L16" s="65">
        <v>0</v>
      </c>
      <c r="M16" s="65">
        <v>129585.45999999999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310771.34999999998</v>
      </c>
      <c r="V16" s="65">
        <v>0</v>
      </c>
      <c r="W16" s="65">
        <v>524475</v>
      </c>
      <c r="X16" s="65">
        <v>0</v>
      </c>
      <c r="Y16" s="65">
        <v>0</v>
      </c>
      <c r="Z16" s="65">
        <v>0</v>
      </c>
      <c r="AA16" s="67">
        <v>45122222.18</v>
      </c>
      <c r="AB16" s="67">
        <v>0</v>
      </c>
      <c r="AE16" s="48"/>
    </row>
    <row r="17" spans="1:31" ht="15.75">
      <c r="A17" s="216" t="s">
        <v>471</v>
      </c>
      <c r="B17" s="217"/>
      <c r="C17" s="86">
        <v>78088265.430000007</v>
      </c>
      <c r="D17" s="86">
        <v>10980528.92</v>
      </c>
      <c r="E17" s="86">
        <v>63639835.989999995</v>
      </c>
      <c r="F17" s="86">
        <v>0</v>
      </c>
      <c r="G17" s="86">
        <v>57680819.739999995</v>
      </c>
      <c r="H17" s="86">
        <v>0</v>
      </c>
      <c r="I17" s="86">
        <v>47043882.609999999</v>
      </c>
      <c r="J17" s="86">
        <v>0</v>
      </c>
      <c r="K17" s="86">
        <v>29193554.800000001</v>
      </c>
      <c r="L17" s="86">
        <v>0</v>
      </c>
      <c r="M17" s="86">
        <v>20922130.460000001</v>
      </c>
      <c r="N17" s="86">
        <v>0</v>
      </c>
      <c r="O17" s="86">
        <v>11397369.02</v>
      </c>
      <c r="P17" s="86">
        <v>587662.03</v>
      </c>
      <c r="Q17" s="86">
        <v>7908549.0399999991</v>
      </c>
      <c r="R17" s="86">
        <v>0</v>
      </c>
      <c r="S17" s="86">
        <v>3419891.55</v>
      </c>
      <c r="T17" s="86">
        <v>0</v>
      </c>
      <c r="U17" s="86">
        <v>2258747</v>
      </c>
      <c r="V17" s="86">
        <v>0</v>
      </c>
      <c r="W17" s="86">
        <v>2115576</v>
      </c>
      <c r="X17" s="86">
        <v>0</v>
      </c>
      <c r="Y17" s="86">
        <v>1397798.6277122698</v>
      </c>
      <c r="Z17" s="86">
        <v>0</v>
      </c>
      <c r="AA17" s="67">
        <v>325066420.2677123</v>
      </c>
      <c r="AB17" s="67">
        <v>11568190.949999999</v>
      </c>
      <c r="AE17" s="59"/>
    </row>
    <row r="18" spans="1:31" ht="33.75" customHeight="1">
      <c r="A18" s="218" t="s">
        <v>472</v>
      </c>
      <c r="B18" s="219"/>
      <c r="C18" s="212">
        <v>0.2402224916547501</v>
      </c>
      <c r="D18" s="213"/>
      <c r="E18" s="212">
        <v>0.19577486944849196</v>
      </c>
      <c r="F18" s="213"/>
      <c r="G18" s="212">
        <v>0.17744318128121717</v>
      </c>
      <c r="H18" s="213"/>
      <c r="I18" s="212">
        <v>0.14472083142656339</v>
      </c>
      <c r="J18" s="213"/>
      <c r="K18" s="212">
        <v>8.9807968402141641E-2</v>
      </c>
      <c r="L18" s="213"/>
      <c r="M18" s="212">
        <v>6.4362632236111411E-2</v>
      </c>
      <c r="N18" s="213"/>
      <c r="O18" s="212">
        <v>3.5061662200031492E-2</v>
      </c>
      <c r="P18" s="213"/>
      <c r="Q18" s="212">
        <v>2.4329024922004616E-2</v>
      </c>
      <c r="R18" s="213"/>
      <c r="S18" s="212">
        <v>1.0520593136576542E-2</v>
      </c>
      <c r="T18" s="213"/>
      <c r="U18" s="212">
        <v>6.9485706894602713E-3</v>
      </c>
      <c r="V18" s="213"/>
      <c r="W18" s="212">
        <v>6.5081345475724384E-3</v>
      </c>
      <c r="X18" s="213"/>
      <c r="Y18" s="212">
        <v>4.3000400550788857E-3</v>
      </c>
      <c r="Z18" s="213"/>
      <c r="AA18" s="212">
        <v>1</v>
      </c>
      <c r="AB18" s="213"/>
    </row>
    <row r="19" spans="1:31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1" s="61" customFormat="1" ht="11.25">
      <c r="A20" s="60" t="s">
        <v>474</v>
      </c>
      <c r="R20" s="63"/>
    </row>
    <row r="22" spans="1:31">
      <c r="Q22" s="202"/>
      <c r="R22" s="202"/>
    </row>
    <row r="23" spans="1:31">
      <c r="Q23" s="222"/>
      <c r="R23" s="222"/>
    </row>
    <row r="24" spans="1:31">
      <c r="Q24" s="202"/>
      <c r="R24" s="202"/>
    </row>
    <row r="60" spans="3:6">
      <c r="C60" s="206"/>
      <c r="D60" s="206"/>
      <c r="E60" s="206"/>
      <c r="F60" s="206"/>
    </row>
    <row r="61" spans="3:6">
      <c r="C61" s="206"/>
      <c r="D61" s="206"/>
      <c r="E61" s="206"/>
      <c r="F61" s="206"/>
    </row>
    <row r="62" spans="3:6">
      <c r="C62" s="206"/>
      <c r="D62" s="206"/>
      <c r="E62" s="206"/>
      <c r="F62" s="206"/>
    </row>
    <row r="63" spans="3:6">
      <c r="C63" s="206"/>
      <c r="D63" s="206"/>
      <c r="E63" s="206"/>
      <c r="F63" s="206"/>
    </row>
    <row r="64" spans="3:6">
      <c r="C64" s="206"/>
      <c r="D64" s="206"/>
      <c r="E64" s="206"/>
      <c r="F64" s="206"/>
    </row>
    <row r="65" spans="1:6">
      <c r="C65" s="206"/>
      <c r="D65" s="206"/>
      <c r="E65" s="206"/>
      <c r="F65" s="206"/>
    </row>
    <row r="66" spans="1:6">
      <c r="A66" s="205"/>
      <c r="B66" s="206"/>
      <c r="C66" s="206"/>
      <c r="D66" s="206"/>
      <c r="E66" s="206"/>
      <c r="F66" s="206"/>
    </row>
    <row r="67" spans="1:6">
      <c r="A67" s="205"/>
      <c r="B67" s="206"/>
      <c r="C67" s="206"/>
      <c r="D67" s="206"/>
      <c r="E67" s="206"/>
      <c r="F67" s="206"/>
    </row>
    <row r="68" spans="1:6">
      <c r="A68" s="206"/>
      <c r="B68" s="206"/>
      <c r="C68" s="206"/>
      <c r="D68" s="206"/>
      <c r="E68" s="206"/>
      <c r="F68" s="206"/>
    </row>
    <row r="69" spans="1:6">
      <c r="A69" s="206"/>
      <c r="B69" s="206"/>
      <c r="C69" s="206"/>
      <c r="D69" s="206"/>
      <c r="E69" s="206"/>
      <c r="F69" s="206"/>
    </row>
    <row r="70" spans="1:6">
      <c r="A70" s="210">
        <f>C70/$C$77</f>
        <v>0.55553236420418162</v>
      </c>
      <c r="B70" s="206" t="str">
        <f>B5</f>
        <v>Life insurance and annuities</v>
      </c>
      <c r="C70" s="206">
        <f>AA5</f>
        <v>180584916.97471231</v>
      </c>
      <c r="D70" s="206"/>
      <c r="E70" s="206"/>
      <c r="F70" s="206"/>
    </row>
    <row r="71" spans="1:6">
      <c r="A71" s="210">
        <f t="shared" ref="A71:A76" si="0">C71/$C$77</f>
        <v>2.248503814076052E-2</v>
      </c>
      <c r="B71" s="206" t="str">
        <f>B10</f>
        <v>Marriage and birth insurance</v>
      </c>
      <c r="C71" s="206">
        <f>AA10</f>
        <v>7309130.8579999991</v>
      </c>
      <c r="D71" s="206"/>
      <c r="E71" s="206"/>
      <c r="F71" s="206"/>
    </row>
    <row r="72" spans="1:6">
      <c r="A72" s="210">
        <f t="shared" si="0"/>
        <v>0.18360584216556866</v>
      </c>
      <c r="B72" s="206" t="str">
        <f>B11</f>
        <v>Unit linked life insurance</v>
      </c>
      <c r="C72" s="206">
        <f>AA11</f>
        <v>59684093.852999993</v>
      </c>
      <c r="D72" s="206"/>
      <c r="E72" s="206"/>
      <c r="F72" s="206"/>
    </row>
    <row r="73" spans="1:6">
      <c r="A73" s="210">
        <f t="shared" si="0"/>
        <v>0</v>
      </c>
      <c r="B73" s="206" t="str">
        <f>B12</f>
        <v>Capital redemption</v>
      </c>
      <c r="C73" s="206">
        <f>AA12</f>
        <v>0</v>
      </c>
      <c r="D73" s="206"/>
      <c r="E73" s="206"/>
      <c r="F73" s="206"/>
    </row>
    <row r="74" spans="1:6">
      <c r="A74" s="210">
        <f t="shared" si="0"/>
        <v>5.2753322745170923E-2</v>
      </c>
      <c r="B74" s="206" t="str">
        <f>B13</f>
        <v>Supplementary insurance</v>
      </c>
      <c r="C74" s="206">
        <f>AA13</f>
        <v>17148333.781999998</v>
      </c>
      <c r="D74" s="206"/>
      <c r="E74" s="206"/>
      <c r="F74" s="206"/>
    </row>
    <row r="75" spans="1:6">
      <c r="A75" s="210">
        <f t="shared" si="0"/>
        <v>4.6814194488213404E-2</v>
      </c>
      <c r="B75" s="206" t="str">
        <f>B14</f>
        <v>Accident insurance</v>
      </c>
      <c r="C75" s="206">
        <f>AA14</f>
        <v>15217722.619999999</v>
      </c>
      <c r="D75" s="206"/>
      <c r="E75" s="206"/>
      <c r="F75" s="206"/>
    </row>
    <row r="76" spans="1:6">
      <c r="A76" s="210">
        <f t="shared" si="0"/>
        <v>0.13880923825610489</v>
      </c>
      <c r="B76" s="206" t="str">
        <f>B16</f>
        <v>Sickness insurance</v>
      </c>
      <c r="C76" s="206">
        <f>AA16</f>
        <v>45122222.18</v>
      </c>
      <c r="D76" s="206"/>
      <c r="E76" s="206"/>
      <c r="F76" s="206"/>
    </row>
    <row r="77" spans="1:6">
      <c r="A77" s="206"/>
      <c r="B77" s="206"/>
      <c r="C77" s="206">
        <f>SUM(C70:C76)</f>
        <v>325066420.2677123</v>
      </c>
      <c r="D77" s="206"/>
      <c r="E77" s="206"/>
      <c r="F77" s="206"/>
    </row>
    <row r="78" spans="1:6">
      <c r="A78" s="206"/>
      <c r="B78" s="206"/>
      <c r="C78" s="206"/>
      <c r="D78" s="206"/>
      <c r="E78" s="206"/>
      <c r="F78" s="206"/>
    </row>
    <row r="79" spans="1:6">
      <c r="A79" s="205"/>
      <c r="B79" s="206"/>
      <c r="C79" s="206"/>
      <c r="D79" s="206"/>
      <c r="E79" s="206"/>
      <c r="F79" s="206"/>
    </row>
    <row r="80" spans="1:6">
      <c r="A80" s="205"/>
      <c r="B80" s="206"/>
      <c r="C80" s="206"/>
      <c r="D80" s="206"/>
      <c r="E80" s="206"/>
      <c r="F80" s="206"/>
    </row>
    <row r="81" spans="1:6">
      <c r="A81" s="205"/>
      <c r="B81" s="206"/>
      <c r="C81" s="206"/>
      <c r="D81" s="206"/>
      <c r="E81" s="206"/>
      <c r="F81" s="206"/>
    </row>
    <row r="82" spans="1:6">
      <c r="A82" s="205"/>
      <c r="B82" s="206"/>
      <c r="C82" s="206"/>
      <c r="D82" s="206"/>
      <c r="E82" s="206"/>
      <c r="F82" s="206"/>
    </row>
    <row r="83" spans="1:6">
      <c r="A83" s="205"/>
      <c r="B83" s="206"/>
      <c r="C83" s="206"/>
      <c r="D83" s="206"/>
      <c r="E83" s="206"/>
      <c r="F83" s="206"/>
    </row>
    <row r="84" spans="1:6">
      <c r="A84" s="205"/>
      <c r="B84" s="206"/>
      <c r="C84" s="206"/>
      <c r="D84" s="206"/>
      <c r="E84" s="206"/>
      <c r="F84" s="206"/>
    </row>
    <row r="85" spans="1:6">
      <c r="A85" s="205"/>
      <c r="B85" s="206"/>
      <c r="C85" s="206"/>
      <c r="D85" s="206"/>
      <c r="E85" s="206"/>
      <c r="F85" s="206"/>
    </row>
    <row r="86" spans="1:6">
      <c r="A86" s="205"/>
      <c r="B86" s="206"/>
      <c r="C86" s="206"/>
      <c r="D86" s="206"/>
      <c r="E86" s="206"/>
      <c r="F86" s="206"/>
    </row>
    <row r="87" spans="1:6">
      <c r="A87" s="205"/>
      <c r="B87" s="206"/>
      <c r="C87" s="206"/>
      <c r="D87" s="206"/>
      <c r="E87" s="206"/>
      <c r="F87" s="206"/>
    </row>
    <row r="88" spans="1:6">
      <c r="A88" s="205"/>
      <c r="B88" s="206"/>
      <c r="C88" s="206"/>
      <c r="D88" s="206"/>
      <c r="E88" s="206"/>
      <c r="F88" s="206"/>
    </row>
    <row r="89" spans="1:6">
      <c r="A89" s="205"/>
      <c r="B89" s="206"/>
      <c r="C89" s="206"/>
      <c r="D89" s="206"/>
      <c r="E89" s="206"/>
      <c r="F89" s="206"/>
    </row>
    <row r="90" spans="1:6">
      <c r="A90" s="205"/>
      <c r="B90" s="206"/>
      <c r="C90" s="206"/>
      <c r="D90" s="206"/>
      <c r="E90" s="206"/>
      <c r="F90" s="206"/>
    </row>
    <row r="91" spans="1:6">
      <c r="A91" s="207">
        <f>E91/$AA$14</f>
        <v>11.86675046484139</v>
      </c>
      <c r="B91" s="205" t="str">
        <f>B5</f>
        <v>Life insurance and annuities</v>
      </c>
      <c r="C91" s="205"/>
      <c r="D91" s="205"/>
      <c r="E91" s="208">
        <f>AA5</f>
        <v>180584916.97471231</v>
      </c>
      <c r="F91" s="206"/>
    </row>
    <row r="92" spans="1:6">
      <c r="A92" s="207">
        <f>E92/$AA$14</f>
        <v>0.4803038562678178</v>
      </c>
      <c r="B92" s="205" t="str">
        <f>B10</f>
        <v>Marriage and birth insurance</v>
      </c>
      <c r="C92" s="205"/>
      <c r="D92" s="205"/>
      <c r="E92" s="208">
        <f>AA10</f>
        <v>7309130.8579999991</v>
      </c>
      <c r="F92" s="206"/>
    </row>
    <row r="93" spans="1:6">
      <c r="A93" s="205"/>
      <c r="B93" s="206"/>
      <c r="C93" s="206"/>
      <c r="D93" s="206"/>
      <c r="E93" s="206"/>
      <c r="F93" s="206"/>
    </row>
    <row r="94" spans="1:6">
      <c r="A94" s="205"/>
      <c r="B94" s="206"/>
      <c r="C94" s="206"/>
      <c r="D94" s="206"/>
      <c r="E94" s="206"/>
      <c r="F94" s="206"/>
    </row>
    <row r="95" spans="1:6">
      <c r="A95" s="205"/>
      <c r="B95" s="206"/>
      <c r="C95" s="206"/>
      <c r="D95" s="206"/>
      <c r="E95" s="206"/>
      <c r="F95" s="206"/>
    </row>
    <row r="96" spans="1:6">
      <c r="A96" s="205"/>
      <c r="B96" s="206"/>
      <c r="C96" s="206"/>
      <c r="D96" s="206"/>
      <c r="E96" s="206"/>
      <c r="F96" s="206"/>
    </row>
    <row r="97" spans="1:6">
      <c r="A97" s="205"/>
      <c r="B97" s="206"/>
      <c r="C97" s="206"/>
      <c r="D97" s="206"/>
      <c r="E97" s="206"/>
      <c r="F97" s="206"/>
    </row>
    <row r="98" spans="1:6">
      <c r="A98" s="205"/>
      <c r="B98" s="206"/>
      <c r="C98" s="206"/>
      <c r="D98" s="206"/>
      <c r="E98" s="206"/>
      <c r="F98" s="206"/>
    </row>
    <row r="99" spans="1:6">
      <c r="A99" s="205"/>
      <c r="B99" s="206"/>
      <c r="C99" s="206"/>
      <c r="D99" s="206"/>
      <c r="E99" s="206"/>
      <c r="F99" s="206"/>
    </row>
  </sheetData>
  <mergeCells count="43">
    <mergeCell ref="I3:J3"/>
    <mergeCell ref="K3:L3"/>
    <mergeCell ref="Y3:Z3"/>
    <mergeCell ref="W3:X3"/>
    <mergeCell ref="M3:N3"/>
    <mergeCell ref="O3:P3"/>
    <mergeCell ref="Q3:R3"/>
    <mergeCell ref="S3:T3"/>
    <mergeCell ref="U3:V3"/>
    <mergeCell ref="A1:AD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AA3:AB3"/>
    <mergeCell ref="Q23:R23"/>
    <mergeCell ref="AA18:AB18"/>
    <mergeCell ref="U2:V2"/>
    <mergeCell ref="AA2:AB2"/>
    <mergeCell ref="G18:H18"/>
    <mergeCell ref="A3:A4"/>
    <mergeCell ref="B3:B4"/>
    <mergeCell ref="A17:B17"/>
    <mergeCell ref="A18:B18"/>
    <mergeCell ref="E18:F18"/>
    <mergeCell ref="C18:D18"/>
    <mergeCell ref="C3:D3"/>
    <mergeCell ref="E3:F3"/>
    <mergeCell ref="G3:H3"/>
    <mergeCell ref="I18:J18"/>
    <mergeCell ref="Y18:Z18"/>
    <mergeCell ref="U18:V18"/>
    <mergeCell ref="K18:L18"/>
    <mergeCell ref="O18:P18"/>
    <mergeCell ref="Q18:R18"/>
    <mergeCell ref="S18:T18"/>
    <mergeCell ref="W18:X18"/>
    <mergeCell ref="M18:N18"/>
  </mergeCells>
  <conditionalFormatting sqref="C18:L18">
    <cfRule type="cellIs" dxfId="5" priority="4" operator="greaterThan">
      <formula>A18</formula>
    </cfRule>
  </conditionalFormatting>
  <conditionalFormatting sqref="O18:P18">
    <cfRule type="cellIs" dxfId="4" priority="2" operator="greaterThan">
      <formula>K18</formula>
    </cfRule>
  </conditionalFormatting>
  <conditionalFormatting sqref="Q18:Z18">
    <cfRule type="cellIs" dxfId="3" priority="46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766"/>
  <sheetViews>
    <sheetView view="pageBreakPreview" zoomScaleNormal="60" zoomScaleSheetLayoutView="100" workbookViewId="0">
      <pane xSplit="2" ySplit="4" topLeftCell="C5" activePane="bottomRight" state="frozen"/>
      <selection activeCell="B35" sqref="B35"/>
      <selection pane="topRight" activeCell="B35" sqref="B35"/>
      <selection pane="bottomLeft" activeCell="B35" sqref="B35"/>
      <selection pane="bottomRight" sqref="A1:N1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4" width="15.7109375" style="103" customWidth="1"/>
    <col min="15" max="15" width="20.42578125" style="103" customWidth="1"/>
    <col min="16" max="16384" width="9.140625" style="103"/>
  </cols>
  <sheetData>
    <row r="1" spans="1:15" s="102" customFormat="1" ht="20.25" customHeight="1">
      <c r="A1" s="298" t="s">
        <v>817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174" t="s">
        <v>721</v>
      </c>
    </row>
    <row r="2" spans="1:15" ht="21" customHeight="1">
      <c r="A2" s="302"/>
      <c r="B2" s="303"/>
      <c r="C2" s="299" t="s">
        <v>478</v>
      </c>
      <c r="D2" s="299" t="s">
        <v>477</v>
      </c>
      <c r="E2" s="299" t="s">
        <v>479</v>
      </c>
      <c r="F2" s="299" t="s">
        <v>481</v>
      </c>
      <c r="G2" s="299" t="s">
        <v>480</v>
      </c>
      <c r="H2" s="299" t="s">
        <v>483</v>
      </c>
      <c r="I2" s="299" t="s">
        <v>487</v>
      </c>
      <c r="J2" s="299" t="s">
        <v>815</v>
      </c>
      <c r="K2" s="299" t="s">
        <v>484</v>
      </c>
      <c r="L2" s="299" t="s">
        <v>482</v>
      </c>
      <c r="M2" s="299" t="s">
        <v>485</v>
      </c>
      <c r="N2" s="299" t="s">
        <v>486</v>
      </c>
      <c r="O2" s="291" t="s">
        <v>471</v>
      </c>
    </row>
    <row r="3" spans="1:15" ht="20.25" customHeight="1">
      <c r="A3" s="304"/>
      <c r="B3" s="305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292"/>
    </row>
    <row r="4" spans="1:15" ht="39.75" customHeight="1">
      <c r="A4" s="306"/>
      <c r="B4" s="307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293"/>
    </row>
    <row r="5" spans="1:15" ht="15.75">
      <c r="A5" s="296" t="s">
        <v>720</v>
      </c>
      <c r="B5" s="29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04"/>
    </row>
    <row r="6" spans="1:15" ht="15.75">
      <c r="A6" s="152" t="s">
        <v>399</v>
      </c>
      <c r="B6" s="153" t="s">
        <v>606</v>
      </c>
      <c r="C6" s="121">
        <v>357</v>
      </c>
      <c r="D6" s="121">
        <v>311</v>
      </c>
      <c r="E6" s="121">
        <v>104</v>
      </c>
      <c r="F6" s="121">
        <v>3</v>
      </c>
      <c r="G6" s="121">
        <v>2776.1076000000003</v>
      </c>
      <c r="H6" s="121">
        <v>39.361520000000006</v>
      </c>
      <c r="I6" s="121">
        <v>0</v>
      </c>
      <c r="J6" s="121">
        <v>0</v>
      </c>
      <c r="K6" s="121">
        <v>44</v>
      </c>
      <c r="L6" s="121">
        <v>642</v>
      </c>
      <c r="M6" s="121">
        <v>216</v>
      </c>
      <c r="N6" s="121">
        <v>89</v>
      </c>
      <c r="O6" s="119">
        <v>4581.4691199999997</v>
      </c>
    </row>
    <row r="7" spans="1:15" ht="15.75">
      <c r="A7" s="152" t="s">
        <v>421</v>
      </c>
      <c r="B7" s="154" t="s">
        <v>607</v>
      </c>
      <c r="C7" s="121">
        <v>357</v>
      </c>
      <c r="D7" s="121">
        <v>306</v>
      </c>
      <c r="E7" s="121">
        <v>82</v>
      </c>
      <c r="F7" s="121">
        <v>3</v>
      </c>
      <c r="G7" s="121">
        <v>479.42977000000002</v>
      </c>
      <c r="H7" s="121">
        <v>15.393750000000001</v>
      </c>
      <c r="I7" s="121">
        <v>0</v>
      </c>
      <c r="J7" s="121">
        <v>0</v>
      </c>
      <c r="K7" s="121">
        <v>44</v>
      </c>
      <c r="L7" s="121">
        <v>642</v>
      </c>
      <c r="M7" s="121">
        <v>216</v>
      </c>
      <c r="N7" s="121">
        <v>17</v>
      </c>
      <c r="O7" s="119">
        <v>2161.8235199999999</v>
      </c>
    </row>
    <row r="8" spans="1:15" ht="15.75">
      <c r="A8" s="152" t="s">
        <v>421</v>
      </c>
      <c r="B8" s="154" t="s">
        <v>608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19">
        <v>0</v>
      </c>
    </row>
    <row r="9" spans="1:15" ht="15.75">
      <c r="A9" s="152" t="s">
        <v>421</v>
      </c>
      <c r="B9" s="154" t="s">
        <v>609</v>
      </c>
      <c r="C9" s="121">
        <v>0</v>
      </c>
      <c r="D9" s="121">
        <v>5</v>
      </c>
      <c r="E9" s="121">
        <v>22</v>
      </c>
      <c r="F9" s="121">
        <v>0</v>
      </c>
      <c r="G9" s="121">
        <v>2296.6778300000001</v>
      </c>
      <c r="H9" s="121">
        <v>23.967770000000005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1">
        <v>72</v>
      </c>
      <c r="O9" s="119">
        <v>2419.6456000000003</v>
      </c>
    </row>
    <row r="10" spans="1:15" ht="15.75">
      <c r="A10" s="155" t="s">
        <v>610</v>
      </c>
      <c r="B10" s="156" t="s">
        <v>611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19"/>
    </row>
    <row r="11" spans="1:15" ht="15.75">
      <c r="A11" s="152" t="s">
        <v>422</v>
      </c>
      <c r="B11" s="154" t="s">
        <v>612</v>
      </c>
      <c r="C11" s="121">
        <v>16718</v>
      </c>
      <c r="D11" s="121">
        <v>4056</v>
      </c>
      <c r="E11" s="121">
        <v>164</v>
      </c>
      <c r="F11" s="121">
        <v>4400</v>
      </c>
      <c r="G11" s="121">
        <v>16194.181020000002</v>
      </c>
      <c r="H11" s="121">
        <v>0</v>
      </c>
      <c r="I11" s="121">
        <v>0</v>
      </c>
      <c r="J11" s="121">
        <v>3384.8636099999994</v>
      </c>
      <c r="K11" s="121">
        <v>88</v>
      </c>
      <c r="L11" s="121">
        <v>0</v>
      </c>
      <c r="M11" s="121">
        <v>359</v>
      </c>
      <c r="N11" s="121">
        <v>0</v>
      </c>
      <c r="O11" s="119">
        <v>45364.044630000004</v>
      </c>
    </row>
    <row r="12" spans="1:15" ht="15.75">
      <c r="A12" s="157">
        <v>1</v>
      </c>
      <c r="B12" s="158" t="s">
        <v>613</v>
      </c>
      <c r="C12" s="121">
        <v>0</v>
      </c>
      <c r="D12" s="121">
        <v>0</v>
      </c>
      <c r="E12" s="121">
        <v>0</v>
      </c>
      <c r="F12" s="121">
        <v>34</v>
      </c>
      <c r="G12" s="121">
        <v>8842.8940200000015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19">
        <v>8876.8940200000015</v>
      </c>
    </row>
    <row r="13" spans="1:15" ht="25.5">
      <c r="A13" s="152" t="s">
        <v>423</v>
      </c>
      <c r="B13" s="159" t="s">
        <v>614</v>
      </c>
      <c r="C13" s="121">
        <v>0</v>
      </c>
      <c r="D13" s="121">
        <v>169</v>
      </c>
      <c r="E13" s="121">
        <v>61</v>
      </c>
      <c r="F13" s="121">
        <v>0</v>
      </c>
      <c r="G13" s="121">
        <v>156881</v>
      </c>
      <c r="H13" s="121">
        <v>0</v>
      </c>
      <c r="I13" s="121">
        <v>7941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19">
        <v>165052</v>
      </c>
    </row>
    <row r="14" spans="1:15" ht="15.75">
      <c r="A14" s="152" t="s">
        <v>400</v>
      </c>
      <c r="B14" s="154" t="s">
        <v>615</v>
      </c>
      <c r="C14" s="121">
        <v>0</v>
      </c>
      <c r="D14" s="121">
        <v>169</v>
      </c>
      <c r="E14" s="121">
        <v>61</v>
      </c>
      <c r="F14" s="121">
        <v>0</v>
      </c>
      <c r="G14" s="121">
        <v>156693</v>
      </c>
      <c r="H14" s="121">
        <v>0</v>
      </c>
      <c r="I14" s="121">
        <v>7941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19">
        <v>164864</v>
      </c>
    </row>
    <row r="15" spans="1:15" ht="30">
      <c r="A15" s="152" t="s">
        <v>401</v>
      </c>
      <c r="B15" s="154" t="s">
        <v>616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19">
        <v>0</v>
      </c>
    </row>
    <row r="16" spans="1:15" ht="15.75">
      <c r="A16" s="152" t="s">
        <v>402</v>
      </c>
      <c r="B16" s="154" t="s">
        <v>617</v>
      </c>
      <c r="C16" s="121">
        <v>0</v>
      </c>
      <c r="D16" s="121">
        <v>0</v>
      </c>
      <c r="E16" s="121">
        <v>0</v>
      </c>
      <c r="F16" s="121">
        <v>0</v>
      </c>
      <c r="G16" s="121">
        <v>188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19">
        <v>188</v>
      </c>
    </row>
    <row r="17" spans="1:15" ht="30">
      <c r="A17" s="152" t="s">
        <v>403</v>
      </c>
      <c r="B17" s="154" t="s">
        <v>618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19">
        <v>0</v>
      </c>
    </row>
    <row r="18" spans="1:15" ht="15.75">
      <c r="A18" s="152" t="s">
        <v>424</v>
      </c>
      <c r="B18" s="154" t="s">
        <v>619</v>
      </c>
      <c r="C18" s="121">
        <v>355122</v>
      </c>
      <c r="D18" s="121">
        <v>111507</v>
      </c>
      <c r="E18" s="121">
        <v>100057.24334999999</v>
      </c>
      <c r="F18" s="121">
        <v>196578</v>
      </c>
      <c r="G18" s="121">
        <v>63624.295040000005</v>
      </c>
      <c r="H18" s="121">
        <v>36228.384389999992</v>
      </c>
      <c r="I18" s="121">
        <v>4773</v>
      </c>
      <c r="J18" s="121">
        <v>91373.793950000007</v>
      </c>
      <c r="K18" s="121">
        <v>25669</v>
      </c>
      <c r="L18" s="121">
        <v>18629</v>
      </c>
      <c r="M18" s="121">
        <v>6606</v>
      </c>
      <c r="N18" s="121">
        <v>11508</v>
      </c>
      <c r="O18" s="119">
        <v>1021675.71673</v>
      </c>
    </row>
    <row r="19" spans="1:15" ht="15.75">
      <c r="A19" s="152" t="s">
        <v>400</v>
      </c>
      <c r="B19" s="154" t="s">
        <v>620</v>
      </c>
      <c r="C19" s="121">
        <v>72389</v>
      </c>
      <c r="D19" s="121">
        <v>11246</v>
      </c>
      <c r="E19" s="121">
        <v>7091.2844599999999</v>
      </c>
      <c r="F19" s="121">
        <v>26946</v>
      </c>
      <c r="G19" s="121">
        <v>0</v>
      </c>
      <c r="H19" s="121">
        <v>0</v>
      </c>
      <c r="I19" s="121">
        <v>0</v>
      </c>
      <c r="J19" s="121">
        <v>0</v>
      </c>
      <c r="K19" s="121">
        <v>12844</v>
      </c>
      <c r="L19" s="121">
        <v>120</v>
      </c>
      <c r="M19" s="121">
        <v>3858</v>
      </c>
      <c r="N19" s="121">
        <v>10044</v>
      </c>
      <c r="O19" s="119">
        <v>144538.28446</v>
      </c>
    </row>
    <row r="20" spans="1:15" ht="15.75">
      <c r="A20" s="152" t="s">
        <v>401</v>
      </c>
      <c r="B20" s="154" t="s">
        <v>621</v>
      </c>
      <c r="C20" s="121">
        <v>278355</v>
      </c>
      <c r="D20" s="121">
        <v>98299</v>
      </c>
      <c r="E20" s="121">
        <v>88705.741549999992</v>
      </c>
      <c r="F20" s="121">
        <v>169224</v>
      </c>
      <c r="G20" s="121">
        <v>62308.328990000002</v>
      </c>
      <c r="H20" s="121">
        <v>34538.449819999994</v>
      </c>
      <c r="I20" s="121">
        <v>4773</v>
      </c>
      <c r="J20" s="121">
        <v>91373.793950000007</v>
      </c>
      <c r="K20" s="121">
        <v>12825</v>
      </c>
      <c r="L20" s="121">
        <v>7682</v>
      </c>
      <c r="M20" s="121">
        <v>1362</v>
      </c>
      <c r="N20" s="121">
        <v>861</v>
      </c>
      <c r="O20" s="119">
        <v>850307.31430999981</v>
      </c>
    </row>
    <row r="21" spans="1:15" ht="15.75">
      <c r="A21" s="152"/>
      <c r="B21" s="154" t="s">
        <v>622</v>
      </c>
      <c r="C21" s="121">
        <v>278355</v>
      </c>
      <c r="D21" s="121">
        <v>82028</v>
      </c>
      <c r="E21" s="121">
        <v>59539.424339999998</v>
      </c>
      <c r="F21" s="121">
        <v>138969</v>
      </c>
      <c r="G21" s="121">
        <v>62308.328990000002</v>
      </c>
      <c r="H21" s="121">
        <v>34538.449819999994</v>
      </c>
      <c r="I21" s="121">
        <v>3521</v>
      </c>
      <c r="J21" s="121">
        <v>35415.342770000003</v>
      </c>
      <c r="K21" s="121">
        <v>6830</v>
      </c>
      <c r="L21" s="121">
        <v>7682</v>
      </c>
      <c r="M21" s="121">
        <v>880</v>
      </c>
      <c r="N21" s="121">
        <v>4</v>
      </c>
      <c r="O21" s="119">
        <v>710070.54591999995</v>
      </c>
    </row>
    <row r="22" spans="1:15" ht="15.75">
      <c r="A22" s="152" t="s">
        <v>402</v>
      </c>
      <c r="B22" s="154" t="s">
        <v>623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19">
        <v>0</v>
      </c>
    </row>
    <row r="23" spans="1:15" ht="15.75">
      <c r="A23" s="152" t="s">
        <v>403</v>
      </c>
      <c r="B23" s="154" t="s">
        <v>624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19">
        <v>0</v>
      </c>
    </row>
    <row r="24" spans="1:15" ht="15.75">
      <c r="A24" s="152" t="s">
        <v>404</v>
      </c>
      <c r="B24" s="154" t="s">
        <v>625</v>
      </c>
      <c r="C24" s="121">
        <v>227</v>
      </c>
      <c r="D24" s="121">
        <v>1962</v>
      </c>
      <c r="E24" s="121">
        <v>0</v>
      </c>
      <c r="F24" s="121">
        <v>0</v>
      </c>
      <c r="G24" s="121">
        <v>1315.9660499999998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1324</v>
      </c>
      <c r="N24" s="121">
        <v>0</v>
      </c>
      <c r="O24" s="119">
        <v>4828.96605</v>
      </c>
    </row>
    <row r="25" spans="1:15" ht="15.75">
      <c r="A25" s="152" t="s">
        <v>405</v>
      </c>
      <c r="B25" s="154" t="s">
        <v>626</v>
      </c>
      <c r="C25" s="121">
        <v>3021</v>
      </c>
      <c r="D25" s="121">
        <v>0</v>
      </c>
      <c r="E25" s="121">
        <v>4260.2173400000001</v>
      </c>
      <c r="F25" s="121">
        <v>0</v>
      </c>
      <c r="G25" s="121">
        <v>0</v>
      </c>
      <c r="H25" s="121">
        <v>1689.9345699999999</v>
      </c>
      <c r="I25" s="121">
        <v>0</v>
      </c>
      <c r="J25" s="121">
        <v>0</v>
      </c>
      <c r="K25" s="121">
        <v>0</v>
      </c>
      <c r="L25" s="121">
        <v>10827</v>
      </c>
      <c r="M25" s="121">
        <v>62</v>
      </c>
      <c r="N25" s="121">
        <v>603</v>
      </c>
      <c r="O25" s="119">
        <v>20463.15191</v>
      </c>
    </row>
    <row r="26" spans="1:15" ht="15.75">
      <c r="A26" s="152" t="s">
        <v>406</v>
      </c>
      <c r="B26" s="154" t="s">
        <v>609</v>
      </c>
      <c r="C26" s="121">
        <v>1130</v>
      </c>
      <c r="D26" s="121">
        <v>0</v>
      </c>
      <c r="E26" s="121">
        <v>0</v>
      </c>
      <c r="F26" s="121">
        <v>408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19">
        <v>1538</v>
      </c>
    </row>
    <row r="27" spans="1:15" ht="15.75">
      <c r="A27" s="152" t="s">
        <v>414</v>
      </c>
      <c r="B27" s="154" t="s">
        <v>627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19">
        <v>0</v>
      </c>
    </row>
    <row r="28" spans="1:15" ht="15.75">
      <c r="A28" s="152"/>
      <c r="B28" s="156" t="s">
        <v>628</v>
      </c>
      <c r="C28" s="121">
        <v>371840</v>
      </c>
      <c r="D28" s="121">
        <v>115732</v>
      </c>
      <c r="E28" s="121">
        <v>100282.24334999999</v>
      </c>
      <c r="F28" s="121">
        <v>200978</v>
      </c>
      <c r="G28" s="121">
        <v>236699.47605999999</v>
      </c>
      <c r="H28" s="121">
        <v>36228.384389999992</v>
      </c>
      <c r="I28" s="121">
        <v>12714</v>
      </c>
      <c r="J28" s="121">
        <v>94758.657560000007</v>
      </c>
      <c r="K28" s="121">
        <v>25757</v>
      </c>
      <c r="L28" s="121">
        <v>18629</v>
      </c>
      <c r="M28" s="121">
        <v>6965</v>
      </c>
      <c r="N28" s="121">
        <v>11508</v>
      </c>
      <c r="O28" s="119">
        <v>1232091.7613599999</v>
      </c>
    </row>
    <row r="29" spans="1:15" ht="15.75">
      <c r="A29" s="155" t="s">
        <v>629</v>
      </c>
      <c r="B29" s="156" t="s">
        <v>630</v>
      </c>
      <c r="C29" s="121">
        <v>129482</v>
      </c>
      <c r="D29" s="121">
        <v>12112</v>
      </c>
      <c r="E29" s="121">
        <v>8222.4208099999996</v>
      </c>
      <c r="F29" s="121">
        <v>10803</v>
      </c>
      <c r="G29" s="121">
        <v>38733.777050000004</v>
      </c>
      <c r="H29" s="121">
        <v>1218.3726100000001</v>
      </c>
      <c r="I29" s="121">
        <v>0</v>
      </c>
      <c r="J29" s="121">
        <v>10714.42821</v>
      </c>
      <c r="K29" s="121">
        <v>5348</v>
      </c>
      <c r="L29" s="121">
        <v>5936</v>
      </c>
      <c r="M29" s="121">
        <v>0</v>
      </c>
      <c r="N29" s="121">
        <v>114</v>
      </c>
      <c r="O29" s="119">
        <v>222683.99868000002</v>
      </c>
    </row>
    <row r="30" spans="1:15" s="105" customFormat="1" ht="15.75">
      <c r="A30" s="155" t="s">
        <v>631</v>
      </c>
      <c r="B30" s="156" t="s">
        <v>632</v>
      </c>
      <c r="C30" s="121">
        <v>1878</v>
      </c>
      <c r="D30" s="121">
        <v>26857</v>
      </c>
      <c r="E30" s="121">
        <v>10810.191989999999</v>
      </c>
      <c r="F30" s="121">
        <v>2642</v>
      </c>
      <c r="G30" s="121">
        <v>10093.139770000002</v>
      </c>
      <c r="H30" s="121">
        <v>2723.4859100000003</v>
      </c>
      <c r="I30" s="121">
        <v>1751</v>
      </c>
      <c r="J30" s="121">
        <v>2879.47316</v>
      </c>
      <c r="K30" s="121">
        <v>470</v>
      </c>
      <c r="L30" s="121">
        <v>1106</v>
      </c>
      <c r="M30" s="121">
        <v>4250</v>
      </c>
      <c r="N30" s="121">
        <v>980</v>
      </c>
      <c r="O30" s="119">
        <v>66440.290830000013</v>
      </c>
    </row>
    <row r="31" spans="1:15" s="105" customFormat="1" ht="15.75">
      <c r="A31" s="155" t="s">
        <v>422</v>
      </c>
      <c r="B31" s="154" t="s">
        <v>633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18"/>
    </row>
    <row r="32" spans="1:15" s="105" customFormat="1" ht="15.75">
      <c r="A32" s="155" t="s">
        <v>400</v>
      </c>
      <c r="B32" s="154" t="s">
        <v>634</v>
      </c>
      <c r="C32" s="121">
        <v>971</v>
      </c>
      <c r="D32" s="121">
        <v>23664</v>
      </c>
      <c r="E32" s="121">
        <v>10110.191989999999</v>
      </c>
      <c r="F32" s="121">
        <v>613</v>
      </c>
      <c r="G32" s="121">
        <v>9427.5855800000008</v>
      </c>
      <c r="H32" s="121">
        <v>2663.1632300000001</v>
      </c>
      <c r="I32" s="121">
        <v>1351</v>
      </c>
      <c r="J32" s="121">
        <v>1412.1267499999999</v>
      </c>
      <c r="K32" s="121">
        <v>259</v>
      </c>
      <c r="L32" s="121">
        <v>470</v>
      </c>
      <c r="M32" s="121">
        <v>714</v>
      </c>
      <c r="N32" s="121">
        <v>415</v>
      </c>
      <c r="O32" s="119">
        <v>52070.06755</v>
      </c>
    </row>
    <row r="33" spans="1:15" s="105" customFormat="1" ht="15.75">
      <c r="A33" s="155" t="s">
        <v>421</v>
      </c>
      <c r="B33" s="154" t="s">
        <v>635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19">
        <v>0</v>
      </c>
    </row>
    <row r="34" spans="1:15" s="105" customFormat="1" ht="15.75">
      <c r="A34" s="155" t="s">
        <v>421</v>
      </c>
      <c r="B34" s="154" t="s">
        <v>636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19">
        <v>0</v>
      </c>
    </row>
    <row r="35" spans="1:15" ht="15.75">
      <c r="A35" s="155" t="s">
        <v>401</v>
      </c>
      <c r="B35" s="154" t="s">
        <v>637</v>
      </c>
      <c r="C35" s="121">
        <v>0</v>
      </c>
      <c r="D35" s="121">
        <v>0</v>
      </c>
      <c r="E35" s="121">
        <v>35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93</v>
      </c>
      <c r="M35" s="121">
        <v>0</v>
      </c>
      <c r="N35" s="121">
        <v>0</v>
      </c>
      <c r="O35" s="119">
        <v>128</v>
      </c>
    </row>
    <row r="36" spans="1:15" ht="15.75">
      <c r="A36" s="155" t="s">
        <v>421</v>
      </c>
      <c r="B36" s="154" t="s">
        <v>635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19">
        <v>0</v>
      </c>
    </row>
    <row r="37" spans="1:15" ht="15.75">
      <c r="A37" s="155" t="s">
        <v>421</v>
      </c>
      <c r="B37" s="154" t="s">
        <v>636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19">
        <v>0</v>
      </c>
    </row>
    <row r="38" spans="1:15" ht="15.75">
      <c r="A38" s="155" t="s">
        <v>419</v>
      </c>
      <c r="B38" s="156" t="s">
        <v>638</v>
      </c>
      <c r="C38" s="121">
        <v>971</v>
      </c>
      <c r="D38" s="121">
        <v>23664</v>
      </c>
      <c r="E38" s="121">
        <v>10145.191989999999</v>
      </c>
      <c r="F38" s="121">
        <v>613</v>
      </c>
      <c r="G38" s="121">
        <v>9427.5855800000008</v>
      </c>
      <c r="H38" s="121">
        <v>2663.1632300000001</v>
      </c>
      <c r="I38" s="121">
        <v>1351</v>
      </c>
      <c r="J38" s="121">
        <v>1412.1267499999999</v>
      </c>
      <c r="K38" s="121">
        <v>259</v>
      </c>
      <c r="L38" s="121">
        <v>563</v>
      </c>
      <c r="M38" s="121">
        <v>714</v>
      </c>
      <c r="N38" s="121">
        <v>415</v>
      </c>
      <c r="O38" s="119">
        <v>52198.06755</v>
      </c>
    </row>
    <row r="39" spans="1:15" ht="15.75">
      <c r="A39" s="152" t="s">
        <v>423</v>
      </c>
      <c r="B39" s="154" t="s">
        <v>639</v>
      </c>
      <c r="C39" s="121">
        <v>0</v>
      </c>
      <c r="D39" s="121">
        <v>1355</v>
      </c>
      <c r="E39" s="121">
        <v>64</v>
      </c>
      <c r="F39" s="121">
        <v>0</v>
      </c>
      <c r="G39" s="121">
        <v>0</v>
      </c>
      <c r="H39" s="121">
        <v>0</v>
      </c>
      <c r="I39" s="121">
        <v>0</v>
      </c>
      <c r="J39" s="121">
        <v>2.0000000000000005E-5</v>
      </c>
      <c r="K39" s="121">
        <v>10</v>
      </c>
      <c r="L39" s="121">
        <v>463</v>
      </c>
      <c r="M39" s="121">
        <v>0</v>
      </c>
      <c r="N39" s="121">
        <v>0</v>
      </c>
      <c r="O39" s="119">
        <v>1892.0000199999999</v>
      </c>
    </row>
    <row r="40" spans="1:15" ht="15.75">
      <c r="A40" s="152" t="s">
        <v>421</v>
      </c>
      <c r="B40" s="154" t="s">
        <v>635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19">
        <v>0</v>
      </c>
    </row>
    <row r="41" spans="1:15" ht="15.75">
      <c r="A41" s="152" t="s">
        <v>421</v>
      </c>
      <c r="B41" s="154" t="s">
        <v>636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19">
        <v>0</v>
      </c>
    </row>
    <row r="42" spans="1:15" ht="15.75">
      <c r="A42" s="152" t="s">
        <v>424</v>
      </c>
      <c r="B42" s="154" t="s">
        <v>640</v>
      </c>
      <c r="C42" s="121">
        <v>907</v>
      </c>
      <c r="D42" s="121">
        <v>1838</v>
      </c>
      <c r="E42" s="121">
        <v>601</v>
      </c>
      <c r="F42" s="121">
        <v>2029</v>
      </c>
      <c r="G42" s="121">
        <v>665.55418999999995</v>
      </c>
      <c r="H42" s="121">
        <v>60.322679999999991</v>
      </c>
      <c r="I42" s="121">
        <v>400</v>
      </c>
      <c r="J42" s="121">
        <v>1467.3463900000002</v>
      </c>
      <c r="K42" s="121">
        <v>201</v>
      </c>
      <c r="L42" s="121">
        <v>80</v>
      </c>
      <c r="M42" s="121">
        <v>3536</v>
      </c>
      <c r="N42" s="121">
        <v>565</v>
      </c>
      <c r="O42" s="119">
        <v>12350.223260000001</v>
      </c>
    </row>
    <row r="43" spans="1:15" ht="15.75">
      <c r="A43" s="152" t="s">
        <v>421</v>
      </c>
      <c r="B43" s="154" t="s">
        <v>635</v>
      </c>
      <c r="C43" s="121">
        <v>0</v>
      </c>
      <c r="D43" s="121">
        <v>0</v>
      </c>
      <c r="E43" s="121">
        <v>88</v>
      </c>
      <c r="F43" s="121">
        <v>0</v>
      </c>
      <c r="G43" s="121">
        <v>0.5232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19">
        <v>88.523200000000003</v>
      </c>
    </row>
    <row r="44" spans="1:15" ht="15.75">
      <c r="A44" s="152" t="s">
        <v>421</v>
      </c>
      <c r="B44" s="154" t="s">
        <v>636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19">
        <v>0</v>
      </c>
    </row>
    <row r="45" spans="1:15" ht="15.75">
      <c r="A45" s="152" t="s">
        <v>641</v>
      </c>
      <c r="B45" s="160" t="s">
        <v>642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19"/>
    </row>
    <row r="46" spans="1:15" ht="15.75">
      <c r="A46" s="152" t="s">
        <v>400</v>
      </c>
      <c r="B46" s="161" t="s">
        <v>643</v>
      </c>
      <c r="C46" s="121">
        <v>52</v>
      </c>
      <c r="D46" s="121">
        <v>12111</v>
      </c>
      <c r="E46" s="121">
        <v>389</v>
      </c>
      <c r="F46" s="121">
        <v>503</v>
      </c>
      <c r="G46" s="121">
        <v>337.21599182130399</v>
      </c>
      <c r="H46" s="121">
        <v>0</v>
      </c>
      <c r="I46" s="121">
        <v>0</v>
      </c>
      <c r="J46" s="121">
        <v>45.654489999999996</v>
      </c>
      <c r="K46" s="121">
        <v>0</v>
      </c>
      <c r="L46" s="121">
        <v>13</v>
      </c>
      <c r="M46" s="121">
        <v>0</v>
      </c>
      <c r="N46" s="121">
        <v>24</v>
      </c>
      <c r="O46" s="119">
        <v>13474.870481821305</v>
      </c>
    </row>
    <row r="47" spans="1:15" ht="15.75">
      <c r="A47" s="152">
        <v>2</v>
      </c>
      <c r="B47" s="161" t="s">
        <v>644</v>
      </c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121">
        <v>0</v>
      </c>
      <c r="O47" s="119">
        <v>0</v>
      </c>
    </row>
    <row r="48" spans="1:15" ht="15.75">
      <c r="A48" s="152">
        <v>3</v>
      </c>
      <c r="B48" s="161" t="s">
        <v>645</v>
      </c>
      <c r="C48" s="121">
        <v>0</v>
      </c>
      <c r="D48" s="121">
        <v>229</v>
      </c>
      <c r="E48" s="121">
        <v>0</v>
      </c>
      <c r="F48" s="121">
        <v>0</v>
      </c>
      <c r="G48" s="121">
        <v>0</v>
      </c>
      <c r="H48" s="121">
        <v>23.822990000000001</v>
      </c>
      <c r="I48" s="121">
        <v>0</v>
      </c>
      <c r="J48" s="121">
        <v>0</v>
      </c>
      <c r="K48" s="121">
        <v>10</v>
      </c>
      <c r="L48" s="121">
        <v>0</v>
      </c>
      <c r="M48" s="121">
        <v>0</v>
      </c>
      <c r="N48" s="121">
        <v>0</v>
      </c>
      <c r="O48" s="119">
        <v>262.82299</v>
      </c>
    </row>
    <row r="49" spans="1:15" ht="15.75">
      <c r="A49" s="152">
        <v>4</v>
      </c>
      <c r="B49" s="161" t="s">
        <v>646</v>
      </c>
      <c r="C49" s="121">
        <v>745</v>
      </c>
      <c r="D49" s="121">
        <v>2030</v>
      </c>
      <c r="E49" s="121">
        <v>51</v>
      </c>
      <c r="F49" s="121">
        <v>178</v>
      </c>
      <c r="G49" s="121">
        <v>0</v>
      </c>
      <c r="H49" s="121">
        <v>0</v>
      </c>
      <c r="I49" s="121">
        <v>0</v>
      </c>
      <c r="J49" s="121">
        <v>-1.3000000000000002E-4</v>
      </c>
      <c r="K49" s="121">
        <v>0</v>
      </c>
      <c r="L49" s="121">
        <v>338</v>
      </c>
      <c r="M49" s="121">
        <v>0</v>
      </c>
      <c r="N49" s="121">
        <v>19</v>
      </c>
      <c r="O49" s="119">
        <v>3360.9998700000001</v>
      </c>
    </row>
    <row r="50" spans="1:15" ht="15.75">
      <c r="A50" s="152">
        <v>5</v>
      </c>
      <c r="B50" s="161" t="s">
        <v>647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19">
        <v>0</v>
      </c>
    </row>
    <row r="51" spans="1:15" ht="15.75">
      <c r="A51" s="152">
        <v>6</v>
      </c>
      <c r="B51" s="161" t="s">
        <v>648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0</v>
      </c>
      <c r="O51" s="119">
        <v>0</v>
      </c>
    </row>
    <row r="52" spans="1:15" ht="31.5">
      <c r="A52" s="152">
        <v>7</v>
      </c>
      <c r="B52" s="161" t="s">
        <v>649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19">
        <v>0</v>
      </c>
    </row>
    <row r="53" spans="1:15" ht="15.75">
      <c r="A53" s="152">
        <v>8</v>
      </c>
      <c r="B53" s="161" t="s">
        <v>650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1">
        <v>0</v>
      </c>
      <c r="O53" s="119">
        <v>0</v>
      </c>
    </row>
    <row r="54" spans="1:15" ht="15.75">
      <c r="A54" s="152"/>
      <c r="B54" s="162" t="s">
        <v>651</v>
      </c>
      <c r="C54" s="121">
        <v>797</v>
      </c>
      <c r="D54" s="121">
        <v>14370</v>
      </c>
      <c r="E54" s="121">
        <v>440</v>
      </c>
      <c r="F54" s="121">
        <v>681</v>
      </c>
      <c r="G54" s="121">
        <v>337.21599182130399</v>
      </c>
      <c r="H54" s="121">
        <v>23.822990000000001</v>
      </c>
      <c r="I54" s="121">
        <v>0</v>
      </c>
      <c r="J54" s="121">
        <v>45.654359999999997</v>
      </c>
      <c r="K54" s="121">
        <v>10</v>
      </c>
      <c r="L54" s="121">
        <v>351</v>
      </c>
      <c r="M54" s="121">
        <v>0</v>
      </c>
      <c r="N54" s="121">
        <v>43</v>
      </c>
      <c r="O54" s="119">
        <v>17098.693341821305</v>
      </c>
    </row>
    <row r="55" spans="1:15" ht="15.75">
      <c r="A55" s="155" t="s">
        <v>652</v>
      </c>
      <c r="B55" s="156" t="s">
        <v>653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3"/>
    </row>
    <row r="56" spans="1:15" ht="15.75">
      <c r="A56" s="155" t="s">
        <v>422</v>
      </c>
      <c r="B56" s="154" t="s">
        <v>654</v>
      </c>
      <c r="C56" s="121">
        <v>652</v>
      </c>
      <c r="D56" s="121">
        <v>1027</v>
      </c>
      <c r="E56" s="121">
        <v>339</v>
      </c>
      <c r="F56" s="121">
        <v>146</v>
      </c>
      <c r="G56" s="121">
        <v>650.27628000000004</v>
      </c>
      <c r="H56" s="121">
        <v>160.29399000000001</v>
      </c>
      <c r="I56" s="121">
        <v>0</v>
      </c>
      <c r="J56" s="121">
        <v>68.620809999999992</v>
      </c>
      <c r="K56" s="121">
        <v>4</v>
      </c>
      <c r="L56" s="121">
        <v>55</v>
      </c>
      <c r="M56" s="121">
        <v>4</v>
      </c>
      <c r="N56" s="121">
        <v>72</v>
      </c>
      <c r="O56" s="119">
        <v>3178.1910800000001</v>
      </c>
    </row>
    <row r="57" spans="1:15" ht="15.75">
      <c r="A57" s="155" t="s">
        <v>400</v>
      </c>
      <c r="B57" s="154" t="s">
        <v>655</v>
      </c>
      <c r="C57" s="121">
        <v>37</v>
      </c>
      <c r="D57" s="121">
        <v>316</v>
      </c>
      <c r="E57" s="121">
        <v>90</v>
      </c>
      <c r="F57" s="121">
        <v>53</v>
      </c>
      <c r="G57" s="121">
        <v>522.58857</v>
      </c>
      <c r="H57" s="121">
        <v>24.682869999999994</v>
      </c>
      <c r="I57" s="121">
        <v>0</v>
      </c>
      <c r="J57" s="121">
        <v>12.070440000000003</v>
      </c>
      <c r="K57" s="121">
        <v>3</v>
      </c>
      <c r="L57" s="121">
        <v>0</v>
      </c>
      <c r="M57" s="121">
        <v>3</v>
      </c>
      <c r="N57" s="121">
        <v>2</v>
      </c>
      <c r="O57" s="119">
        <v>1063.3418799999999</v>
      </c>
    </row>
    <row r="58" spans="1:15" ht="15.75">
      <c r="A58" s="155" t="s">
        <v>401</v>
      </c>
      <c r="B58" s="154" t="s">
        <v>609</v>
      </c>
      <c r="C58" s="121">
        <v>615</v>
      </c>
      <c r="D58" s="121">
        <v>711</v>
      </c>
      <c r="E58" s="121">
        <v>249</v>
      </c>
      <c r="F58" s="121">
        <v>93</v>
      </c>
      <c r="G58" s="121">
        <v>127.68771</v>
      </c>
      <c r="H58" s="121">
        <v>135.61112000000003</v>
      </c>
      <c r="I58" s="121">
        <v>0</v>
      </c>
      <c r="J58" s="121">
        <v>56.550369999999994</v>
      </c>
      <c r="K58" s="121">
        <v>1</v>
      </c>
      <c r="L58" s="121">
        <v>55</v>
      </c>
      <c r="M58" s="121">
        <v>1</v>
      </c>
      <c r="N58" s="121">
        <v>70</v>
      </c>
      <c r="O58" s="119">
        <v>2114.8491999999997</v>
      </c>
    </row>
    <row r="59" spans="1:15" ht="15.75">
      <c r="A59" s="155" t="s">
        <v>423</v>
      </c>
      <c r="B59" s="154" t="s">
        <v>656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18"/>
    </row>
    <row r="60" spans="1:15" ht="15.75">
      <c r="A60" s="155" t="s">
        <v>400</v>
      </c>
      <c r="B60" s="154" t="s">
        <v>657</v>
      </c>
      <c r="C60" s="121">
        <v>16204</v>
      </c>
      <c r="D60" s="121">
        <v>6973</v>
      </c>
      <c r="E60" s="121">
        <v>4838</v>
      </c>
      <c r="F60" s="121">
        <v>2625</v>
      </c>
      <c r="G60" s="121">
        <v>9504.4234399999968</v>
      </c>
      <c r="H60" s="121">
        <v>2219.8392599999997</v>
      </c>
      <c r="I60" s="121">
        <v>1031</v>
      </c>
      <c r="J60" s="121">
        <v>19883.992019999998</v>
      </c>
      <c r="K60" s="121">
        <v>714</v>
      </c>
      <c r="L60" s="121">
        <v>3793</v>
      </c>
      <c r="M60" s="121">
        <v>129</v>
      </c>
      <c r="N60" s="121">
        <v>257</v>
      </c>
      <c r="O60" s="119">
        <v>68172.254719999997</v>
      </c>
    </row>
    <row r="61" spans="1:15" ht="15.75">
      <c r="A61" s="155" t="s">
        <v>401</v>
      </c>
      <c r="B61" s="154" t="s">
        <v>658</v>
      </c>
      <c r="C61" s="121">
        <v>0</v>
      </c>
      <c r="D61" s="121">
        <v>141</v>
      </c>
      <c r="E61" s="121">
        <v>10</v>
      </c>
      <c r="F61" s="121">
        <v>9</v>
      </c>
      <c r="G61" s="121">
        <v>17.745760000000001</v>
      </c>
      <c r="H61" s="121">
        <v>3.8048599999999997</v>
      </c>
      <c r="I61" s="121">
        <v>386</v>
      </c>
      <c r="J61" s="121">
        <v>0</v>
      </c>
      <c r="K61" s="121">
        <v>1</v>
      </c>
      <c r="L61" s="121">
        <v>2</v>
      </c>
      <c r="M61" s="121">
        <v>3</v>
      </c>
      <c r="N61" s="121">
        <v>2</v>
      </c>
      <c r="O61" s="119">
        <v>575.55061999999998</v>
      </c>
    </row>
    <row r="62" spans="1:15" ht="15.75">
      <c r="A62" s="155" t="s">
        <v>402</v>
      </c>
      <c r="B62" s="154" t="s">
        <v>659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v>0</v>
      </c>
      <c r="M62" s="121">
        <v>4</v>
      </c>
      <c r="N62" s="121">
        <v>0</v>
      </c>
      <c r="O62" s="119">
        <v>4</v>
      </c>
    </row>
    <row r="63" spans="1:15" ht="15.75">
      <c r="A63" s="152"/>
      <c r="B63" s="156" t="s">
        <v>660</v>
      </c>
      <c r="C63" s="121">
        <v>16204</v>
      </c>
      <c r="D63" s="121">
        <v>7114</v>
      </c>
      <c r="E63" s="121">
        <v>4848</v>
      </c>
      <c r="F63" s="121">
        <v>2634</v>
      </c>
      <c r="G63" s="121">
        <v>9522.1691999999966</v>
      </c>
      <c r="H63" s="121">
        <v>2223.6441199999999</v>
      </c>
      <c r="I63" s="121">
        <v>1417</v>
      </c>
      <c r="J63" s="121">
        <v>19883.992019999998</v>
      </c>
      <c r="K63" s="121">
        <v>715</v>
      </c>
      <c r="L63" s="121">
        <v>3795</v>
      </c>
      <c r="M63" s="121">
        <v>136</v>
      </c>
      <c r="N63" s="121">
        <v>259</v>
      </c>
      <c r="O63" s="119">
        <v>68751.805339999992</v>
      </c>
    </row>
    <row r="64" spans="1:15" ht="15.75">
      <c r="A64" s="152" t="s">
        <v>413</v>
      </c>
      <c r="B64" s="154" t="s">
        <v>609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v>64.28018999999999</v>
      </c>
      <c r="I64" s="121">
        <v>91</v>
      </c>
      <c r="J64" s="121">
        <v>0</v>
      </c>
      <c r="K64" s="121">
        <v>0</v>
      </c>
      <c r="L64" s="121">
        <v>0</v>
      </c>
      <c r="M64" s="121">
        <v>0</v>
      </c>
      <c r="N64" s="121">
        <v>137</v>
      </c>
      <c r="O64" s="119">
        <v>292.28019</v>
      </c>
    </row>
    <row r="65" spans="1:15" ht="15.75">
      <c r="A65" s="152"/>
      <c r="B65" s="156" t="s">
        <v>661</v>
      </c>
      <c r="C65" s="121">
        <v>16856</v>
      </c>
      <c r="D65" s="121">
        <v>8141</v>
      </c>
      <c r="E65" s="121">
        <v>5187</v>
      </c>
      <c r="F65" s="121">
        <v>2780</v>
      </c>
      <c r="G65" s="121">
        <v>10172.445479999997</v>
      </c>
      <c r="H65" s="121">
        <v>2448.2183</v>
      </c>
      <c r="I65" s="121">
        <v>1508</v>
      </c>
      <c r="J65" s="121">
        <v>19952.612829999998</v>
      </c>
      <c r="K65" s="121">
        <v>719</v>
      </c>
      <c r="L65" s="121">
        <v>3850</v>
      </c>
      <c r="M65" s="121">
        <v>140</v>
      </c>
      <c r="N65" s="121">
        <v>468</v>
      </c>
      <c r="O65" s="119">
        <v>72222.276610000001</v>
      </c>
    </row>
    <row r="66" spans="1:15" ht="15.75">
      <c r="A66" s="155" t="s">
        <v>662</v>
      </c>
      <c r="B66" s="156" t="s">
        <v>663</v>
      </c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3"/>
    </row>
    <row r="67" spans="1:15" ht="15.75">
      <c r="A67" s="155" t="s">
        <v>422</v>
      </c>
      <c r="B67" s="154" t="s">
        <v>664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v>0</v>
      </c>
      <c r="N67" s="121">
        <v>0</v>
      </c>
      <c r="O67" s="119">
        <v>0</v>
      </c>
    </row>
    <row r="68" spans="1:15" ht="15.75">
      <c r="A68" s="155" t="s">
        <v>423</v>
      </c>
      <c r="B68" s="154" t="s">
        <v>665</v>
      </c>
      <c r="C68" s="121">
        <v>17620</v>
      </c>
      <c r="D68" s="121">
        <v>20460</v>
      </c>
      <c r="E68" s="121">
        <v>0</v>
      </c>
      <c r="F68" s="121">
        <v>0</v>
      </c>
      <c r="G68" s="121">
        <v>4026.4959599999997</v>
      </c>
      <c r="H68" s="121">
        <v>1646.4845800000001</v>
      </c>
      <c r="I68" s="121">
        <v>0</v>
      </c>
      <c r="J68" s="121">
        <v>1113.1731499999999</v>
      </c>
      <c r="K68" s="121">
        <v>0</v>
      </c>
      <c r="L68" s="121">
        <v>0</v>
      </c>
      <c r="M68" s="121">
        <v>0</v>
      </c>
      <c r="N68" s="121">
        <v>0</v>
      </c>
      <c r="O68" s="119">
        <v>44866.153689999999</v>
      </c>
    </row>
    <row r="69" spans="1:15" ht="15.75">
      <c r="A69" s="155" t="s">
        <v>424</v>
      </c>
      <c r="B69" s="154" t="s">
        <v>666</v>
      </c>
      <c r="C69" s="121">
        <v>28</v>
      </c>
      <c r="D69" s="121">
        <v>0</v>
      </c>
      <c r="E69" s="121">
        <v>61</v>
      </c>
      <c r="F69" s="121">
        <v>50</v>
      </c>
      <c r="G69" s="121">
        <v>225.75057999999999</v>
      </c>
      <c r="H69" s="121">
        <v>73.53461999999999</v>
      </c>
      <c r="I69" s="121">
        <v>0</v>
      </c>
      <c r="J69" s="121">
        <v>59.499129999999994</v>
      </c>
      <c r="K69" s="121">
        <v>8</v>
      </c>
      <c r="L69" s="121">
        <v>132</v>
      </c>
      <c r="M69" s="121">
        <v>37</v>
      </c>
      <c r="N69" s="121">
        <v>70</v>
      </c>
      <c r="O69" s="119">
        <v>744.78432999999995</v>
      </c>
    </row>
    <row r="70" spans="1:15" ht="15.75">
      <c r="A70" s="155"/>
      <c r="B70" s="156" t="s">
        <v>667</v>
      </c>
      <c r="C70" s="121">
        <v>17648</v>
      </c>
      <c r="D70" s="121">
        <v>20460</v>
      </c>
      <c r="E70" s="121">
        <v>61</v>
      </c>
      <c r="F70" s="121">
        <v>50</v>
      </c>
      <c r="G70" s="121">
        <v>4252.2465400000001</v>
      </c>
      <c r="H70" s="121">
        <v>1720.0192</v>
      </c>
      <c r="I70" s="121">
        <v>0</v>
      </c>
      <c r="J70" s="121">
        <v>1172.6722799999998</v>
      </c>
      <c r="K70" s="121">
        <v>8</v>
      </c>
      <c r="L70" s="121">
        <v>132</v>
      </c>
      <c r="M70" s="121">
        <v>37</v>
      </c>
      <c r="N70" s="121">
        <v>70</v>
      </c>
      <c r="O70" s="119">
        <v>45610.938020000001</v>
      </c>
    </row>
    <row r="71" spans="1:15" ht="15.75">
      <c r="A71" s="155"/>
      <c r="B71" s="163" t="s">
        <v>668</v>
      </c>
      <c r="C71" s="121">
        <v>538858</v>
      </c>
      <c r="D71" s="121">
        <v>197983</v>
      </c>
      <c r="E71" s="121">
        <v>125106.85614999998</v>
      </c>
      <c r="F71" s="121">
        <v>217937</v>
      </c>
      <c r="G71" s="121">
        <v>303064.40849182132</v>
      </c>
      <c r="H71" s="121">
        <v>44401.664919999996</v>
      </c>
      <c r="I71" s="121">
        <v>15973</v>
      </c>
      <c r="J71" s="121">
        <v>129523.4984</v>
      </c>
      <c r="K71" s="121">
        <v>32356</v>
      </c>
      <c r="L71" s="121">
        <v>30646</v>
      </c>
      <c r="M71" s="121">
        <v>11608</v>
      </c>
      <c r="N71" s="121">
        <v>13272</v>
      </c>
      <c r="O71" s="119">
        <v>1660729.427961821</v>
      </c>
    </row>
    <row r="72" spans="1:15" ht="15.75">
      <c r="A72" s="155" t="s">
        <v>669</v>
      </c>
      <c r="B72" s="156" t="s">
        <v>670</v>
      </c>
      <c r="C72" s="121">
        <v>0</v>
      </c>
      <c r="D72" s="121">
        <v>371</v>
      </c>
      <c r="E72" s="121">
        <v>0</v>
      </c>
      <c r="F72" s="121">
        <v>0</v>
      </c>
      <c r="G72" s="121">
        <v>341.62655999999993</v>
      </c>
      <c r="H72" s="121"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1">
        <v>0</v>
      </c>
      <c r="O72" s="119">
        <v>712.62655999999993</v>
      </c>
    </row>
    <row r="73" spans="1:15" ht="15.75" customHeight="1">
      <c r="A73" s="294" t="s">
        <v>671</v>
      </c>
      <c r="B73" s="294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18"/>
    </row>
    <row r="74" spans="1:15" ht="15.75">
      <c r="A74" s="164" t="s">
        <v>672</v>
      </c>
      <c r="B74" s="165" t="s">
        <v>673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3"/>
    </row>
    <row r="75" spans="1:15" ht="15.75">
      <c r="A75" s="155" t="s">
        <v>422</v>
      </c>
      <c r="B75" s="166" t="s">
        <v>674</v>
      </c>
      <c r="C75" s="121">
        <v>18640</v>
      </c>
      <c r="D75" s="121">
        <v>18136</v>
      </c>
      <c r="E75" s="121">
        <v>13652</v>
      </c>
      <c r="F75" s="121">
        <v>12400</v>
      </c>
      <c r="G75" s="121">
        <v>38600</v>
      </c>
      <c r="H75" s="121">
        <v>7400</v>
      </c>
      <c r="I75" s="121">
        <v>12720</v>
      </c>
      <c r="J75" s="121">
        <v>12400</v>
      </c>
      <c r="K75" s="121">
        <v>11800</v>
      </c>
      <c r="L75" s="121">
        <v>7200</v>
      </c>
      <c r="M75" s="121">
        <v>7400</v>
      </c>
      <c r="N75" s="121">
        <v>10125</v>
      </c>
      <c r="O75" s="119">
        <v>170473</v>
      </c>
    </row>
    <row r="76" spans="1:15" ht="15.75">
      <c r="A76" s="167" t="s">
        <v>421</v>
      </c>
      <c r="B76" s="154" t="s">
        <v>675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19">
        <v>0</v>
      </c>
    </row>
    <row r="77" spans="1:15" ht="15.75">
      <c r="A77" s="167" t="s">
        <v>421</v>
      </c>
      <c r="B77" s="154" t="s">
        <v>676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v>0</v>
      </c>
      <c r="O77" s="119">
        <v>0</v>
      </c>
    </row>
    <row r="78" spans="1:15" ht="15.75">
      <c r="A78" s="155" t="s">
        <v>423</v>
      </c>
      <c r="B78" s="154" t="s">
        <v>677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766</v>
      </c>
      <c r="M78" s="121">
        <v>0</v>
      </c>
      <c r="N78" s="121">
        <v>0</v>
      </c>
      <c r="O78" s="119">
        <v>766</v>
      </c>
    </row>
    <row r="79" spans="1:15" ht="15.75">
      <c r="A79" s="155" t="s">
        <v>424</v>
      </c>
      <c r="B79" s="154" t="s">
        <v>678</v>
      </c>
      <c r="C79" s="121">
        <v>18100</v>
      </c>
      <c r="D79" s="121">
        <v>5042</v>
      </c>
      <c r="E79" s="121">
        <v>70</v>
      </c>
      <c r="F79" s="121">
        <v>23118</v>
      </c>
      <c r="G79" s="121">
        <v>9300.9865000000009</v>
      </c>
      <c r="H79" s="121">
        <v>1672.0818400000001</v>
      </c>
      <c r="I79" s="121">
        <v>0</v>
      </c>
      <c r="J79" s="121">
        <v>2482.2581299999997</v>
      </c>
      <c r="K79" s="121">
        <v>1</v>
      </c>
      <c r="L79" s="121">
        <v>-134</v>
      </c>
      <c r="M79" s="121">
        <v>99</v>
      </c>
      <c r="N79" s="121">
        <v>0</v>
      </c>
      <c r="O79" s="119">
        <v>59751.32647</v>
      </c>
    </row>
    <row r="80" spans="1:15" ht="15.75">
      <c r="A80" s="155" t="s">
        <v>414</v>
      </c>
      <c r="B80" s="154" t="s">
        <v>679</v>
      </c>
      <c r="C80" s="121">
        <v>4929</v>
      </c>
      <c r="D80" s="121">
        <v>1663</v>
      </c>
      <c r="E80" s="121">
        <v>1067</v>
      </c>
      <c r="F80" s="121">
        <v>1274</v>
      </c>
      <c r="G80" s="121">
        <v>34541.297180000001</v>
      </c>
      <c r="H80" s="121">
        <v>12508.977070000001</v>
      </c>
      <c r="I80" s="121">
        <v>36</v>
      </c>
      <c r="J80" s="121">
        <v>1240</v>
      </c>
      <c r="K80" s="121">
        <v>58</v>
      </c>
      <c r="L80" s="121">
        <v>4940</v>
      </c>
      <c r="M80" s="121">
        <v>1323</v>
      </c>
      <c r="N80" s="121">
        <v>0</v>
      </c>
      <c r="O80" s="119">
        <v>63580.274250000002</v>
      </c>
    </row>
    <row r="81" spans="1:15" ht="15.75">
      <c r="A81" s="155" t="s">
        <v>415</v>
      </c>
      <c r="B81" s="154" t="s">
        <v>680</v>
      </c>
      <c r="C81" s="121">
        <v>30922</v>
      </c>
      <c r="D81" s="121">
        <v>0</v>
      </c>
      <c r="E81" s="121">
        <v>5553</v>
      </c>
      <c r="F81" s="121">
        <v>14623</v>
      </c>
      <c r="G81" s="121">
        <v>90145.401379999996</v>
      </c>
      <c r="H81" s="121">
        <v>0</v>
      </c>
      <c r="I81" s="121">
        <v>12</v>
      </c>
      <c r="J81" s="121">
        <v>10758.411870000002</v>
      </c>
      <c r="K81" s="121">
        <v>190</v>
      </c>
      <c r="L81" s="121">
        <v>0</v>
      </c>
      <c r="M81" s="121">
        <v>0</v>
      </c>
      <c r="N81" s="121">
        <v>0</v>
      </c>
      <c r="O81" s="119">
        <v>152203.81325000001</v>
      </c>
    </row>
    <row r="82" spans="1:15" ht="15.75">
      <c r="A82" s="155" t="s">
        <v>416</v>
      </c>
      <c r="B82" s="154" t="s">
        <v>681</v>
      </c>
      <c r="C82" s="121">
        <v>0</v>
      </c>
      <c r="D82" s="121">
        <v>0</v>
      </c>
      <c r="E82" s="121">
        <v>0</v>
      </c>
      <c r="F82" s="121">
        <v>0</v>
      </c>
      <c r="G82" s="121">
        <v>-46.866010000000003</v>
      </c>
      <c r="H82" s="121">
        <v>0</v>
      </c>
      <c r="I82" s="121">
        <v>-284</v>
      </c>
      <c r="J82" s="121">
        <v>0</v>
      </c>
      <c r="K82" s="121">
        <v>0</v>
      </c>
      <c r="L82" s="121">
        <v>-1339</v>
      </c>
      <c r="M82" s="121">
        <v>0</v>
      </c>
      <c r="N82" s="121">
        <v>-3117</v>
      </c>
      <c r="O82" s="119">
        <v>-4786.8660099999997</v>
      </c>
    </row>
    <row r="83" spans="1:15" ht="15.75">
      <c r="A83" s="155" t="s">
        <v>425</v>
      </c>
      <c r="B83" s="154" t="s">
        <v>682</v>
      </c>
      <c r="C83" s="121">
        <v>4352</v>
      </c>
      <c r="D83" s="121">
        <v>2209</v>
      </c>
      <c r="E83" s="121">
        <v>1383</v>
      </c>
      <c r="F83" s="121">
        <v>2809</v>
      </c>
      <c r="G83" s="121">
        <v>9205.7419556373861</v>
      </c>
      <c r="H83" s="121">
        <v>1681.6291999999989</v>
      </c>
      <c r="I83" s="121">
        <v>6</v>
      </c>
      <c r="J83" s="121">
        <v>4460.2210490000098</v>
      </c>
      <c r="K83" s="121">
        <v>1044</v>
      </c>
      <c r="L83" s="121">
        <v>-85</v>
      </c>
      <c r="M83" s="121">
        <v>188</v>
      </c>
      <c r="N83" s="121">
        <v>-658</v>
      </c>
      <c r="O83" s="119">
        <v>26595.592204637396</v>
      </c>
    </row>
    <row r="84" spans="1:15" ht="15.75">
      <c r="A84" s="167"/>
      <c r="B84" s="156" t="s">
        <v>683</v>
      </c>
      <c r="C84" s="121">
        <v>76943</v>
      </c>
      <c r="D84" s="121">
        <v>27050</v>
      </c>
      <c r="E84" s="121">
        <v>21725</v>
      </c>
      <c r="F84" s="121">
        <v>54224</v>
      </c>
      <c r="G84" s="121">
        <v>181746.56100563737</v>
      </c>
      <c r="H84" s="121">
        <v>23262.688109999999</v>
      </c>
      <c r="I84" s="121">
        <v>12490</v>
      </c>
      <c r="J84" s="121">
        <v>31340.891049000013</v>
      </c>
      <c r="K84" s="121">
        <v>13093</v>
      </c>
      <c r="L84" s="121">
        <v>11348</v>
      </c>
      <c r="M84" s="121">
        <v>9010</v>
      </c>
      <c r="N84" s="121">
        <v>6350</v>
      </c>
      <c r="O84" s="119">
        <v>468583.14016463741</v>
      </c>
    </row>
    <row r="85" spans="1:15" ht="15.75">
      <c r="A85" s="155" t="s">
        <v>610</v>
      </c>
      <c r="B85" s="156" t="s">
        <v>684</v>
      </c>
      <c r="C85" s="121">
        <v>0</v>
      </c>
      <c r="D85" s="121">
        <v>0</v>
      </c>
      <c r="E85" s="121">
        <v>0</v>
      </c>
      <c r="F85" s="121">
        <v>0</v>
      </c>
      <c r="G85" s="121">
        <v>0</v>
      </c>
      <c r="H85" s="121">
        <v>0</v>
      </c>
      <c r="I85" s="121">
        <v>700</v>
      </c>
      <c r="J85" s="121">
        <v>0</v>
      </c>
      <c r="K85" s="121">
        <v>0</v>
      </c>
      <c r="L85" s="121">
        <v>0</v>
      </c>
      <c r="M85" s="121">
        <v>0</v>
      </c>
      <c r="N85" s="121">
        <v>1250</v>
      </c>
      <c r="O85" s="119">
        <v>1950</v>
      </c>
    </row>
    <row r="86" spans="1:15" ht="15.75">
      <c r="A86" s="152" t="s">
        <v>685</v>
      </c>
      <c r="B86" s="160" t="s">
        <v>686</v>
      </c>
      <c r="C86" s="121">
        <v>0</v>
      </c>
      <c r="D86" s="121">
        <v>0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1">
        <v>0</v>
      </c>
      <c r="L86" s="121">
        <v>0</v>
      </c>
      <c r="M86" s="121">
        <v>0</v>
      </c>
      <c r="N86" s="121">
        <v>0</v>
      </c>
      <c r="O86" s="119">
        <v>0</v>
      </c>
    </row>
    <row r="87" spans="1:15" ht="15.75">
      <c r="A87" s="152" t="s">
        <v>629</v>
      </c>
      <c r="B87" s="156" t="s">
        <v>687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3"/>
    </row>
    <row r="88" spans="1:15" ht="15.75">
      <c r="A88" s="152" t="s">
        <v>400</v>
      </c>
      <c r="B88" s="161" t="s">
        <v>688</v>
      </c>
      <c r="C88" s="121">
        <v>3469</v>
      </c>
      <c r="D88" s="121">
        <v>37061</v>
      </c>
      <c r="E88" s="121">
        <v>21645</v>
      </c>
      <c r="F88" s="121">
        <v>10819</v>
      </c>
      <c r="G88" s="121">
        <v>4297.2732900000001</v>
      </c>
      <c r="H88" s="121">
        <v>4892.1209100000005</v>
      </c>
      <c r="I88" s="121">
        <v>954</v>
      </c>
      <c r="J88" s="121">
        <v>1291.8900599999999</v>
      </c>
      <c r="K88" s="121">
        <v>545</v>
      </c>
      <c r="L88" s="121">
        <v>96</v>
      </c>
      <c r="M88" s="121">
        <v>1354</v>
      </c>
      <c r="N88" s="121">
        <v>545</v>
      </c>
      <c r="O88" s="119">
        <v>86969.28426</v>
      </c>
    </row>
    <row r="89" spans="1:15" ht="15.75">
      <c r="A89" s="152" t="s">
        <v>401</v>
      </c>
      <c r="B89" s="161" t="s">
        <v>689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v>0</v>
      </c>
      <c r="M89" s="121">
        <v>0</v>
      </c>
      <c r="N89" s="121">
        <v>0</v>
      </c>
      <c r="O89" s="119">
        <v>0</v>
      </c>
    </row>
    <row r="90" spans="1:15" ht="15.75">
      <c r="A90" s="152" t="s">
        <v>402</v>
      </c>
      <c r="B90" s="161" t="s">
        <v>495</v>
      </c>
      <c r="C90" s="121">
        <v>232252</v>
      </c>
      <c r="D90" s="121">
        <v>89235</v>
      </c>
      <c r="E90" s="121">
        <v>61675</v>
      </c>
      <c r="F90" s="121">
        <v>134407</v>
      </c>
      <c r="G90" s="121">
        <v>65184.391239999997</v>
      </c>
      <c r="H90" s="121">
        <v>8095.29169</v>
      </c>
      <c r="I90" s="121">
        <v>1066</v>
      </c>
      <c r="J90" s="121">
        <v>71023.016140000007</v>
      </c>
      <c r="K90" s="121">
        <v>9058</v>
      </c>
      <c r="L90" s="121">
        <v>5263</v>
      </c>
      <c r="M90" s="121">
        <v>693</v>
      </c>
      <c r="N90" s="121">
        <v>4264</v>
      </c>
      <c r="O90" s="119">
        <v>682215.69906999997</v>
      </c>
    </row>
    <row r="91" spans="1:15" ht="15.75">
      <c r="A91" s="152" t="s">
        <v>403</v>
      </c>
      <c r="B91" s="161" t="s">
        <v>690</v>
      </c>
      <c r="C91" s="121">
        <v>8823</v>
      </c>
      <c r="D91" s="121">
        <v>11324</v>
      </c>
      <c r="E91" s="121">
        <v>4367</v>
      </c>
      <c r="F91" s="121">
        <v>1189</v>
      </c>
      <c r="G91" s="121">
        <v>5578.0752567479512</v>
      </c>
      <c r="H91" s="121">
        <v>2656.7359000000006</v>
      </c>
      <c r="I91" s="121">
        <v>356</v>
      </c>
      <c r="J91" s="121">
        <v>3440.98756</v>
      </c>
      <c r="K91" s="121">
        <v>569</v>
      </c>
      <c r="L91" s="121">
        <v>4218</v>
      </c>
      <c r="M91" s="121">
        <v>395</v>
      </c>
      <c r="N91" s="121">
        <v>100</v>
      </c>
      <c r="O91" s="119">
        <v>43016.798716747951</v>
      </c>
    </row>
    <row r="92" spans="1:15" ht="15.75">
      <c r="A92" s="152" t="s">
        <v>404</v>
      </c>
      <c r="B92" s="161" t="s">
        <v>514</v>
      </c>
      <c r="C92" s="121">
        <v>0</v>
      </c>
      <c r="D92" s="121">
        <v>172</v>
      </c>
      <c r="E92" s="121">
        <v>0</v>
      </c>
      <c r="F92" s="121">
        <v>0</v>
      </c>
      <c r="G92" s="121">
        <v>0</v>
      </c>
      <c r="H92" s="121">
        <v>0</v>
      </c>
      <c r="I92" s="121">
        <v>63</v>
      </c>
      <c r="J92" s="121">
        <v>0</v>
      </c>
      <c r="K92" s="121">
        <v>0</v>
      </c>
      <c r="L92" s="121">
        <v>0</v>
      </c>
      <c r="M92" s="121">
        <v>0</v>
      </c>
      <c r="N92" s="121">
        <v>0</v>
      </c>
      <c r="O92" s="119">
        <v>235</v>
      </c>
    </row>
    <row r="93" spans="1:15" ht="15.75">
      <c r="A93" s="152" t="s">
        <v>405</v>
      </c>
      <c r="B93" s="161" t="s">
        <v>496</v>
      </c>
      <c r="C93" s="121">
        <v>81555</v>
      </c>
      <c r="D93" s="121">
        <v>4320</v>
      </c>
      <c r="E93" s="121">
        <v>18</v>
      </c>
      <c r="F93" s="121">
        <v>0</v>
      </c>
      <c r="G93" s="121">
        <v>859.12658999999996</v>
      </c>
      <c r="H93" s="121">
        <v>0</v>
      </c>
      <c r="I93" s="121">
        <v>0</v>
      </c>
      <c r="J93" s="121">
        <v>0</v>
      </c>
      <c r="K93" s="121">
        <v>21</v>
      </c>
      <c r="L93" s="121">
        <v>0</v>
      </c>
      <c r="M93" s="121">
        <v>0</v>
      </c>
      <c r="N93" s="121">
        <v>0</v>
      </c>
      <c r="O93" s="119">
        <v>86773.12659</v>
      </c>
    </row>
    <row r="94" spans="1:15" ht="15.75">
      <c r="A94" s="152" t="s">
        <v>406</v>
      </c>
      <c r="B94" s="161" t="s">
        <v>516</v>
      </c>
      <c r="C94" s="121">
        <v>0</v>
      </c>
      <c r="D94" s="121">
        <v>299</v>
      </c>
      <c r="E94" s="121">
        <v>0</v>
      </c>
      <c r="F94" s="121">
        <v>1172</v>
      </c>
      <c r="G94" s="121">
        <v>2250.3568599999999</v>
      </c>
      <c r="H94" s="121">
        <v>5.03125</v>
      </c>
      <c r="I94" s="121">
        <v>0</v>
      </c>
      <c r="J94" s="121">
        <v>0</v>
      </c>
      <c r="K94" s="121">
        <v>4</v>
      </c>
      <c r="L94" s="121">
        <v>7</v>
      </c>
      <c r="M94" s="121">
        <v>0</v>
      </c>
      <c r="N94" s="121">
        <v>0</v>
      </c>
      <c r="O94" s="119">
        <v>3737.3881099999999</v>
      </c>
    </row>
    <row r="95" spans="1:15" ht="15.75">
      <c r="A95" s="152" t="s">
        <v>407</v>
      </c>
      <c r="B95" s="161" t="s">
        <v>691</v>
      </c>
      <c r="C95" s="121">
        <v>0</v>
      </c>
      <c r="D95" s="121">
        <v>469</v>
      </c>
      <c r="E95" s="121">
        <v>0</v>
      </c>
      <c r="F95" s="121">
        <v>0</v>
      </c>
      <c r="G95" s="121">
        <v>13.820880000000001</v>
      </c>
      <c r="H95" s="121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v>0</v>
      </c>
      <c r="N95" s="121">
        <v>0</v>
      </c>
      <c r="O95" s="119">
        <v>482.82087999999999</v>
      </c>
    </row>
    <row r="96" spans="1:15" ht="15.75">
      <c r="A96" s="152" t="s">
        <v>408</v>
      </c>
      <c r="B96" s="161" t="s">
        <v>692</v>
      </c>
      <c r="C96" s="121">
        <v>0</v>
      </c>
      <c r="D96" s="121">
        <v>564</v>
      </c>
      <c r="E96" s="121">
        <v>0</v>
      </c>
      <c r="F96" s="121">
        <v>0</v>
      </c>
      <c r="G96" s="121">
        <v>836.57371999999998</v>
      </c>
      <c r="H96" s="121">
        <v>0</v>
      </c>
      <c r="I96" s="121">
        <v>0</v>
      </c>
      <c r="J96" s="121">
        <v>7579.9800599999999</v>
      </c>
      <c r="K96" s="121">
        <v>0</v>
      </c>
      <c r="L96" s="121">
        <v>0</v>
      </c>
      <c r="M96" s="121">
        <v>0</v>
      </c>
      <c r="N96" s="121">
        <v>0</v>
      </c>
      <c r="O96" s="119">
        <v>8980.5537800000002</v>
      </c>
    </row>
    <row r="97" spans="1:15" ht="15.75">
      <c r="A97" s="168"/>
      <c r="B97" s="160" t="s">
        <v>693</v>
      </c>
      <c r="C97" s="121">
        <v>326099</v>
      </c>
      <c r="D97" s="121">
        <v>143444</v>
      </c>
      <c r="E97" s="121">
        <v>87705</v>
      </c>
      <c r="F97" s="121">
        <v>147587</v>
      </c>
      <c r="G97" s="121">
        <v>79019.617836747944</v>
      </c>
      <c r="H97" s="121">
        <v>15649.179749999999</v>
      </c>
      <c r="I97" s="121">
        <v>2439</v>
      </c>
      <c r="J97" s="121">
        <v>83335.873820000008</v>
      </c>
      <c r="K97" s="121">
        <v>10197</v>
      </c>
      <c r="L97" s="121">
        <v>9584</v>
      </c>
      <c r="M97" s="121">
        <v>2442</v>
      </c>
      <c r="N97" s="121">
        <v>4909</v>
      </c>
      <c r="O97" s="119">
        <v>912410.67140674789</v>
      </c>
    </row>
    <row r="98" spans="1:15" ht="15.75">
      <c r="A98" s="152" t="s">
        <v>631</v>
      </c>
      <c r="B98" s="160" t="s">
        <v>515</v>
      </c>
      <c r="C98" s="121">
        <v>129482</v>
      </c>
      <c r="D98" s="121">
        <v>12112</v>
      </c>
      <c r="E98" s="121">
        <v>8222</v>
      </c>
      <c r="F98" s="121">
        <v>10803</v>
      </c>
      <c r="G98" s="121">
        <v>38553.810293252049</v>
      </c>
      <c r="H98" s="121">
        <v>1126.42714</v>
      </c>
      <c r="I98" s="121">
        <v>0</v>
      </c>
      <c r="J98" s="121">
        <v>12209.30832</v>
      </c>
      <c r="K98" s="121">
        <v>5092</v>
      </c>
      <c r="L98" s="121">
        <v>5936</v>
      </c>
      <c r="M98" s="121">
        <v>0</v>
      </c>
      <c r="N98" s="121">
        <v>114</v>
      </c>
      <c r="O98" s="119">
        <v>223650.54575325208</v>
      </c>
    </row>
    <row r="99" spans="1:15" s="101" customFormat="1" ht="15.75">
      <c r="A99" s="157" t="s">
        <v>694</v>
      </c>
      <c r="B99" s="162" t="s">
        <v>695</v>
      </c>
      <c r="C99" s="121">
        <v>0</v>
      </c>
      <c r="D99" s="121">
        <v>92</v>
      </c>
      <c r="E99" s="121">
        <v>0</v>
      </c>
      <c r="F99" s="121">
        <v>0</v>
      </c>
      <c r="G99" s="121">
        <v>0</v>
      </c>
      <c r="H99" s="121">
        <v>0</v>
      </c>
      <c r="I99" s="121">
        <v>0</v>
      </c>
      <c r="J99" s="121">
        <v>0</v>
      </c>
      <c r="K99" s="121">
        <v>0</v>
      </c>
      <c r="L99" s="121">
        <v>0</v>
      </c>
      <c r="M99" s="121">
        <v>0</v>
      </c>
      <c r="N99" s="121">
        <v>0</v>
      </c>
      <c r="O99" s="119">
        <v>92</v>
      </c>
    </row>
    <row r="100" spans="1:15" s="101" customFormat="1" ht="15.75">
      <c r="A100" s="169" t="s">
        <v>400</v>
      </c>
      <c r="B100" s="158" t="s">
        <v>696</v>
      </c>
      <c r="C100" s="121">
        <v>0</v>
      </c>
      <c r="D100" s="121">
        <v>92</v>
      </c>
      <c r="E100" s="121"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v>0</v>
      </c>
      <c r="M100" s="121">
        <v>0</v>
      </c>
      <c r="N100" s="121">
        <v>0</v>
      </c>
      <c r="O100" s="119">
        <v>92</v>
      </c>
    </row>
    <row r="101" spans="1:15" s="101" customFormat="1" ht="15.75">
      <c r="A101" s="169" t="s">
        <v>401</v>
      </c>
      <c r="B101" s="158" t="s">
        <v>697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121">
        <v>0</v>
      </c>
      <c r="O101" s="119">
        <v>0</v>
      </c>
    </row>
    <row r="102" spans="1:15" s="101" customFormat="1" ht="15.75">
      <c r="A102" s="169" t="s">
        <v>402</v>
      </c>
      <c r="B102" s="158" t="s">
        <v>698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19">
        <v>0</v>
      </c>
    </row>
    <row r="103" spans="1:15" ht="15.75">
      <c r="A103" s="155" t="s">
        <v>652</v>
      </c>
      <c r="B103" s="156" t="s">
        <v>699</v>
      </c>
      <c r="C103" s="121">
        <v>0</v>
      </c>
      <c r="D103" s="121">
        <v>1172</v>
      </c>
      <c r="E103" s="121">
        <v>0</v>
      </c>
      <c r="F103" s="121">
        <v>77</v>
      </c>
      <c r="G103" s="121">
        <v>0</v>
      </c>
      <c r="H103" s="121">
        <v>0</v>
      </c>
      <c r="I103" s="121">
        <v>0</v>
      </c>
      <c r="J103" s="121">
        <v>0</v>
      </c>
      <c r="K103" s="121">
        <v>0</v>
      </c>
      <c r="L103" s="121">
        <v>573</v>
      </c>
      <c r="M103" s="121">
        <v>0</v>
      </c>
      <c r="N103" s="121">
        <v>0</v>
      </c>
      <c r="O103" s="119">
        <v>1822</v>
      </c>
    </row>
    <row r="104" spans="1:15" ht="15.75">
      <c r="A104" s="155" t="s">
        <v>662</v>
      </c>
      <c r="B104" s="156" t="s">
        <v>700</v>
      </c>
      <c r="C104" s="121">
        <v>6334</v>
      </c>
      <c r="D104" s="121">
        <v>12767</v>
      </c>
      <c r="E104" s="121">
        <v>7455</v>
      </c>
      <c r="F104" s="121">
        <v>5246</v>
      </c>
      <c r="G104" s="121">
        <v>3743.5830900000001</v>
      </c>
      <c r="H104" s="121">
        <v>4363.3699200000001</v>
      </c>
      <c r="I104" s="121">
        <v>344</v>
      </c>
      <c r="J104" s="121">
        <v>2637.4253200000003</v>
      </c>
      <c r="K104" s="121">
        <v>3974</v>
      </c>
      <c r="L104" s="121">
        <v>3205</v>
      </c>
      <c r="M104" s="121">
        <v>156</v>
      </c>
      <c r="N104" s="121">
        <v>649</v>
      </c>
      <c r="O104" s="119">
        <v>50874.37833</v>
      </c>
    </row>
    <row r="105" spans="1:15" ht="15.75">
      <c r="A105" s="155" t="s">
        <v>422</v>
      </c>
      <c r="B105" s="154" t="s">
        <v>701</v>
      </c>
      <c r="C105" s="121">
        <v>2886</v>
      </c>
      <c r="D105" s="121">
        <v>10730</v>
      </c>
      <c r="E105" s="121">
        <v>5499</v>
      </c>
      <c r="F105" s="121">
        <v>4490</v>
      </c>
      <c r="G105" s="121">
        <v>992.85979000000009</v>
      </c>
      <c r="H105" s="121">
        <v>3315.3802900000001</v>
      </c>
      <c r="I105" s="121">
        <v>0</v>
      </c>
      <c r="J105" s="121">
        <v>1649.5172299999999</v>
      </c>
      <c r="K105" s="121">
        <v>255</v>
      </c>
      <c r="L105" s="121">
        <v>1787</v>
      </c>
      <c r="M105" s="121">
        <v>47</v>
      </c>
      <c r="N105" s="121">
        <v>330</v>
      </c>
      <c r="O105" s="119">
        <v>31981.757310000001</v>
      </c>
    </row>
    <row r="106" spans="1:15" ht="15.75">
      <c r="A106" s="155" t="s">
        <v>421</v>
      </c>
      <c r="B106" s="154" t="s">
        <v>702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v>0</v>
      </c>
      <c r="N106" s="121">
        <v>0</v>
      </c>
      <c r="O106" s="119">
        <v>0</v>
      </c>
    </row>
    <row r="107" spans="1:15" ht="15.75">
      <c r="A107" s="155" t="s">
        <v>421</v>
      </c>
      <c r="B107" s="154" t="s">
        <v>703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0</v>
      </c>
      <c r="M107" s="121">
        <v>0</v>
      </c>
      <c r="N107" s="121">
        <v>0</v>
      </c>
      <c r="O107" s="119">
        <v>0</v>
      </c>
    </row>
    <row r="108" spans="1:15" ht="15.75">
      <c r="A108" s="155" t="s">
        <v>423</v>
      </c>
      <c r="B108" s="154" t="s">
        <v>704</v>
      </c>
      <c r="C108" s="121">
        <v>615</v>
      </c>
      <c r="D108" s="121">
        <v>845</v>
      </c>
      <c r="E108" s="121">
        <v>254</v>
      </c>
      <c r="F108" s="121">
        <v>162</v>
      </c>
      <c r="G108" s="121">
        <v>381.91823999999997</v>
      </c>
      <c r="H108" s="121">
        <v>71.759830000000008</v>
      </c>
      <c r="I108" s="121">
        <v>0</v>
      </c>
      <c r="J108" s="121">
        <v>242.0377</v>
      </c>
      <c r="K108" s="121">
        <v>0</v>
      </c>
      <c r="L108" s="121">
        <v>444</v>
      </c>
      <c r="M108" s="121">
        <v>0</v>
      </c>
      <c r="N108" s="121">
        <v>33</v>
      </c>
      <c r="O108" s="119">
        <v>3048.7157699999998</v>
      </c>
    </row>
    <row r="109" spans="1:15" ht="15.75">
      <c r="A109" s="155" t="s">
        <v>421</v>
      </c>
      <c r="B109" s="154" t="s">
        <v>702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21">
        <v>0</v>
      </c>
      <c r="I109" s="121">
        <v>0</v>
      </c>
      <c r="J109" s="121">
        <v>0</v>
      </c>
      <c r="K109" s="121">
        <v>0</v>
      </c>
      <c r="L109" s="121">
        <v>0</v>
      </c>
      <c r="M109" s="121">
        <v>0</v>
      </c>
      <c r="N109" s="121">
        <v>0</v>
      </c>
      <c r="O109" s="119">
        <v>0</v>
      </c>
    </row>
    <row r="110" spans="1:15" ht="15.75">
      <c r="A110" s="155" t="s">
        <v>421</v>
      </c>
      <c r="B110" s="154" t="s">
        <v>703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21">
        <v>0</v>
      </c>
      <c r="I110" s="121">
        <v>0</v>
      </c>
      <c r="J110" s="121">
        <v>0</v>
      </c>
      <c r="K110" s="121">
        <v>0</v>
      </c>
      <c r="L110" s="121">
        <v>0</v>
      </c>
      <c r="M110" s="121">
        <v>0</v>
      </c>
      <c r="N110" s="121">
        <v>0</v>
      </c>
      <c r="O110" s="119">
        <v>0</v>
      </c>
    </row>
    <row r="111" spans="1:15" ht="15.75">
      <c r="A111" s="155" t="s">
        <v>424</v>
      </c>
      <c r="B111" s="154" t="s">
        <v>705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121">
        <v>0</v>
      </c>
      <c r="O111" s="119">
        <v>0</v>
      </c>
    </row>
    <row r="112" spans="1:15" ht="15.75">
      <c r="A112" s="155" t="s">
        <v>400</v>
      </c>
      <c r="B112" s="154" t="s">
        <v>706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21">
        <v>0</v>
      </c>
      <c r="I112" s="121">
        <v>0</v>
      </c>
      <c r="J112" s="121">
        <v>0</v>
      </c>
      <c r="K112" s="121">
        <v>0</v>
      </c>
      <c r="L112" s="121">
        <v>0</v>
      </c>
      <c r="M112" s="121">
        <v>0</v>
      </c>
      <c r="N112" s="121">
        <v>0</v>
      </c>
      <c r="O112" s="119">
        <v>0</v>
      </c>
    </row>
    <row r="113" spans="1:15" ht="15.75">
      <c r="A113" s="155" t="s">
        <v>421</v>
      </c>
      <c r="B113" s="154" t="s">
        <v>702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21">
        <v>0</v>
      </c>
      <c r="I113" s="121">
        <v>0</v>
      </c>
      <c r="J113" s="121">
        <v>0</v>
      </c>
      <c r="K113" s="121">
        <v>0</v>
      </c>
      <c r="L113" s="121">
        <v>0</v>
      </c>
      <c r="M113" s="121">
        <v>0</v>
      </c>
      <c r="N113" s="121">
        <v>0</v>
      </c>
      <c r="O113" s="119">
        <v>0</v>
      </c>
    </row>
    <row r="114" spans="1:15" ht="15.75">
      <c r="A114" s="155" t="s">
        <v>421</v>
      </c>
      <c r="B114" s="154" t="s">
        <v>703</v>
      </c>
      <c r="C114" s="121">
        <v>0</v>
      </c>
      <c r="D114" s="121">
        <v>0</v>
      </c>
      <c r="E114" s="121">
        <v>0</v>
      </c>
      <c r="F114" s="121">
        <v>0</v>
      </c>
      <c r="G114" s="121">
        <v>0</v>
      </c>
      <c r="H114" s="121">
        <v>0</v>
      </c>
      <c r="I114" s="121">
        <v>0</v>
      </c>
      <c r="J114" s="121">
        <v>0</v>
      </c>
      <c r="K114" s="121">
        <v>0</v>
      </c>
      <c r="L114" s="121">
        <v>0</v>
      </c>
      <c r="M114" s="121">
        <v>0</v>
      </c>
      <c r="N114" s="121">
        <v>0</v>
      </c>
      <c r="O114" s="119">
        <v>0</v>
      </c>
    </row>
    <row r="115" spans="1:15" ht="15.75">
      <c r="A115" s="155" t="s">
        <v>401</v>
      </c>
      <c r="B115" s="154" t="s">
        <v>707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0</v>
      </c>
      <c r="K115" s="121">
        <v>0</v>
      </c>
      <c r="L115" s="121">
        <v>0</v>
      </c>
      <c r="M115" s="121">
        <v>0</v>
      </c>
      <c r="N115" s="121">
        <v>0</v>
      </c>
      <c r="O115" s="119">
        <v>0</v>
      </c>
    </row>
    <row r="116" spans="1:15" ht="15.75">
      <c r="A116" s="155" t="s">
        <v>421</v>
      </c>
      <c r="B116" s="154" t="s">
        <v>702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21">
        <v>0</v>
      </c>
      <c r="I116" s="121">
        <v>0</v>
      </c>
      <c r="J116" s="121">
        <v>0</v>
      </c>
      <c r="K116" s="121">
        <v>0</v>
      </c>
      <c r="L116" s="121">
        <v>0</v>
      </c>
      <c r="M116" s="121">
        <v>0</v>
      </c>
      <c r="N116" s="121">
        <v>0</v>
      </c>
      <c r="O116" s="119">
        <v>0</v>
      </c>
    </row>
    <row r="117" spans="1:15" ht="15.75">
      <c r="A117" s="155" t="s">
        <v>421</v>
      </c>
      <c r="B117" s="154" t="s">
        <v>703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21">
        <v>0</v>
      </c>
      <c r="I117" s="121">
        <v>0</v>
      </c>
      <c r="J117" s="121">
        <v>0</v>
      </c>
      <c r="K117" s="121">
        <v>0</v>
      </c>
      <c r="L117" s="121">
        <v>0</v>
      </c>
      <c r="M117" s="121">
        <v>0</v>
      </c>
      <c r="N117" s="121">
        <v>0</v>
      </c>
      <c r="O117" s="119">
        <v>0</v>
      </c>
    </row>
    <row r="118" spans="1:15" ht="15.75">
      <c r="A118" s="155" t="s">
        <v>414</v>
      </c>
      <c r="B118" s="154" t="s">
        <v>708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21">
        <v>0</v>
      </c>
      <c r="I118" s="121">
        <v>0</v>
      </c>
      <c r="J118" s="121">
        <v>0</v>
      </c>
      <c r="K118" s="121">
        <v>0</v>
      </c>
      <c r="L118" s="121">
        <v>0</v>
      </c>
      <c r="M118" s="121">
        <v>0</v>
      </c>
      <c r="N118" s="121">
        <v>0</v>
      </c>
      <c r="O118" s="119">
        <v>0</v>
      </c>
    </row>
    <row r="119" spans="1:15" ht="15.75">
      <c r="A119" s="155" t="s">
        <v>421</v>
      </c>
      <c r="B119" s="154" t="s">
        <v>702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21">
        <v>0</v>
      </c>
      <c r="I119" s="121">
        <v>0</v>
      </c>
      <c r="J119" s="121">
        <v>0</v>
      </c>
      <c r="K119" s="121">
        <v>0</v>
      </c>
      <c r="L119" s="121">
        <v>0</v>
      </c>
      <c r="M119" s="121">
        <v>0</v>
      </c>
      <c r="N119" s="121">
        <v>0</v>
      </c>
      <c r="O119" s="119">
        <v>0</v>
      </c>
    </row>
    <row r="120" spans="1:15" ht="15.75">
      <c r="A120" s="155" t="s">
        <v>421</v>
      </c>
      <c r="B120" s="154" t="s">
        <v>703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21">
        <v>0</v>
      </c>
      <c r="I120" s="121">
        <v>0</v>
      </c>
      <c r="J120" s="121">
        <v>0</v>
      </c>
      <c r="K120" s="121">
        <v>0</v>
      </c>
      <c r="L120" s="121">
        <v>0</v>
      </c>
      <c r="M120" s="121">
        <v>0</v>
      </c>
      <c r="N120" s="121">
        <v>0</v>
      </c>
      <c r="O120" s="119">
        <v>0</v>
      </c>
    </row>
    <row r="121" spans="1:15" ht="15.75">
      <c r="A121" s="155" t="s">
        <v>415</v>
      </c>
      <c r="B121" s="154" t="s">
        <v>709</v>
      </c>
      <c r="C121" s="121">
        <v>2833</v>
      </c>
      <c r="D121" s="121">
        <v>1192</v>
      </c>
      <c r="E121" s="121">
        <v>1702</v>
      </c>
      <c r="F121" s="121">
        <v>594</v>
      </c>
      <c r="G121" s="121">
        <v>2368.8050600000001</v>
      </c>
      <c r="H121" s="121">
        <v>976.22979999999995</v>
      </c>
      <c r="I121" s="121">
        <v>344</v>
      </c>
      <c r="J121" s="121">
        <v>745.87039000000004</v>
      </c>
      <c r="K121" s="121">
        <v>3719</v>
      </c>
      <c r="L121" s="121">
        <v>974</v>
      </c>
      <c r="M121" s="121">
        <v>109</v>
      </c>
      <c r="N121" s="121">
        <v>286</v>
      </c>
      <c r="O121" s="119">
        <v>15843.90525</v>
      </c>
    </row>
    <row r="122" spans="1:15" ht="15.75">
      <c r="A122" s="155" t="s">
        <v>421</v>
      </c>
      <c r="B122" s="154" t="s">
        <v>702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21">
        <v>0</v>
      </c>
      <c r="I122" s="121">
        <v>0</v>
      </c>
      <c r="J122" s="121">
        <v>0</v>
      </c>
      <c r="K122" s="121">
        <v>0</v>
      </c>
      <c r="L122" s="121">
        <v>0</v>
      </c>
      <c r="M122" s="121">
        <v>0</v>
      </c>
      <c r="N122" s="121">
        <v>0</v>
      </c>
      <c r="O122" s="119">
        <v>0</v>
      </c>
    </row>
    <row r="123" spans="1:15" ht="15.75">
      <c r="A123" s="155" t="s">
        <v>421</v>
      </c>
      <c r="B123" s="154" t="s">
        <v>703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21">
        <v>0</v>
      </c>
      <c r="I123" s="121">
        <v>0</v>
      </c>
      <c r="J123" s="121">
        <v>0</v>
      </c>
      <c r="K123" s="121">
        <v>0</v>
      </c>
      <c r="L123" s="121">
        <v>0</v>
      </c>
      <c r="M123" s="121">
        <v>0</v>
      </c>
      <c r="N123" s="121">
        <v>0</v>
      </c>
      <c r="O123" s="119">
        <v>0</v>
      </c>
    </row>
    <row r="124" spans="1:15" ht="15.75">
      <c r="A124" s="155" t="s">
        <v>421</v>
      </c>
      <c r="B124" s="154" t="s">
        <v>710</v>
      </c>
      <c r="C124" s="121">
        <v>215</v>
      </c>
      <c r="D124" s="121">
        <v>299</v>
      </c>
      <c r="E124" s="121">
        <v>581</v>
      </c>
      <c r="F124" s="121">
        <v>21</v>
      </c>
      <c r="G124" s="121">
        <v>632.29625999999996</v>
      </c>
      <c r="H124" s="121">
        <v>257.99595999999997</v>
      </c>
      <c r="I124" s="121">
        <v>0</v>
      </c>
      <c r="J124" s="121">
        <v>98.048100000000005</v>
      </c>
      <c r="K124" s="121">
        <v>65</v>
      </c>
      <c r="L124" s="121">
        <v>435</v>
      </c>
      <c r="M124" s="121">
        <v>50</v>
      </c>
      <c r="N124" s="121">
        <v>10</v>
      </c>
      <c r="O124" s="119">
        <v>2664.3403200000002</v>
      </c>
    </row>
    <row r="125" spans="1:15" ht="15.75">
      <c r="A125" s="155" t="s">
        <v>421</v>
      </c>
      <c r="B125" s="154" t="s">
        <v>711</v>
      </c>
      <c r="C125" s="121">
        <v>887</v>
      </c>
      <c r="D125" s="121">
        <v>394</v>
      </c>
      <c r="E125" s="121">
        <v>111</v>
      </c>
      <c r="F125" s="121">
        <v>17</v>
      </c>
      <c r="G125" s="121">
        <v>643.64737000000002</v>
      </c>
      <c r="H125" s="121">
        <v>7.1448700000000001</v>
      </c>
      <c r="I125" s="121">
        <v>0</v>
      </c>
      <c r="J125" s="121">
        <v>183.50821999999999</v>
      </c>
      <c r="K125" s="121">
        <v>34</v>
      </c>
      <c r="L125" s="121">
        <v>7</v>
      </c>
      <c r="M125" s="121">
        <v>32</v>
      </c>
      <c r="N125" s="121">
        <v>3</v>
      </c>
      <c r="O125" s="119">
        <v>2319.3004600000004</v>
      </c>
    </row>
    <row r="126" spans="1:15" ht="15.75">
      <c r="A126" s="155" t="s">
        <v>421</v>
      </c>
      <c r="B126" s="154" t="s">
        <v>712</v>
      </c>
      <c r="C126" s="121">
        <v>56</v>
      </c>
      <c r="D126" s="121">
        <v>0</v>
      </c>
      <c r="E126" s="121">
        <v>29</v>
      </c>
      <c r="F126" s="121">
        <v>0</v>
      </c>
      <c r="G126" s="121">
        <v>77.972970000000004</v>
      </c>
      <c r="H126" s="121">
        <v>0</v>
      </c>
      <c r="I126" s="121">
        <v>0</v>
      </c>
      <c r="J126" s="121">
        <v>17.96462</v>
      </c>
      <c r="K126" s="121">
        <v>11</v>
      </c>
      <c r="L126" s="121">
        <v>0</v>
      </c>
      <c r="M126" s="121">
        <v>20</v>
      </c>
      <c r="N126" s="121">
        <v>6</v>
      </c>
      <c r="O126" s="119">
        <v>217.93759</v>
      </c>
    </row>
    <row r="127" spans="1:15" ht="15.75">
      <c r="A127" s="155" t="s">
        <v>669</v>
      </c>
      <c r="B127" s="170" t="s">
        <v>713</v>
      </c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18"/>
    </row>
    <row r="128" spans="1:15" ht="15.75">
      <c r="A128" s="171" t="s">
        <v>422</v>
      </c>
      <c r="B128" s="154" t="s">
        <v>714</v>
      </c>
      <c r="C128" s="121">
        <v>0</v>
      </c>
      <c r="D128" s="121">
        <v>1346</v>
      </c>
      <c r="E128" s="121">
        <v>0</v>
      </c>
      <c r="F128" s="121">
        <v>0</v>
      </c>
      <c r="G128" s="121">
        <v>0</v>
      </c>
      <c r="H128" s="121">
        <v>0</v>
      </c>
      <c r="I128" s="121">
        <v>0</v>
      </c>
      <c r="J128" s="121">
        <v>0</v>
      </c>
      <c r="K128" s="121">
        <v>0</v>
      </c>
      <c r="L128" s="121">
        <v>0</v>
      </c>
      <c r="M128" s="121">
        <v>0</v>
      </c>
      <c r="N128" s="121">
        <v>0</v>
      </c>
      <c r="O128" s="119">
        <v>1346</v>
      </c>
    </row>
    <row r="129" spans="1:15" ht="15.75">
      <c r="A129" s="171" t="s">
        <v>423</v>
      </c>
      <c r="B129" s="154" t="s">
        <v>715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21">
        <v>0</v>
      </c>
      <c r="I129" s="121">
        <v>0</v>
      </c>
      <c r="J129" s="121">
        <v>0</v>
      </c>
      <c r="K129" s="121">
        <v>0</v>
      </c>
      <c r="L129" s="121">
        <v>0</v>
      </c>
      <c r="M129" s="121">
        <v>0</v>
      </c>
      <c r="N129" s="121">
        <v>0</v>
      </c>
      <c r="O129" s="119">
        <v>0</v>
      </c>
    </row>
    <row r="130" spans="1:15" ht="15.75">
      <c r="A130" s="171"/>
      <c r="B130" s="156" t="s">
        <v>716</v>
      </c>
      <c r="C130" s="121">
        <v>0</v>
      </c>
      <c r="D130" s="121">
        <v>1346</v>
      </c>
      <c r="E130" s="121">
        <v>0</v>
      </c>
      <c r="F130" s="121">
        <v>0</v>
      </c>
      <c r="G130" s="121">
        <v>0</v>
      </c>
      <c r="H130" s="121">
        <v>0</v>
      </c>
      <c r="I130" s="121">
        <v>0</v>
      </c>
      <c r="J130" s="121">
        <v>0</v>
      </c>
      <c r="K130" s="121">
        <v>0</v>
      </c>
      <c r="L130" s="121">
        <v>0</v>
      </c>
      <c r="M130" s="121">
        <v>0</v>
      </c>
      <c r="N130" s="121">
        <v>0</v>
      </c>
      <c r="O130" s="119">
        <v>1346</v>
      </c>
    </row>
    <row r="131" spans="1:15" ht="15.75">
      <c r="A131" s="172"/>
      <c r="B131" s="170" t="s">
        <v>717</v>
      </c>
      <c r="C131" s="121">
        <v>538858</v>
      </c>
      <c r="D131" s="121">
        <v>197983</v>
      </c>
      <c r="E131" s="121">
        <v>125107</v>
      </c>
      <c r="F131" s="121">
        <v>217937</v>
      </c>
      <c r="G131" s="121">
        <v>303063.57222563738</v>
      </c>
      <c r="H131" s="121">
        <v>44401.664919999996</v>
      </c>
      <c r="I131" s="121">
        <v>15973</v>
      </c>
      <c r="J131" s="121">
        <v>129523.49850900001</v>
      </c>
      <c r="K131" s="121">
        <v>32356</v>
      </c>
      <c r="L131" s="121">
        <v>30646</v>
      </c>
      <c r="M131" s="121">
        <v>11608</v>
      </c>
      <c r="N131" s="121">
        <v>13272</v>
      </c>
      <c r="O131" s="119">
        <v>1660728.7356546372</v>
      </c>
    </row>
    <row r="132" spans="1:15" ht="15.75">
      <c r="A132" s="173" t="s">
        <v>718</v>
      </c>
      <c r="B132" s="170" t="s">
        <v>719</v>
      </c>
      <c r="C132" s="121">
        <v>0</v>
      </c>
      <c r="D132" s="121">
        <v>371</v>
      </c>
      <c r="E132" s="121">
        <v>0</v>
      </c>
      <c r="F132" s="121">
        <v>0</v>
      </c>
      <c r="G132" s="121">
        <v>341.62655999999993</v>
      </c>
      <c r="H132" s="121">
        <v>0</v>
      </c>
      <c r="I132" s="121">
        <v>0</v>
      </c>
      <c r="J132" s="121">
        <v>0</v>
      </c>
      <c r="K132" s="121">
        <v>0</v>
      </c>
      <c r="L132" s="121">
        <v>0</v>
      </c>
      <c r="M132" s="121">
        <v>0</v>
      </c>
      <c r="N132" s="121">
        <v>0</v>
      </c>
      <c r="O132" s="119">
        <v>712.62655999999993</v>
      </c>
    </row>
    <row r="133" spans="1:15">
      <c r="A133" s="295" t="s">
        <v>605</v>
      </c>
      <c r="B133" s="295"/>
      <c r="C133" s="295"/>
      <c r="D133" s="295"/>
      <c r="E133" s="295"/>
      <c r="F133" s="295"/>
      <c r="G133" s="295"/>
      <c r="H133" s="295"/>
    </row>
    <row r="134" spans="1:15">
      <c r="A134" s="295"/>
      <c r="B134" s="295"/>
      <c r="C134" s="295"/>
      <c r="D134" s="295"/>
      <c r="E134" s="295"/>
      <c r="F134" s="295"/>
      <c r="G134" s="295"/>
      <c r="H134" s="295"/>
    </row>
    <row r="135" spans="1:15">
      <c r="A135" s="106"/>
      <c r="B135" s="106"/>
    </row>
    <row r="136" spans="1:15">
      <c r="A136" s="106"/>
      <c r="B136" s="106"/>
    </row>
    <row r="137" spans="1:15">
      <c r="A137" s="106"/>
      <c r="B137" s="106"/>
    </row>
    <row r="138" spans="1:15">
      <c r="A138" s="106"/>
      <c r="B138" s="106"/>
    </row>
    <row r="139" spans="1:15">
      <c r="A139" s="106"/>
      <c r="B139" s="106"/>
    </row>
    <row r="140" spans="1:15">
      <c r="A140" s="106"/>
      <c r="B140" s="106"/>
    </row>
    <row r="141" spans="1:15">
      <c r="A141" s="106"/>
      <c r="B141" s="106"/>
    </row>
    <row r="142" spans="1:15">
      <c r="A142" s="106"/>
      <c r="B142" s="106"/>
    </row>
    <row r="143" spans="1:15">
      <c r="A143" s="106"/>
      <c r="B143" s="106"/>
    </row>
    <row r="144" spans="1:15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8">
    <mergeCell ref="C2:C4"/>
    <mergeCell ref="D2:D4"/>
    <mergeCell ref="O2:O4"/>
    <mergeCell ref="A73:B73"/>
    <mergeCell ref="A133:H134"/>
    <mergeCell ref="A5:B5"/>
    <mergeCell ref="A1:N1"/>
    <mergeCell ref="G2:G4"/>
    <mergeCell ref="F2:F4"/>
    <mergeCell ref="M2:M4"/>
    <mergeCell ref="N2:N4"/>
    <mergeCell ref="E2:E4"/>
    <mergeCell ref="H2:H4"/>
    <mergeCell ref="I2:I4"/>
    <mergeCell ref="J2:J4"/>
    <mergeCell ref="K2:K4"/>
    <mergeCell ref="L2:L4"/>
    <mergeCell ref="A2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122"/>
  <sheetViews>
    <sheetView view="pageBreakPreview" zoomScale="70" zoomScaleNormal="60" zoomScaleSheetLayoutView="70" workbookViewId="0">
      <selection sqref="A1:N1"/>
    </sheetView>
  </sheetViews>
  <sheetFormatPr defaultColWidth="82.28515625" defaultRowHeight="12.75"/>
  <cols>
    <col min="1" max="1" width="5.140625" style="130" bestFit="1" customWidth="1"/>
    <col min="2" max="2" width="90.140625" style="130" customWidth="1"/>
    <col min="3" max="8" width="15.7109375" style="130" customWidth="1"/>
    <col min="9" max="9" width="16.7109375" style="130" customWidth="1"/>
    <col min="10" max="15" width="15.7109375" style="130" customWidth="1"/>
    <col min="16" max="16384" width="82.28515625" style="130"/>
  </cols>
  <sheetData>
    <row r="1" spans="1:15" ht="15.75">
      <c r="A1" s="310" t="s">
        <v>816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174" t="s">
        <v>721</v>
      </c>
    </row>
    <row r="2" spans="1:15" ht="78.75">
      <c r="A2" s="308"/>
      <c r="B2" s="309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483</v>
      </c>
      <c r="I2" s="83" t="s">
        <v>487</v>
      </c>
      <c r="J2" s="83" t="s">
        <v>815</v>
      </c>
      <c r="K2" s="83" t="s">
        <v>813</v>
      </c>
      <c r="L2" s="83" t="s">
        <v>482</v>
      </c>
      <c r="M2" s="83" t="s">
        <v>485</v>
      </c>
      <c r="N2" s="83" t="s">
        <v>486</v>
      </c>
      <c r="O2" s="83" t="s">
        <v>471</v>
      </c>
    </row>
    <row r="3" spans="1:15" ht="15.75">
      <c r="A3" s="175" t="s">
        <v>427</v>
      </c>
      <c r="B3" s="176" t="s">
        <v>722</v>
      </c>
      <c r="C3" s="12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5.75">
      <c r="A4" s="177" t="s">
        <v>400</v>
      </c>
      <c r="B4" s="178" t="s">
        <v>723</v>
      </c>
      <c r="C4" s="126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2"/>
    </row>
    <row r="5" spans="1:15" ht="15.75">
      <c r="A5" s="179" t="s">
        <v>426</v>
      </c>
      <c r="B5" s="178" t="s">
        <v>724</v>
      </c>
      <c r="C5" s="127">
        <v>3419</v>
      </c>
      <c r="D5" s="132">
        <v>27442</v>
      </c>
      <c r="E5" s="132">
        <v>11989</v>
      </c>
      <c r="F5" s="132">
        <v>130</v>
      </c>
      <c r="G5" s="132">
        <v>5879.3475399999998</v>
      </c>
      <c r="H5" s="132">
        <v>594.02450999999996</v>
      </c>
      <c r="I5" s="132">
        <v>1382</v>
      </c>
      <c r="J5" s="132">
        <v>7937.2768100000003</v>
      </c>
      <c r="K5" s="132">
        <v>81</v>
      </c>
      <c r="L5" s="132">
        <v>1176</v>
      </c>
      <c r="M5" s="132">
        <v>311</v>
      </c>
      <c r="N5" s="132">
        <v>0</v>
      </c>
      <c r="O5" s="119">
        <v>60340.648860000008</v>
      </c>
    </row>
    <row r="6" spans="1:15" ht="31.5">
      <c r="A6" s="179"/>
      <c r="B6" s="178" t="s">
        <v>725</v>
      </c>
      <c r="C6" s="127">
        <v>0</v>
      </c>
      <c r="D6" s="132">
        <v>-2089</v>
      </c>
      <c r="E6" s="132">
        <v>-262</v>
      </c>
      <c r="F6" s="132">
        <v>0</v>
      </c>
      <c r="G6" s="132">
        <v>-370.88570999999996</v>
      </c>
      <c r="H6" s="132">
        <v>-65.475790000000003</v>
      </c>
      <c r="I6" s="132">
        <v>0</v>
      </c>
      <c r="J6" s="132">
        <v>-132.75821999999829</v>
      </c>
      <c r="K6" s="132">
        <v>0</v>
      </c>
      <c r="L6" s="132">
        <v>0</v>
      </c>
      <c r="M6" s="132">
        <v>-15</v>
      </c>
      <c r="N6" s="132">
        <v>0</v>
      </c>
      <c r="O6" s="119">
        <v>-2935.1197199999983</v>
      </c>
    </row>
    <row r="7" spans="1:15" ht="15.75">
      <c r="A7" s="179" t="s">
        <v>726</v>
      </c>
      <c r="B7" s="178" t="s">
        <v>727</v>
      </c>
      <c r="C7" s="127">
        <v>-1582</v>
      </c>
      <c r="D7" s="132">
        <v>-11470</v>
      </c>
      <c r="E7" s="132">
        <v>-364</v>
      </c>
      <c r="F7" s="132">
        <v>-16</v>
      </c>
      <c r="G7" s="132">
        <v>-423.03439000000003</v>
      </c>
      <c r="H7" s="132">
        <v>0</v>
      </c>
      <c r="I7" s="132">
        <v>0</v>
      </c>
      <c r="J7" s="132">
        <v>-738.29140999999993</v>
      </c>
      <c r="K7" s="132">
        <v>-14</v>
      </c>
      <c r="L7" s="132">
        <v>0</v>
      </c>
      <c r="M7" s="132">
        <v>0</v>
      </c>
      <c r="N7" s="132">
        <v>0</v>
      </c>
      <c r="O7" s="119">
        <v>-14607.325800000001</v>
      </c>
    </row>
    <row r="8" spans="1:15" ht="15.75">
      <c r="A8" s="179" t="s">
        <v>728</v>
      </c>
      <c r="B8" s="178" t="s">
        <v>729</v>
      </c>
      <c r="C8" s="127">
        <v>-64</v>
      </c>
      <c r="D8" s="132">
        <v>-9123</v>
      </c>
      <c r="E8" s="132">
        <v>-461</v>
      </c>
      <c r="F8" s="132">
        <v>23</v>
      </c>
      <c r="G8" s="132">
        <v>-236.2348100002105</v>
      </c>
      <c r="H8" s="132">
        <v>123.03968000000006</v>
      </c>
      <c r="I8" s="132">
        <v>328</v>
      </c>
      <c r="J8" s="132">
        <v>11.959020000000001</v>
      </c>
      <c r="K8" s="132">
        <v>-12</v>
      </c>
      <c r="L8" s="132">
        <v>-6</v>
      </c>
      <c r="M8" s="132">
        <v>-93</v>
      </c>
      <c r="N8" s="132">
        <v>0</v>
      </c>
      <c r="O8" s="119">
        <v>-9509.2361100002108</v>
      </c>
    </row>
    <row r="9" spans="1:15" ht="15.75">
      <c r="A9" s="179"/>
      <c r="B9" s="178" t="s">
        <v>730</v>
      </c>
      <c r="C9" s="127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19">
        <v>0</v>
      </c>
    </row>
    <row r="10" spans="1:15" ht="15.75">
      <c r="A10" s="179" t="s">
        <v>731</v>
      </c>
      <c r="B10" s="178" t="s">
        <v>732</v>
      </c>
      <c r="C10" s="127">
        <v>0</v>
      </c>
      <c r="D10" s="132">
        <v>5678</v>
      </c>
      <c r="E10" s="132">
        <v>-72</v>
      </c>
      <c r="F10" s="132">
        <v>2</v>
      </c>
      <c r="G10" s="132">
        <v>137.69241163736129</v>
      </c>
      <c r="H10" s="132">
        <v>0</v>
      </c>
      <c r="I10" s="132">
        <v>0</v>
      </c>
      <c r="J10" s="132">
        <v>4.7307399999999999</v>
      </c>
      <c r="K10" s="132">
        <v>0</v>
      </c>
      <c r="L10" s="132">
        <v>0</v>
      </c>
      <c r="M10" s="132">
        <v>0</v>
      </c>
      <c r="N10" s="132">
        <v>0</v>
      </c>
      <c r="O10" s="119">
        <v>5750.4231516373611</v>
      </c>
    </row>
    <row r="11" spans="1:15" ht="15.75">
      <c r="A11" s="180"/>
      <c r="B11" s="181" t="s">
        <v>733</v>
      </c>
      <c r="C11" s="127">
        <v>1773</v>
      </c>
      <c r="D11" s="132">
        <v>12527</v>
      </c>
      <c r="E11" s="132">
        <v>11092</v>
      </c>
      <c r="F11" s="132">
        <v>139</v>
      </c>
      <c r="G11" s="132">
        <v>5357.7707516371502</v>
      </c>
      <c r="H11" s="132">
        <v>717.06419000000005</v>
      </c>
      <c r="I11" s="132">
        <v>1710</v>
      </c>
      <c r="J11" s="132">
        <v>7215.6751600000007</v>
      </c>
      <c r="K11" s="132">
        <v>55</v>
      </c>
      <c r="L11" s="132">
        <v>1170</v>
      </c>
      <c r="M11" s="132">
        <v>218</v>
      </c>
      <c r="N11" s="132">
        <v>0</v>
      </c>
      <c r="O11" s="119">
        <v>41974.510101637148</v>
      </c>
    </row>
    <row r="12" spans="1:15" ht="15.75">
      <c r="A12" s="182" t="s">
        <v>401</v>
      </c>
      <c r="B12" s="178" t="s">
        <v>734</v>
      </c>
      <c r="C12" s="127">
        <v>0</v>
      </c>
      <c r="D12" s="132">
        <v>89</v>
      </c>
      <c r="E12" s="132">
        <v>65</v>
      </c>
      <c r="F12" s="132">
        <v>0</v>
      </c>
      <c r="G12" s="132">
        <v>81.164549787606802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19">
        <v>235.1645497876068</v>
      </c>
    </row>
    <row r="13" spans="1:15" ht="15.75">
      <c r="A13" s="182" t="s">
        <v>402</v>
      </c>
      <c r="B13" s="178" t="s">
        <v>735</v>
      </c>
      <c r="C13" s="127">
        <v>0</v>
      </c>
      <c r="D13" s="132">
        <v>614</v>
      </c>
      <c r="E13" s="132">
        <v>1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19">
        <v>615</v>
      </c>
    </row>
    <row r="14" spans="1:15" ht="15.75">
      <c r="A14" s="177" t="s">
        <v>403</v>
      </c>
      <c r="B14" s="178" t="s">
        <v>736</v>
      </c>
      <c r="C14" s="128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23"/>
    </row>
    <row r="15" spans="1:15" ht="15.75">
      <c r="A15" s="179" t="s">
        <v>426</v>
      </c>
      <c r="B15" s="178" t="s">
        <v>737</v>
      </c>
      <c r="C15" s="128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23"/>
    </row>
    <row r="16" spans="1:15" ht="15.75">
      <c r="A16" s="179" t="s">
        <v>428</v>
      </c>
      <c r="B16" s="178" t="s">
        <v>738</v>
      </c>
      <c r="C16" s="127">
        <v>-186</v>
      </c>
      <c r="D16" s="132">
        <v>-7143</v>
      </c>
      <c r="E16" s="132">
        <v>-3909</v>
      </c>
      <c r="F16" s="132">
        <v>-28</v>
      </c>
      <c r="G16" s="132">
        <v>-3515.5693333097888</v>
      </c>
      <c r="H16" s="132">
        <v>-106.62084000000003</v>
      </c>
      <c r="I16" s="132">
        <v>-627</v>
      </c>
      <c r="J16" s="132">
        <v>-477.18526000000008</v>
      </c>
      <c r="K16" s="132">
        <v>-5</v>
      </c>
      <c r="L16" s="132">
        <v>-36</v>
      </c>
      <c r="M16" s="132">
        <v>-139</v>
      </c>
      <c r="N16" s="132">
        <v>0</v>
      </c>
      <c r="O16" s="119">
        <v>-16172.375433309788</v>
      </c>
    </row>
    <row r="17" spans="1:15" ht="15.75">
      <c r="A17" s="179" t="s">
        <v>739</v>
      </c>
      <c r="B17" s="178" t="s">
        <v>740</v>
      </c>
      <c r="C17" s="127">
        <v>0</v>
      </c>
      <c r="D17" s="132">
        <v>274</v>
      </c>
      <c r="E17" s="132">
        <v>124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19">
        <v>398</v>
      </c>
    </row>
    <row r="18" spans="1:15" ht="15.75">
      <c r="A18" s="180"/>
      <c r="B18" s="183" t="s">
        <v>741</v>
      </c>
      <c r="C18" s="127">
        <v>-186</v>
      </c>
      <c r="D18" s="132">
        <v>-6869</v>
      </c>
      <c r="E18" s="132">
        <v>-3785</v>
      </c>
      <c r="F18" s="132">
        <v>-28</v>
      </c>
      <c r="G18" s="132">
        <v>-3515.5693333097888</v>
      </c>
      <c r="H18" s="132">
        <v>-106.62084000000003</v>
      </c>
      <c r="I18" s="132">
        <v>-627</v>
      </c>
      <c r="J18" s="132">
        <v>-477.18526000000008</v>
      </c>
      <c r="K18" s="132">
        <v>-5</v>
      </c>
      <c r="L18" s="132">
        <v>-36</v>
      </c>
      <c r="M18" s="132">
        <v>-139</v>
      </c>
      <c r="N18" s="132">
        <v>0</v>
      </c>
      <c r="O18" s="119">
        <v>-15774.375433309788</v>
      </c>
    </row>
    <row r="19" spans="1:15" ht="15.75">
      <c r="A19" s="179" t="s">
        <v>726</v>
      </c>
      <c r="B19" s="178" t="s">
        <v>742</v>
      </c>
      <c r="C19" s="127">
        <v>-353</v>
      </c>
      <c r="D19" s="132">
        <v>-826</v>
      </c>
      <c r="E19" s="132">
        <v>355</v>
      </c>
      <c r="F19" s="132">
        <v>-2</v>
      </c>
      <c r="G19" s="132">
        <v>-170.49625366754429</v>
      </c>
      <c r="H19" s="132">
        <v>38.621590000000012</v>
      </c>
      <c r="I19" s="132">
        <v>-3</v>
      </c>
      <c r="J19" s="132">
        <v>-134.94171</v>
      </c>
      <c r="K19" s="132">
        <v>-1</v>
      </c>
      <c r="L19" s="132">
        <v>-73</v>
      </c>
      <c r="M19" s="132">
        <v>-1</v>
      </c>
      <c r="N19" s="132">
        <v>0</v>
      </c>
      <c r="O19" s="119">
        <v>-1170.8163736675444</v>
      </c>
    </row>
    <row r="20" spans="1:15" ht="15.75">
      <c r="A20" s="179" t="s">
        <v>728</v>
      </c>
      <c r="B20" s="178" t="s">
        <v>743</v>
      </c>
      <c r="C20" s="127">
        <v>377</v>
      </c>
      <c r="D20" s="132">
        <v>175</v>
      </c>
      <c r="E20" s="132">
        <v>-42</v>
      </c>
      <c r="F20" s="132">
        <v>-4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19">
        <v>506</v>
      </c>
    </row>
    <row r="21" spans="1:15" ht="15.75">
      <c r="A21" s="180"/>
      <c r="B21" s="181" t="s">
        <v>744</v>
      </c>
      <c r="C21" s="127">
        <v>-162</v>
      </c>
      <c r="D21" s="132">
        <v>-7520</v>
      </c>
      <c r="E21" s="132">
        <v>-3472</v>
      </c>
      <c r="F21" s="132">
        <v>-34</v>
      </c>
      <c r="G21" s="132">
        <v>-3686.0655869773332</v>
      </c>
      <c r="H21" s="132">
        <v>-67.999250000000018</v>
      </c>
      <c r="I21" s="132">
        <v>-630</v>
      </c>
      <c r="J21" s="132">
        <v>-612.12697000000003</v>
      </c>
      <c r="K21" s="132">
        <v>-6</v>
      </c>
      <c r="L21" s="132">
        <v>-109</v>
      </c>
      <c r="M21" s="132">
        <v>-140</v>
      </c>
      <c r="N21" s="132">
        <v>0</v>
      </c>
      <c r="O21" s="119">
        <v>-16439.191806977331</v>
      </c>
    </row>
    <row r="22" spans="1:15" ht="15.75">
      <c r="A22" s="177" t="s">
        <v>404</v>
      </c>
      <c r="B22" s="178" t="s">
        <v>745</v>
      </c>
      <c r="C22" s="128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23"/>
    </row>
    <row r="23" spans="1:15" ht="15.75">
      <c r="A23" s="179" t="s">
        <v>426</v>
      </c>
      <c r="B23" s="178" t="s">
        <v>746</v>
      </c>
      <c r="C23" s="127">
        <v>0</v>
      </c>
      <c r="D23" s="132">
        <v>-6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19">
        <v>-6</v>
      </c>
    </row>
    <row r="24" spans="1:15" ht="15.75">
      <c r="A24" s="179" t="s">
        <v>726</v>
      </c>
      <c r="B24" s="178" t="s">
        <v>747</v>
      </c>
      <c r="C24" s="127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19">
        <v>0</v>
      </c>
    </row>
    <row r="25" spans="1:15" ht="15.75">
      <c r="A25" s="177"/>
      <c r="B25" s="181" t="s">
        <v>748</v>
      </c>
      <c r="C25" s="127">
        <v>0</v>
      </c>
      <c r="D25" s="132">
        <v>-6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19">
        <v>-6</v>
      </c>
    </row>
    <row r="26" spans="1:15" ht="15.75">
      <c r="A26" s="177" t="s">
        <v>405</v>
      </c>
      <c r="B26" s="178" t="s">
        <v>749</v>
      </c>
      <c r="C26" s="127">
        <v>0</v>
      </c>
      <c r="D26" s="132">
        <v>-25</v>
      </c>
      <c r="E26" s="132">
        <v>-743</v>
      </c>
      <c r="F26" s="132">
        <v>0</v>
      </c>
      <c r="G26" s="132">
        <v>-2.2790100000000004</v>
      </c>
      <c r="H26" s="132">
        <v>0</v>
      </c>
      <c r="I26" s="132">
        <v>0</v>
      </c>
      <c r="J26" s="132">
        <v>0</v>
      </c>
      <c r="K26" s="132">
        <v>0</v>
      </c>
      <c r="L26" s="132">
        <v>-63</v>
      </c>
      <c r="M26" s="132">
        <v>0</v>
      </c>
      <c r="N26" s="132">
        <v>0</v>
      </c>
      <c r="O26" s="119">
        <v>-833.27900999999997</v>
      </c>
    </row>
    <row r="27" spans="1:15" ht="15.75">
      <c r="A27" s="177" t="s">
        <v>406</v>
      </c>
      <c r="B27" s="178" t="s">
        <v>750</v>
      </c>
      <c r="C27" s="128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23"/>
    </row>
    <row r="28" spans="1:15" ht="15.75">
      <c r="A28" s="179" t="s">
        <v>426</v>
      </c>
      <c r="B28" s="178" t="s">
        <v>751</v>
      </c>
      <c r="C28" s="127">
        <v>-965</v>
      </c>
      <c r="D28" s="132">
        <v>-2868</v>
      </c>
      <c r="E28" s="132">
        <v>-2770</v>
      </c>
      <c r="F28" s="132">
        <v>-6</v>
      </c>
      <c r="G28" s="132">
        <v>-1209.8060147920305</v>
      </c>
      <c r="H28" s="132">
        <v>-153.60208233969865</v>
      </c>
      <c r="I28" s="132">
        <v>-465</v>
      </c>
      <c r="J28" s="132">
        <v>-2903.2073127214908</v>
      </c>
      <c r="K28" s="132">
        <v>-8</v>
      </c>
      <c r="L28" s="132">
        <v>-529</v>
      </c>
      <c r="M28" s="132">
        <v>-4</v>
      </c>
      <c r="N28" s="132">
        <v>0</v>
      </c>
      <c r="O28" s="119">
        <v>-11881.615409853221</v>
      </c>
    </row>
    <row r="29" spans="1:15" ht="15.75">
      <c r="A29" s="179" t="s">
        <v>726</v>
      </c>
      <c r="B29" s="178" t="s">
        <v>752</v>
      </c>
      <c r="C29" s="127">
        <v>29</v>
      </c>
      <c r="D29" s="132">
        <v>212</v>
      </c>
      <c r="E29" s="132">
        <v>0</v>
      </c>
      <c r="F29" s="132">
        <v>0</v>
      </c>
      <c r="G29" s="132">
        <v>0</v>
      </c>
      <c r="H29" s="132">
        <v>-31.254010000000001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19">
        <v>209.74599000000001</v>
      </c>
    </row>
    <row r="30" spans="1:15" ht="15.75">
      <c r="A30" s="179" t="s">
        <v>728</v>
      </c>
      <c r="B30" s="178" t="s">
        <v>753</v>
      </c>
      <c r="C30" s="127">
        <v>-630</v>
      </c>
      <c r="D30" s="132">
        <v>-1844</v>
      </c>
      <c r="E30" s="132">
        <v>-1997</v>
      </c>
      <c r="F30" s="132">
        <v>-32</v>
      </c>
      <c r="G30" s="132">
        <v>-571.29719762832747</v>
      </c>
      <c r="H30" s="132">
        <v>-598.63008604232687</v>
      </c>
      <c r="I30" s="132">
        <v>-443</v>
      </c>
      <c r="J30" s="132">
        <v>-591.30017532608224</v>
      </c>
      <c r="K30" s="132">
        <v>-17</v>
      </c>
      <c r="L30" s="132">
        <v>-311</v>
      </c>
      <c r="M30" s="132">
        <v>-5</v>
      </c>
      <c r="N30" s="132">
        <v>0</v>
      </c>
      <c r="O30" s="119">
        <v>-7040.2274589967374</v>
      </c>
    </row>
    <row r="31" spans="1:15" ht="15.75">
      <c r="A31" s="179" t="s">
        <v>731</v>
      </c>
      <c r="B31" s="178" t="s">
        <v>754</v>
      </c>
      <c r="C31" s="127">
        <v>42</v>
      </c>
      <c r="D31" s="132">
        <v>657</v>
      </c>
      <c r="E31" s="132">
        <v>0</v>
      </c>
      <c r="F31" s="132">
        <v>4</v>
      </c>
      <c r="G31" s="132">
        <v>0</v>
      </c>
      <c r="H31" s="132">
        <v>0</v>
      </c>
      <c r="I31" s="132">
        <v>0</v>
      </c>
      <c r="J31" s="132">
        <v>0.23893999999999999</v>
      </c>
      <c r="K31" s="132">
        <v>0</v>
      </c>
      <c r="L31" s="132">
        <v>0</v>
      </c>
      <c r="M31" s="132">
        <v>0</v>
      </c>
      <c r="N31" s="132">
        <v>0</v>
      </c>
      <c r="O31" s="119">
        <v>703.23893999999996</v>
      </c>
    </row>
    <row r="32" spans="1:15" ht="15.75">
      <c r="A32" s="184"/>
      <c r="B32" s="181" t="s">
        <v>755</v>
      </c>
      <c r="C32" s="127">
        <v>-1524</v>
      </c>
      <c r="D32" s="132">
        <v>-3843</v>
      </c>
      <c r="E32" s="132">
        <v>-4767</v>
      </c>
      <c r="F32" s="132">
        <v>-34</v>
      </c>
      <c r="G32" s="132">
        <v>-1781.103212420358</v>
      </c>
      <c r="H32" s="132">
        <v>-783.48617838202551</v>
      </c>
      <c r="I32" s="132">
        <v>-908</v>
      </c>
      <c r="J32" s="132">
        <v>-3494.2685480475729</v>
      </c>
      <c r="K32" s="132">
        <v>-25</v>
      </c>
      <c r="L32" s="132">
        <v>-840</v>
      </c>
      <c r="M32" s="132">
        <v>-9</v>
      </c>
      <c r="N32" s="132">
        <v>0</v>
      </c>
      <c r="O32" s="119">
        <v>-18008.857938849957</v>
      </c>
    </row>
    <row r="33" spans="1:15" ht="15.75">
      <c r="A33" s="177" t="s">
        <v>407</v>
      </c>
      <c r="B33" s="178" t="s">
        <v>756</v>
      </c>
      <c r="C33" s="127">
        <v>0</v>
      </c>
      <c r="D33" s="132">
        <v>-1069</v>
      </c>
      <c r="E33" s="132">
        <v>-643</v>
      </c>
      <c r="F33" s="132">
        <v>-1</v>
      </c>
      <c r="G33" s="132">
        <v>-406.76719501075996</v>
      </c>
      <c r="H33" s="132">
        <v>-38.066553240397781</v>
      </c>
      <c r="I33" s="132">
        <v>-73</v>
      </c>
      <c r="J33" s="132">
        <v>0</v>
      </c>
      <c r="K33" s="132">
        <v>-1</v>
      </c>
      <c r="L33" s="132">
        <v>0</v>
      </c>
      <c r="M33" s="132">
        <v>-5</v>
      </c>
      <c r="N33" s="132">
        <v>0</v>
      </c>
      <c r="O33" s="119">
        <v>-2236.8337482511579</v>
      </c>
    </row>
    <row r="34" spans="1:15" ht="31.5">
      <c r="A34" s="177"/>
      <c r="B34" s="178" t="s">
        <v>757</v>
      </c>
      <c r="C34" s="127">
        <v>0</v>
      </c>
      <c r="D34" s="132">
        <v>-747</v>
      </c>
      <c r="E34" s="132">
        <v>-643</v>
      </c>
      <c r="F34" s="132">
        <v>-1</v>
      </c>
      <c r="G34" s="132">
        <v>-360.03069999999997</v>
      </c>
      <c r="H34" s="132">
        <v>-8.6126000000000005</v>
      </c>
      <c r="I34" s="132">
        <v>-66</v>
      </c>
      <c r="J34" s="132">
        <v>0</v>
      </c>
      <c r="K34" s="132">
        <v>0</v>
      </c>
      <c r="L34" s="132">
        <v>0</v>
      </c>
      <c r="M34" s="132">
        <v>-1</v>
      </c>
      <c r="N34" s="132">
        <v>0</v>
      </c>
      <c r="O34" s="119">
        <v>-1826.6433</v>
      </c>
    </row>
    <row r="35" spans="1:15" ht="15.75">
      <c r="A35" s="177" t="s">
        <v>408</v>
      </c>
      <c r="B35" s="178" t="s">
        <v>758</v>
      </c>
      <c r="C35" s="127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19">
        <v>0</v>
      </c>
    </row>
    <row r="36" spans="1:15" ht="15.75">
      <c r="A36" s="177" t="s">
        <v>409</v>
      </c>
      <c r="B36" s="178" t="s">
        <v>759</v>
      </c>
      <c r="C36" s="127">
        <v>87</v>
      </c>
      <c r="D36" s="132">
        <v>767</v>
      </c>
      <c r="E36" s="132">
        <v>1533</v>
      </c>
      <c r="F36" s="132">
        <v>70</v>
      </c>
      <c r="G36" s="132">
        <v>-437.27970298369388</v>
      </c>
      <c r="H36" s="132">
        <v>-172.48779162242332</v>
      </c>
      <c r="I36" s="132">
        <v>99</v>
      </c>
      <c r="J36" s="132">
        <v>3109.2796419524275</v>
      </c>
      <c r="K36" s="132">
        <v>23</v>
      </c>
      <c r="L36" s="132">
        <v>158</v>
      </c>
      <c r="M36" s="132">
        <v>64</v>
      </c>
      <c r="N36" s="132">
        <v>0</v>
      </c>
      <c r="O36" s="119">
        <v>5300.5121473463105</v>
      </c>
    </row>
    <row r="37" spans="1:15" ht="15.75">
      <c r="A37" s="185" t="s">
        <v>423</v>
      </c>
      <c r="B37" s="186" t="s">
        <v>760</v>
      </c>
      <c r="C37" s="1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23"/>
    </row>
    <row r="38" spans="1:15" ht="15.75">
      <c r="A38" s="177" t="s">
        <v>400</v>
      </c>
      <c r="B38" s="178" t="s">
        <v>723</v>
      </c>
      <c r="C38" s="128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23"/>
    </row>
    <row r="39" spans="1:15" ht="15.75">
      <c r="A39" s="187" t="s">
        <v>426</v>
      </c>
      <c r="B39" s="188" t="s">
        <v>724</v>
      </c>
      <c r="C39" s="127">
        <v>36880</v>
      </c>
      <c r="D39" s="132">
        <v>47785</v>
      </c>
      <c r="E39" s="132">
        <v>42982</v>
      </c>
      <c r="F39" s="132">
        <v>20792</v>
      </c>
      <c r="G39" s="132">
        <v>23430.278100000003</v>
      </c>
      <c r="H39" s="132">
        <v>7314.524529999996</v>
      </c>
      <c r="I39" s="132">
        <v>734</v>
      </c>
      <c r="J39" s="132">
        <v>21256.277990000002</v>
      </c>
      <c r="K39" s="132">
        <v>3339</v>
      </c>
      <c r="L39" s="132">
        <v>10221</v>
      </c>
      <c r="M39" s="132">
        <v>1948</v>
      </c>
      <c r="N39" s="132">
        <v>1391</v>
      </c>
      <c r="O39" s="119">
        <v>218073.08061999999</v>
      </c>
    </row>
    <row r="40" spans="1:15" ht="31.5">
      <c r="A40" s="183"/>
      <c r="B40" s="178" t="s">
        <v>725</v>
      </c>
      <c r="C40" s="127">
        <v>0</v>
      </c>
      <c r="D40" s="132">
        <v>-2525</v>
      </c>
      <c r="E40" s="132">
        <v>-2195</v>
      </c>
      <c r="F40" s="132">
        <v>-19</v>
      </c>
      <c r="G40" s="132">
        <v>-750.24079000000017</v>
      </c>
      <c r="H40" s="132">
        <v>-637.76288000000011</v>
      </c>
      <c r="I40" s="132">
        <v>0</v>
      </c>
      <c r="J40" s="132">
        <v>-77.255299017999988</v>
      </c>
      <c r="K40" s="132">
        <v>0</v>
      </c>
      <c r="L40" s="132">
        <v>-2</v>
      </c>
      <c r="M40" s="132">
        <v>-98</v>
      </c>
      <c r="N40" s="132">
        <v>0</v>
      </c>
      <c r="O40" s="119">
        <v>-6304.2589690180002</v>
      </c>
    </row>
    <row r="41" spans="1:15" ht="15.75">
      <c r="A41" s="187" t="s">
        <v>726</v>
      </c>
      <c r="B41" s="188" t="s">
        <v>727</v>
      </c>
      <c r="C41" s="127">
        <v>-773</v>
      </c>
      <c r="D41" s="132">
        <v>-5464</v>
      </c>
      <c r="E41" s="132">
        <v>-193</v>
      </c>
      <c r="F41" s="132">
        <v>-441</v>
      </c>
      <c r="G41" s="132">
        <v>-172.23154999999994</v>
      </c>
      <c r="H41" s="132">
        <v>-115.2675</v>
      </c>
      <c r="I41" s="132">
        <v>0</v>
      </c>
      <c r="J41" s="132">
        <v>-459.6036900000002</v>
      </c>
      <c r="K41" s="132">
        <v>-141</v>
      </c>
      <c r="L41" s="132">
        <v>-182</v>
      </c>
      <c r="M41" s="132">
        <v>0</v>
      </c>
      <c r="N41" s="132">
        <v>-179</v>
      </c>
      <c r="O41" s="119">
        <v>-8120.1027399999994</v>
      </c>
    </row>
    <row r="42" spans="1:15" ht="15.75">
      <c r="A42" s="187" t="s">
        <v>728</v>
      </c>
      <c r="B42" s="178" t="s">
        <v>761</v>
      </c>
      <c r="C42" s="127">
        <v>-186</v>
      </c>
      <c r="D42" s="132">
        <v>-2888</v>
      </c>
      <c r="E42" s="132">
        <v>-1413</v>
      </c>
      <c r="F42" s="132">
        <v>3586</v>
      </c>
      <c r="G42" s="132">
        <v>109.3052400002102</v>
      </c>
      <c r="H42" s="132">
        <v>-542.73778000000152</v>
      </c>
      <c r="I42" s="132">
        <v>-1</v>
      </c>
      <c r="J42" s="132">
        <v>94.478799999999993</v>
      </c>
      <c r="K42" s="132">
        <v>-23</v>
      </c>
      <c r="L42" s="132">
        <v>18</v>
      </c>
      <c r="M42" s="132">
        <v>-85</v>
      </c>
      <c r="N42" s="132">
        <v>41</v>
      </c>
      <c r="O42" s="119">
        <v>-1289.9537399997912</v>
      </c>
    </row>
    <row r="43" spans="1:15" ht="15.75">
      <c r="A43" s="187" t="s">
        <v>731</v>
      </c>
      <c r="B43" s="188" t="s">
        <v>732</v>
      </c>
      <c r="C43" s="127">
        <v>0</v>
      </c>
      <c r="D43" s="132">
        <v>142</v>
      </c>
      <c r="E43" s="132">
        <v>24</v>
      </c>
      <c r="F43" s="132">
        <v>-6</v>
      </c>
      <c r="G43" s="132">
        <v>0</v>
      </c>
      <c r="H43" s="132">
        <v>0</v>
      </c>
      <c r="I43" s="132">
        <v>0</v>
      </c>
      <c r="J43" s="132">
        <v>-0.12103999999999981</v>
      </c>
      <c r="K43" s="132">
        <v>0</v>
      </c>
      <c r="L43" s="132">
        <v>1</v>
      </c>
      <c r="M43" s="132">
        <v>0</v>
      </c>
      <c r="N43" s="132">
        <v>-4</v>
      </c>
      <c r="O43" s="119">
        <v>156.87896000000001</v>
      </c>
    </row>
    <row r="44" spans="1:15" ht="15.75">
      <c r="A44" s="180"/>
      <c r="B44" s="181" t="s">
        <v>762</v>
      </c>
      <c r="C44" s="127">
        <v>35921</v>
      </c>
      <c r="D44" s="132">
        <v>39575</v>
      </c>
      <c r="E44" s="132">
        <v>41400</v>
      </c>
      <c r="F44" s="132">
        <v>23931</v>
      </c>
      <c r="G44" s="132">
        <v>23367.351790000212</v>
      </c>
      <c r="H44" s="132">
        <v>6656.5192499999948</v>
      </c>
      <c r="I44" s="132">
        <v>733</v>
      </c>
      <c r="J44" s="132">
        <v>20891.032060000001</v>
      </c>
      <c r="K44" s="132">
        <v>3175</v>
      </c>
      <c r="L44" s="132">
        <v>10058</v>
      </c>
      <c r="M44" s="132">
        <v>1863</v>
      </c>
      <c r="N44" s="132">
        <v>1249</v>
      </c>
      <c r="O44" s="119">
        <v>208819.9031000002</v>
      </c>
    </row>
    <row r="45" spans="1:15" ht="15.75">
      <c r="A45" s="184" t="s">
        <v>401</v>
      </c>
      <c r="B45" s="178" t="s">
        <v>763</v>
      </c>
      <c r="C45" s="128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23"/>
    </row>
    <row r="46" spans="1:15" ht="15.75">
      <c r="A46" s="187" t="s">
        <v>426</v>
      </c>
      <c r="B46" s="189" t="s">
        <v>764</v>
      </c>
      <c r="C46" s="127">
        <v>0</v>
      </c>
      <c r="D46" s="132">
        <v>103</v>
      </c>
      <c r="E46" s="132">
        <v>12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144</v>
      </c>
      <c r="L46" s="132">
        <v>0</v>
      </c>
      <c r="M46" s="132">
        <v>0</v>
      </c>
      <c r="N46" s="132">
        <v>3</v>
      </c>
      <c r="O46" s="119">
        <v>262</v>
      </c>
    </row>
    <row r="47" spans="1:15" ht="15.75">
      <c r="A47" s="190"/>
      <c r="B47" s="189" t="s">
        <v>765</v>
      </c>
      <c r="C47" s="127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19">
        <v>0</v>
      </c>
    </row>
    <row r="48" spans="1:15" ht="15.75">
      <c r="A48" s="190" t="s">
        <v>726</v>
      </c>
      <c r="B48" s="189" t="s">
        <v>766</v>
      </c>
      <c r="C48" s="128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23"/>
    </row>
    <row r="49" spans="1:15" ht="15.75">
      <c r="A49" s="190"/>
      <c r="B49" s="189" t="s">
        <v>765</v>
      </c>
      <c r="C49" s="127">
        <v>0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19">
        <v>0</v>
      </c>
    </row>
    <row r="50" spans="1:15" ht="15.75">
      <c r="A50" s="191" t="s">
        <v>767</v>
      </c>
      <c r="B50" s="178" t="s">
        <v>768</v>
      </c>
      <c r="C50" s="127">
        <v>594</v>
      </c>
      <c r="D50" s="132">
        <v>0</v>
      </c>
      <c r="E50" s="132">
        <v>0</v>
      </c>
      <c r="F50" s="132">
        <v>0</v>
      </c>
      <c r="G50" s="132">
        <v>179.13210999999998</v>
      </c>
      <c r="H50" s="132">
        <v>0</v>
      </c>
      <c r="I50" s="132">
        <v>0</v>
      </c>
      <c r="J50" s="132">
        <v>207.89031</v>
      </c>
      <c r="K50" s="132">
        <v>0</v>
      </c>
      <c r="L50" s="132">
        <v>0</v>
      </c>
      <c r="M50" s="132">
        <v>5</v>
      </c>
      <c r="N50" s="132">
        <v>0</v>
      </c>
      <c r="O50" s="119">
        <v>986.02242000000001</v>
      </c>
    </row>
    <row r="51" spans="1:15" ht="15.75">
      <c r="A51" s="191" t="s">
        <v>769</v>
      </c>
      <c r="B51" s="178" t="s">
        <v>770</v>
      </c>
      <c r="C51" s="127">
        <v>8166</v>
      </c>
      <c r="D51" s="132">
        <v>1908</v>
      </c>
      <c r="E51" s="132">
        <v>1432</v>
      </c>
      <c r="F51" s="132">
        <v>2705</v>
      </c>
      <c r="G51" s="132">
        <v>1831.5705500000001</v>
      </c>
      <c r="H51" s="132">
        <v>0</v>
      </c>
      <c r="I51" s="132">
        <v>0</v>
      </c>
      <c r="J51" s="132">
        <v>1078.2548899999999</v>
      </c>
      <c r="K51" s="132">
        <v>398</v>
      </c>
      <c r="L51" s="132">
        <v>77</v>
      </c>
      <c r="M51" s="132">
        <v>110</v>
      </c>
      <c r="N51" s="132">
        <v>31</v>
      </c>
      <c r="O51" s="119">
        <v>17736.825440000001</v>
      </c>
    </row>
    <row r="52" spans="1:15" ht="15.75">
      <c r="A52" s="192"/>
      <c r="B52" s="183" t="s">
        <v>771</v>
      </c>
      <c r="C52" s="127">
        <v>8760</v>
      </c>
      <c r="D52" s="132">
        <v>1908</v>
      </c>
      <c r="E52" s="132">
        <v>1432</v>
      </c>
      <c r="F52" s="132">
        <v>2705</v>
      </c>
      <c r="G52" s="132">
        <v>2010.7026600000002</v>
      </c>
      <c r="H52" s="132">
        <v>0</v>
      </c>
      <c r="I52" s="132">
        <v>0</v>
      </c>
      <c r="J52" s="132">
        <v>1286.1451999999999</v>
      </c>
      <c r="K52" s="132">
        <v>398</v>
      </c>
      <c r="L52" s="132">
        <v>77</v>
      </c>
      <c r="M52" s="132">
        <v>115</v>
      </c>
      <c r="N52" s="132">
        <v>31</v>
      </c>
      <c r="O52" s="119">
        <v>18722.847859999998</v>
      </c>
    </row>
    <row r="53" spans="1:15" ht="15.75">
      <c r="A53" s="190" t="s">
        <v>728</v>
      </c>
      <c r="B53" s="178" t="s">
        <v>772</v>
      </c>
      <c r="C53" s="127">
        <v>25963</v>
      </c>
      <c r="D53" s="132">
        <v>663</v>
      </c>
      <c r="E53" s="132">
        <v>1878</v>
      </c>
      <c r="F53" s="132">
        <v>0</v>
      </c>
      <c r="G53" s="132">
        <v>160.62405999999999</v>
      </c>
      <c r="H53" s="132">
        <v>0</v>
      </c>
      <c r="I53" s="132">
        <v>0</v>
      </c>
      <c r="J53" s="132">
        <v>0</v>
      </c>
      <c r="K53" s="132">
        <v>3000</v>
      </c>
      <c r="L53" s="132">
        <v>0</v>
      </c>
      <c r="M53" s="132">
        <v>233</v>
      </c>
      <c r="N53" s="132">
        <v>376</v>
      </c>
      <c r="O53" s="119">
        <v>32273.624059999998</v>
      </c>
    </row>
    <row r="54" spans="1:15" ht="15.75">
      <c r="A54" s="190" t="s">
        <v>731</v>
      </c>
      <c r="B54" s="178" t="s">
        <v>773</v>
      </c>
      <c r="C54" s="127">
        <v>2167</v>
      </c>
      <c r="D54" s="132">
        <v>355</v>
      </c>
      <c r="E54" s="132">
        <v>0</v>
      </c>
      <c r="F54" s="132">
        <v>0</v>
      </c>
      <c r="G54" s="132">
        <v>1609.0788200000002</v>
      </c>
      <c r="H54" s="132">
        <v>0</v>
      </c>
      <c r="I54" s="132">
        <v>0</v>
      </c>
      <c r="J54" s="132">
        <v>21.577599999999997</v>
      </c>
      <c r="K54" s="132">
        <v>26</v>
      </c>
      <c r="L54" s="132">
        <v>0</v>
      </c>
      <c r="M54" s="132">
        <v>2</v>
      </c>
      <c r="N54" s="132">
        <v>4</v>
      </c>
      <c r="O54" s="119">
        <v>4184.6564200000003</v>
      </c>
    </row>
    <row r="55" spans="1:15" ht="15.75">
      <c r="A55" s="175"/>
      <c r="B55" s="181" t="s">
        <v>774</v>
      </c>
      <c r="C55" s="127">
        <v>36890</v>
      </c>
      <c r="D55" s="132">
        <v>3029</v>
      </c>
      <c r="E55" s="132">
        <v>3322</v>
      </c>
      <c r="F55" s="132">
        <v>2705</v>
      </c>
      <c r="G55" s="132">
        <v>3780.4055400000002</v>
      </c>
      <c r="H55" s="132">
        <v>0</v>
      </c>
      <c r="I55" s="132">
        <v>0</v>
      </c>
      <c r="J55" s="132">
        <v>1307.7228</v>
      </c>
      <c r="K55" s="132">
        <v>3568</v>
      </c>
      <c r="L55" s="132">
        <v>77</v>
      </c>
      <c r="M55" s="132">
        <v>350</v>
      </c>
      <c r="N55" s="132">
        <v>414</v>
      </c>
      <c r="O55" s="119">
        <v>55443.128340000003</v>
      </c>
    </row>
    <row r="56" spans="1:15" ht="15.75">
      <c r="A56" s="184" t="s">
        <v>402</v>
      </c>
      <c r="B56" s="192" t="s">
        <v>735</v>
      </c>
      <c r="C56" s="127">
        <v>853</v>
      </c>
      <c r="D56" s="132">
        <v>724</v>
      </c>
      <c r="E56" s="132">
        <v>83</v>
      </c>
      <c r="F56" s="132">
        <v>62</v>
      </c>
      <c r="G56" s="132">
        <v>413.07779999999997</v>
      </c>
      <c r="H56" s="132">
        <v>78.13879</v>
      </c>
      <c r="I56" s="132">
        <v>0</v>
      </c>
      <c r="J56" s="132">
        <v>1195.8123500000002</v>
      </c>
      <c r="K56" s="132">
        <v>0</v>
      </c>
      <c r="L56" s="132">
        <v>24</v>
      </c>
      <c r="M56" s="132">
        <v>1</v>
      </c>
      <c r="N56" s="132">
        <v>0</v>
      </c>
      <c r="O56" s="119">
        <v>3434.0289400000001</v>
      </c>
    </row>
    <row r="57" spans="1:15" ht="15.75">
      <c r="A57" s="184" t="s">
        <v>403</v>
      </c>
      <c r="B57" s="178" t="s">
        <v>736</v>
      </c>
      <c r="C57" s="128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23"/>
    </row>
    <row r="58" spans="1:15" ht="15.75">
      <c r="A58" s="187" t="s">
        <v>426</v>
      </c>
      <c r="B58" s="188" t="s">
        <v>775</v>
      </c>
      <c r="C58" s="128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23"/>
    </row>
    <row r="59" spans="1:15" ht="15.75">
      <c r="A59" s="187" t="s">
        <v>428</v>
      </c>
      <c r="B59" s="188" t="s">
        <v>738</v>
      </c>
      <c r="C59" s="127">
        <v>-26869</v>
      </c>
      <c r="D59" s="132">
        <v>-18354</v>
      </c>
      <c r="E59" s="132">
        <v>-7444</v>
      </c>
      <c r="F59" s="132">
        <v>-7599</v>
      </c>
      <c r="G59" s="132">
        <v>-15870.239836312521</v>
      </c>
      <c r="H59" s="132">
        <v>-2396.6208600000004</v>
      </c>
      <c r="I59" s="132">
        <v>-509</v>
      </c>
      <c r="J59" s="132">
        <v>-3787.5978799999993</v>
      </c>
      <c r="K59" s="132">
        <v>-2982</v>
      </c>
      <c r="L59" s="132">
        <v>-1996</v>
      </c>
      <c r="M59" s="132">
        <v>-218</v>
      </c>
      <c r="N59" s="132">
        <v>-451</v>
      </c>
      <c r="O59" s="119">
        <v>-88476.458576312521</v>
      </c>
    </row>
    <row r="60" spans="1:15" ht="15.75">
      <c r="A60" s="187" t="s">
        <v>739</v>
      </c>
      <c r="B60" s="189" t="s">
        <v>740</v>
      </c>
      <c r="C60" s="127">
        <v>277</v>
      </c>
      <c r="D60" s="132">
        <v>368</v>
      </c>
      <c r="E60" s="132">
        <v>0</v>
      </c>
      <c r="F60" s="132">
        <v>144</v>
      </c>
      <c r="G60" s="132">
        <v>0</v>
      </c>
      <c r="H60" s="132">
        <v>40.678370000000001</v>
      </c>
      <c r="I60" s="132">
        <v>0</v>
      </c>
      <c r="J60" s="132">
        <v>205.69495000000001</v>
      </c>
      <c r="K60" s="132">
        <v>293</v>
      </c>
      <c r="L60" s="132">
        <v>0</v>
      </c>
      <c r="M60" s="132">
        <v>0</v>
      </c>
      <c r="N60" s="132">
        <v>19</v>
      </c>
      <c r="O60" s="119">
        <v>1347.3733199999999</v>
      </c>
    </row>
    <row r="61" spans="1:15" ht="15.75">
      <c r="A61" s="180"/>
      <c r="B61" s="183" t="s">
        <v>776</v>
      </c>
      <c r="C61" s="127">
        <v>-26592</v>
      </c>
      <c r="D61" s="132">
        <v>-17986</v>
      </c>
      <c r="E61" s="132">
        <v>-7444</v>
      </c>
      <c r="F61" s="132">
        <v>-7455</v>
      </c>
      <c r="G61" s="132">
        <v>-15870.239836312521</v>
      </c>
      <c r="H61" s="132">
        <v>-2355.9424900000004</v>
      </c>
      <c r="I61" s="132">
        <v>-509</v>
      </c>
      <c r="J61" s="132">
        <v>-3581.9029299999993</v>
      </c>
      <c r="K61" s="132">
        <v>-2689</v>
      </c>
      <c r="L61" s="132">
        <v>-1996</v>
      </c>
      <c r="M61" s="132">
        <v>-218</v>
      </c>
      <c r="N61" s="132">
        <v>-432</v>
      </c>
      <c r="O61" s="119">
        <v>-87129.085256312523</v>
      </c>
    </row>
    <row r="62" spans="1:15" ht="15.75">
      <c r="A62" s="190" t="s">
        <v>726</v>
      </c>
      <c r="B62" s="189" t="s">
        <v>777</v>
      </c>
      <c r="C62" s="128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23"/>
    </row>
    <row r="63" spans="1:15" ht="15.75">
      <c r="A63" s="191" t="s">
        <v>767</v>
      </c>
      <c r="B63" s="188" t="s">
        <v>738</v>
      </c>
      <c r="C63" s="127">
        <v>273</v>
      </c>
      <c r="D63" s="132">
        <v>-681</v>
      </c>
      <c r="E63" s="132">
        <v>-141</v>
      </c>
      <c r="F63" s="132">
        <v>605</v>
      </c>
      <c r="G63" s="132">
        <v>1081.6842490243935</v>
      </c>
      <c r="H63" s="132">
        <v>625.28364000000136</v>
      </c>
      <c r="I63" s="132">
        <v>207</v>
      </c>
      <c r="J63" s="132">
        <v>434.02917999999994</v>
      </c>
      <c r="K63" s="132">
        <v>-159</v>
      </c>
      <c r="L63" s="132">
        <v>448</v>
      </c>
      <c r="M63" s="132">
        <v>-141</v>
      </c>
      <c r="N63" s="132">
        <v>85</v>
      </c>
      <c r="O63" s="119">
        <v>2636.9970690243949</v>
      </c>
    </row>
    <row r="64" spans="1:15" ht="15.75">
      <c r="A64" s="191" t="s">
        <v>769</v>
      </c>
      <c r="B64" s="189" t="s">
        <v>740</v>
      </c>
      <c r="C64" s="127">
        <v>-794</v>
      </c>
      <c r="D64" s="132">
        <v>116</v>
      </c>
      <c r="E64" s="132">
        <v>0</v>
      </c>
      <c r="F64" s="132">
        <v>-47</v>
      </c>
      <c r="G64" s="132">
        <v>0</v>
      </c>
      <c r="H64" s="132">
        <v>0</v>
      </c>
      <c r="I64" s="132">
        <v>0</v>
      </c>
      <c r="J64" s="132">
        <v>-307.26283000000001</v>
      </c>
      <c r="K64" s="132">
        <v>0</v>
      </c>
      <c r="L64" s="132">
        <v>-223</v>
      </c>
      <c r="M64" s="132">
        <v>0</v>
      </c>
      <c r="N64" s="132">
        <v>-13</v>
      </c>
      <c r="O64" s="119">
        <v>-1268.2628300000001</v>
      </c>
    </row>
    <row r="65" spans="1:15" ht="15.75">
      <c r="A65" s="180"/>
      <c r="B65" s="183" t="s">
        <v>778</v>
      </c>
      <c r="C65" s="127">
        <v>-521</v>
      </c>
      <c r="D65" s="132">
        <v>-565</v>
      </c>
      <c r="E65" s="132">
        <v>-141</v>
      </c>
      <c r="F65" s="132">
        <v>558</v>
      </c>
      <c r="G65" s="132">
        <v>1081.6842490243935</v>
      </c>
      <c r="H65" s="132">
        <v>625.28364000000136</v>
      </c>
      <c r="I65" s="132">
        <v>207</v>
      </c>
      <c r="J65" s="132">
        <v>126.76634999999993</v>
      </c>
      <c r="K65" s="132">
        <v>-159</v>
      </c>
      <c r="L65" s="132">
        <v>225</v>
      </c>
      <c r="M65" s="132">
        <v>-141</v>
      </c>
      <c r="N65" s="132">
        <v>72</v>
      </c>
      <c r="O65" s="119">
        <v>1368.7342390243948</v>
      </c>
    </row>
    <row r="66" spans="1:15" ht="15.75">
      <c r="A66" s="184"/>
      <c r="B66" s="193" t="s">
        <v>744</v>
      </c>
      <c r="C66" s="127">
        <v>-27113</v>
      </c>
      <c r="D66" s="132">
        <v>-18551</v>
      </c>
      <c r="E66" s="132">
        <v>-7585</v>
      </c>
      <c r="F66" s="132">
        <v>-6897</v>
      </c>
      <c r="G66" s="132">
        <v>-14788.555587288127</v>
      </c>
      <c r="H66" s="132">
        <v>-1730.6588499999989</v>
      </c>
      <c r="I66" s="132">
        <v>-302</v>
      </c>
      <c r="J66" s="132">
        <v>-3455.1365799999994</v>
      </c>
      <c r="K66" s="132">
        <v>-2848</v>
      </c>
      <c r="L66" s="132">
        <v>-1771</v>
      </c>
      <c r="M66" s="132">
        <v>-359</v>
      </c>
      <c r="N66" s="132">
        <v>-360</v>
      </c>
      <c r="O66" s="119">
        <v>-85760.351017288122</v>
      </c>
    </row>
    <row r="67" spans="1:15" ht="15.75">
      <c r="A67" s="177">
        <v>5</v>
      </c>
      <c r="B67" s="178" t="s">
        <v>779</v>
      </c>
      <c r="C67" s="128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23"/>
    </row>
    <row r="68" spans="1:15" ht="15.75">
      <c r="A68" s="187" t="s">
        <v>426</v>
      </c>
      <c r="B68" s="194" t="s">
        <v>780</v>
      </c>
      <c r="C68" s="129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23"/>
    </row>
    <row r="69" spans="1:15" ht="15.75">
      <c r="A69" s="187" t="s">
        <v>428</v>
      </c>
      <c r="B69" s="188" t="s">
        <v>738</v>
      </c>
      <c r="C69" s="127">
        <v>-4772</v>
      </c>
      <c r="D69" s="132">
        <v>-7677</v>
      </c>
      <c r="E69" s="132">
        <v>-5198</v>
      </c>
      <c r="F69" s="132">
        <v>-11812</v>
      </c>
      <c r="G69" s="132">
        <v>-3609.4670699999824</v>
      </c>
      <c r="H69" s="132">
        <v>-3.884030000001192</v>
      </c>
      <c r="I69" s="132">
        <v>-79</v>
      </c>
      <c r="J69" s="132">
        <v>-5343.3728300000002</v>
      </c>
      <c r="K69" s="132">
        <v>444</v>
      </c>
      <c r="L69" s="132">
        <v>-483</v>
      </c>
      <c r="M69" s="132">
        <v>109</v>
      </c>
      <c r="N69" s="132">
        <v>-403</v>
      </c>
      <c r="O69" s="119">
        <v>-38827.723929999986</v>
      </c>
    </row>
    <row r="70" spans="1:15" ht="15.75">
      <c r="A70" s="187" t="s">
        <v>739</v>
      </c>
      <c r="B70" s="189" t="s">
        <v>740</v>
      </c>
      <c r="C70" s="127">
        <v>0</v>
      </c>
      <c r="D70" s="132">
        <v>-1</v>
      </c>
      <c r="E70" s="132">
        <v>0</v>
      </c>
      <c r="F70" s="132">
        <v>0</v>
      </c>
      <c r="G70" s="132">
        <v>0</v>
      </c>
      <c r="H70" s="132">
        <v>5.4608000000000025</v>
      </c>
      <c r="I70" s="132">
        <v>0</v>
      </c>
      <c r="J70" s="132">
        <v>0</v>
      </c>
      <c r="K70" s="132">
        <v>1</v>
      </c>
      <c r="L70" s="132">
        <v>0</v>
      </c>
      <c r="M70" s="132">
        <v>0</v>
      </c>
      <c r="N70" s="132">
        <v>0</v>
      </c>
      <c r="O70" s="119">
        <v>5.4608000000000025</v>
      </c>
    </row>
    <row r="71" spans="1:15" ht="15.75">
      <c r="A71" s="180"/>
      <c r="B71" s="183" t="s">
        <v>776</v>
      </c>
      <c r="C71" s="127">
        <v>-4772</v>
      </c>
      <c r="D71" s="132">
        <v>-7678</v>
      </c>
      <c r="E71" s="132">
        <v>-5198</v>
      </c>
      <c r="F71" s="132">
        <v>-11812</v>
      </c>
      <c r="G71" s="132">
        <v>-3609.4670699999824</v>
      </c>
      <c r="H71" s="132">
        <v>1.5767699999988105</v>
      </c>
      <c r="I71" s="132">
        <v>-79</v>
      </c>
      <c r="J71" s="132">
        <v>-5343.3728300000002</v>
      </c>
      <c r="K71" s="132">
        <v>445</v>
      </c>
      <c r="L71" s="132">
        <v>-483</v>
      </c>
      <c r="M71" s="132">
        <v>109</v>
      </c>
      <c r="N71" s="132">
        <v>-403</v>
      </c>
      <c r="O71" s="119">
        <v>-38822.263129999985</v>
      </c>
    </row>
    <row r="72" spans="1:15" ht="15.75">
      <c r="A72" s="190" t="s">
        <v>726</v>
      </c>
      <c r="B72" s="189" t="s">
        <v>781</v>
      </c>
      <c r="C72" s="127">
        <v>0</v>
      </c>
      <c r="D72" s="132">
        <v>115</v>
      </c>
      <c r="E72" s="132">
        <v>0</v>
      </c>
      <c r="F72" s="132">
        <v>-1367</v>
      </c>
      <c r="G72" s="132">
        <v>614.4171746431507</v>
      </c>
      <c r="H72" s="132">
        <v>3.8277199999997018</v>
      </c>
      <c r="I72" s="132">
        <v>0</v>
      </c>
      <c r="J72" s="132">
        <v>-6843.9829500000005</v>
      </c>
      <c r="K72" s="132">
        <v>281</v>
      </c>
      <c r="L72" s="132">
        <v>-1183</v>
      </c>
      <c r="M72" s="132">
        <v>0</v>
      </c>
      <c r="N72" s="132">
        <v>0</v>
      </c>
      <c r="O72" s="119">
        <v>-8379.738055356851</v>
      </c>
    </row>
    <row r="73" spans="1:15" ht="15.75">
      <c r="A73" s="180"/>
      <c r="B73" s="181" t="s">
        <v>782</v>
      </c>
      <c r="C73" s="127">
        <v>-4772</v>
      </c>
      <c r="D73" s="132">
        <v>-7563</v>
      </c>
      <c r="E73" s="132">
        <v>-5198</v>
      </c>
      <c r="F73" s="132">
        <v>-13179</v>
      </c>
      <c r="G73" s="132">
        <v>-2995.0498953568317</v>
      </c>
      <c r="H73" s="132">
        <v>5.4044899999985123</v>
      </c>
      <c r="I73" s="132">
        <v>-79</v>
      </c>
      <c r="J73" s="132">
        <v>-12187.355780000002</v>
      </c>
      <c r="K73" s="132">
        <v>726</v>
      </c>
      <c r="L73" s="132">
        <v>-1666</v>
      </c>
      <c r="M73" s="132">
        <v>109</v>
      </c>
      <c r="N73" s="132">
        <v>-403</v>
      </c>
      <c r="O73" s="119">
        <v>-47202.001185356829</v>
      </c>
    </row>
    <row r="74" spans="1:15" ht="15.75">
      <c r="A74" s="177">
        <v>6</v>
      </c>
      <c r="B74" s="178" t="s">
        <v>749</v>
      </c>
      <c r="C74" s="127">
        <v>0</v>
      </c>
      <c r="D74" s="132">
        <v>-315</v>
      </c>
      <c r="E74" s="132">
        <v>-9466</v>
      </c>
      <c r="F74" s="132">
        <v>0</v>
      </c>
      <c r="G74" s="132">
        <v>-1.5074400000000001</v>
      </c>
      <c r="H74" s="132">
        <v>0</v>
      </c>
      <c r="I74" s="132">
        <v>0</v>
      </c>
      <c r="J74" s="132">
        <v>0</v>
      </c>
      <c r="K74" s="132">
        <v>0</v>
      </c>
      <c r="L74" s="132">
        <v>-1858</v>
      </c>
      <c r="M74" s="132">
        <v>0</v>
      </c>
      <c r="N74" s="132">
        <v>0</v>
      </c>
      <c r="O74" s="119">
        <v>-11640.507439999999</v>
      </c>
    </row>
    <row r="75" spans="1:15" ht="15.75">
      <c r="A75" s="177">
        <v>7</v>
      </c>
      <c r="B75" s="178" t="s">
        <v>750</v>
      </c>
      <c r="C75" s="129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23"/>
    </row>
    <row r="76" spans="1:15" ht="15.75">
      <c r="A76" s="187" t="s">
        <v>426</v>
      </c>
      <c r="B76" s="178" t="s">
        <v>783</v>
      </c>
      <c r="C76" s="127">
        <v>-5046</v>
      </c>
      <c r="D76" s="132">
        <v>-9937</v>
      </c>
      <c r="E76" s="132">
        <v>-10919</v>
      </c>
      <c r="F76" s="132">
        <v>-3313</v>
      </c>
      <c r="G76" s="132">
        <v>-3182.8328514791256</v>
      </c>
      <c r="H76" s="132">
        <v>-1703.1877156622525</v>
      </c>
      <c r="I76" s="132">
        <v>-247</v>
      </c>
      <c r="J76" s="132">
        <v>-4482.2393372785082</v>
      </c>
      <c r="K76" s="132">
        <v>-62</v>
      </c>
      <c r="L76" s="132">
        <v>-1999</v>
      </c>
      <c r="M76" s="132">
        <v>-592</v>
      </c>
      <c r="N76" s="132">
        <v>-382</v>
      </c>
      <c r="O76" s="119">
        <v>-41865.259904419887</v>
      </c>
    </row>
    <row r="77" spans="1:15" ht="15.75">
      <c r="A77" s="187" t="s">
        <v>726</v>
      </c>
      <c r="B77" s="178" t="s">
        <v>752</v>
      </c>
      <c r="C77" s="127">
        <v>-1762</v>
      </c>
      <c r="D77" s="132">
        <v>1094</v>
      </c>
      <c r="E77" s="132">
        <v>0</v>
      </c>
      <c r="F77" s="132">
        <v>0</v>
      </c>
      <c r="G77" s="132">
        <v>-433.76504</v>
      </c>
      <c r="H77" s="132">
        <v>109.2553699999994</v>
      </c>
      <c r="I77" s="132">
        <v>0</v>
      </c>
      <c r="J77" s="132">
        <v>498.28136000000001</v>
      </c>
      <c r="K77" s="132">
        <v>0</v>
      </c>
      <c r="L77" s="132">
        <v>0</v>
      </c>
      <c r="M77" s="132">
        <v>0</v>
      </c>
      <c r="N77" s="132">
        <v>0</v>
      </c>
      <c r="O77" s="119">
        <v>-494.22831000000059</v>
      </c>
    </row>
    <row r="78" spans="1:15" ht="15.75">
      <c r="A78" s="187" t="s">
        <v>728</v>
      </c>
      <c r="B78" s="178" t="s">
        <v>753</v>
      </c>
      <c r="C78" s="127">
        <v>-2968</v>
      </c>
      <c r="D78" s="132">
        <v>-3253</v>
      </c>
      <c r="E78" s="132">
        <v>-2837</v>
      </c>
      <c r="F78" s="132">
        <v>-2465</v>
      </c>
      <c r="G78" s="132">
        <v>-2749.7533264782019</v>
      </c>
      <c r="H78" s="132">
        <v>-1680.3912259557228</v>
      </c>
      <c r="I78" s="132">
        <v>-235</v>
      </c>
      <c r="J78" s="132">
        <v>-1930.9889546739173</v>
      </c>
      <c r="K78" s="132">
        <v>-692</v>
      </c>
      <c r="L78" s="132">
        <v>-3142</v>
      </c>
      <c r="M78" s="132">
        <v>-514</v>
      </c>
      <c r="N78" s="132">
        <v>-652</v>
      </c>
      <c r="O78" s="119">
        <v>-23119.133507107843</v>
      </c>
    </row>
    <row r="79" spans="1:15" ht="15.75">
      <c r="A79" s="187" t="s">
        <v>731</v>
      </c>
      <c r="B79" s="178" t="s">
        <v>784</v>
      </c>
      <c r="C79" s="127">
        <v>0</v>
      </c>
      <c r="D79" s="132">
        <v>806</v>
      </c>
      <c r="E79" s="132">
        <v>5</v>
      </c>
      <c r="F79" s="132">
        <v>111</v>
      </c>
      <c r="G79" s="132">
        <v>0</v>
      </c>
      <c r="H79" s="132">
        <v>-3.06487</v>
      </c>
      <c r="I79" s="132">
        <v>0</v>
      </c>
      <c r="J79" s="132">
        <v>384.96492999999998</v>
      </c>
      <c r="K79" s="132">
        <v>0</v>
      </c>
      <c r="L79" s="132">
        <v>103</v>
      </c>
      <c r="M79" s="132">
        <v>0</v>
      </c>
      <c r="N79" s="132">
        <v>0</v>
      </c>
      <c r="O79" s="119">
        <v>1406.9000599999999</v>
      </c>
    </row>
    <row r="80" spans="1:15" ht="15.75">
      <c r="A80" s="184"/>
      <c r="B80" s="181" t="s">
        <v>755</v>
      </c>
      <c r="C80" s="127">
        <v>-9776</v>
      </c>
      <c r="D80" s="132">
        <v>-11290</v>
      </c>
      <c r="E80" s="132">
        <v>-13751</v>
      </c>
      <c r="F80" s="132">
        <v>-5667</v>
      </c>
      <c r="G80" s="132">
        <v>-6366.3512179573281</v>
      </c>
      <c r="H80" s="132">
        <v>-3277.3884416179762</v>
      </c>
      <c r="I80" s="132">
        <v>-482</v>
      </c>
      <c r="J80" s="132">
        <v>-5529.982001952425</v>
      </c>
      <c r="K80" s="132">
        <v>-754</v>
      </c>
      <c r="L80" s="132">
        <v>-5038</v>
      </c>
      <c r="M80" s="132">
        <v>-1106</v>
      </c>
      <c r="N80" s="132">
        <v>-1034</v>
      </c>
      <c r="O80" s="119">
        <v>-64071.721661527736</v>
      </c>
    </row>
    <row r="81" spans="1:15" ht="15.75">
      <c r="A81" s="177">
        <v>8</v>
      </c>
      <c r="B81" s="178" t="s">
        <v>785</v>
      </c>
      <c r="C81" s="129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23"/>
    </row>
    <row r="82" spans="1:15" ht="15.75">
      <c r="A82" s="187" t="s">
        <v>426</v>
      </c>
      <c r="B82" s="178" t="s">
        <v>786</v>
      </c>
      <c r="C82" s="127">
        <v>-217</v>
      </c>
      <c r="D82" s="132">
        <v>-154</v>
      </c>
      <c r="E82" s="132">
        <v>-66</v>
      </c>
      <c r="F82" s="132">
        <v>0</v>
      </c>
      <c r="G82" s="132">
        <v>0</v>
      </c>
      <c r="H82" s="132">
        <v>0</v>
      </c>
      <c r="I82" s="132">
        <v>0</v>
      </c>
      <c r="J82" s="132">
        <v>-36.059350000000002</v>
      </c>
      <c r="K82" s="132">
        <v>-9</v>
      </c>
      <c r="L82" s="132">
        <v>-5</v>
      </c>
      <c r="M82" s="132">
        <v>0</v>
      </c>
      <c r="N82" s="132">
        <v>0</v>
      </c>
      <c r="O82" s="119">
        <v>-487.05934999999999</v>
      </c>
    </row>
    <row r="83" spans="1:15" ht="15.75">
      <c r="A83" s="187" t="s">
        <v>726</v>
      </c>
      <c r="B83" s="178" t="s">
        <v>787</v>
      </c>
      <c r="C83" s="127">
        <v>-26689</v>
      </c>
      <c r="D83" s="132">
        <v>-802</v>
      </c>
      <c r="E83" s="132">
        <v>-3360</v>
      </c>
      <c r="F83" s="132">
        <v>0</v>
      </c>
      <c r="G83" s="132">
        <v>-95.847390000000004</v>
      </c>
      <c r="H83" s="132">
        <v>0</v>
      </c>
      <c r="I83" s="132">
        <v>0</v>
      </c>
      <c r="J83" s="132">
        <v>-2.6434499999999996</v>
      </c>
      <c r="K83" s="132">
        <v>-2734</v>
      </c>
      <c r="L83" s="132">
        <v>0</v>
      </c>
      <c r="M83" s="132">
        <v>-84</v>
      </c>
      <c r="N83" s="132">
        <v>-478</v>
      </c>
      <c r="O83" s="119">
        <v>-34245.490839999999</v>
      </c>
    </row>
    <row r="84" spans="1:15" ht="15.75">
      <c r="A84" s="187" t="s">
        <v>728</v>
      </c>
      <c r="B84" s="178" t="s">
        <v>788</v>
      </c>
      <c r="C84" s="127">
        <v>-135</v>
      </c>
      <c r="D84" s="132">
        <v>-137</v>
      </c>
      <c r="E84" s="132">
        <v>-5</v>
      </c>
      <c r="F84" s="132">
        <v>0</v>
      </c>
      <c r="G84" s="132">
        <v>-1700.0468999999996</v>
      </c>
      <c r="H84" s="132">
        <v>0</v>
      </c>
      <c r="I84" s="132">
        <v>0</v>
      </c>
      <c r="J84" s="132">
        <v>-112.95060000000001</v>
      </c>
      <c r="K84" s="132">
        <v>-20</v>
      </c>
      <c r="L84" s="132">
        <v>0</v>
      </c>
      <c r="M84" s="132">
        <v>-6</v>
      </c>
      <c r="N84" s="132">
        <v>0</v>
      </c>
      <c r="O84" s="119">
        <v>-2115.9974999999995</v>
      </c>
    </row>
    <row r="85" spans="1:15" ht="15.75">
      <c r="A85" s="183"/>
      <c r="B85" s="181" t="s">
        <v>789</v>
      </c>
      <c r="C85" s="127">
        <v>-27041</v>
      </c>
      <c r="D85" s="132">
        <v>-1093</v>
      </c>
      <c r="E85" s="132">
        <v>-3431</v>
      </c>
      <c r="F85" s="132">
        <v>0</v>
      </c>
      <c r="G85" s="132">
        <v>-1795.8942899999995</v>
      </c>
      <c r="H85" s="132">
        <v>0</v>
      </c>
      <c r="I85" s="132">
        <v>0</v>
      </c>
      <c r="J85" s="132">
        <v>-151.6534</v>
      </c>
      <c r="K85" s="132">
        <v>-2763</v>
      </c>
      <c r="L85" s="132">
        <v>-5</v>
      </c>
      <c r="M85" s="132">
        <v>-90</v>
      </c>
      <c r="N85" s="132">
        <v>-478</v>
      </c>
      <c r="O85" s="119">
        <v>-36848.547689999999</v>
      </c>
    </row>
    <row r="86" spans="1:15" ht="15.75">
      <c r="A86" s="177">
        <v>9</v>
      </c>
      <c r="B86" s="189" t="s">
        <v>790</v>
      </c>
      <c r="C86" s="127">
        <v>-136</v>
      </c>
      <c r="D86" s="132">
        <v>-2901</v>
      </c>
      <c r="E86" s="132">
        <v>-5425</v>
      </c>
      <c r="F86" s="132">
        <v>-144</v>
      </c>
      <c r="G86" s="132">
        <v>-588.43033498924001</v>
      </c>
      <c r="H86" s="132">
        <v>-547.77841675960224</v>
      </c>
      <c r="I86" s="132">
        <v>-80</v>
      </c>
      <c r="J86" s="132">
        <v>-223.78586999999999</v>
      </c>
      <c r="K86" s="132">
        <v>-63</v>
      </c>
      <c r="L86" s="132">
        <v>-172</v>
      </c>
      <c r="M86" s="132">
        <v>-622</v>
      </c>
      <c r="N86" s="132">
        <v>-11</v>
      </c>
      <c r="O86" s="119">
        <v>-10913.994621748841</v>
      </c>
    </row>
    <row r="87" spans="1:15" ht="31.5">
      <c r="A87" s="177"/>
      <c r="B87" s="178" t="s">
        <v>757</v>
      </c>
      <c r="C87" s="127">
        <v>0</v>
      </c>
      <c r="D87" s="132">
        <v>-2759</v>
      </c>
      <c r="E87" s="132">
        <v>-5425</v>
      </c>
      <c r="F87" s="132">
        <v>-144</v>
      </c>
      <c r="G87" s="132">
        <v>-438.36733000000004</v>
      </c>
      <c r="H87" s="132">
        <v>-386.56727000000012</v>
      </c>
      <c r="I87" s="132">
        <v>-76</v>
      </c>
      <c r="J87" s="132">
        <v>0</v>
      </c>
      <c r="K87" s="132">
        <v>-32</v>
      </c>
      <c r="L87" s="132">
        <v>-1</v>
      </c>
      <c r="M87" s="132">
        <v>-322</v>
      </c>
      <c r="N87" s="132">
        <v>-11</v>
      </c>
      <c r="O87" s="119">
        <v>-9594.9346000000005</v>
      </c>
    </row>
    <row r="88" spans="1:15" ht="15.75">
      <c r="A88" s="177" t="s">
        <v>409</v>
      </c>
      <c r="B88" s="178" t="s">
        <v>791</v>
      </c>
      <c r="C88" s="127">
        <v>0</v>
      </c>
      <c r="D88" s="132">
        <v>0</v>
      </c>
      <c r="E88" s="132">
        <v>0</v>
      </c>
      <c r="F88" s="132">
        <v>0</v>
      </c>
      <c r="G88" s="132">
        <v>-81.164549787606802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19">
        <v>-81.164549787606802</v>
      </c>
    </row>
    <row r="89" spans="1:15" ht="15.75">
      <c r="A89" s="177" t="s">
        <v>792</v>
      </c>
      <c r="B89" s="178" t="s">
        <v>793</v>
      </c>
      <c r="C89" s="127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19">
        <v>0</v>
      </c>
    </row>
    <row r="90" spans="1:15" ht="15.75">
      <c r="A90" s="177" t="s">
        <v>410</v>
      </c>
      <c r="B90" s="178" t="s">
        <v>794</v>
      </c>
      <c r="C90" s="127">
        <v>4826</v>
      </c>
      <c r="D90" s="132">
        <v>1615</v>
      </c>
      <c r="E90" s="132">
        <v>-51</v>
      </c>
      <c r="F90" s="132">
        <v>811</v>
      </c>
      <c r="G90" s="132">
        <v>943.88181462107855</v>
      </c>
      <c r="H90" s="132">
        <v>1184.2368216224154</v>
      </c>
      <c r="I90" s="132">
        <v>-210</v>
      </c>
      <c r="J90" s="132">
        <v>1846.6535780475758</v>
      </c>
      <c r="K90" s="132">
        <v>1041</v>
      </c>
      <c r="L90" s="132">
        <v>-351</v>
      </c>
      <c r="M90" s="132">
        <v>146</v>
      </c>
      <c r="N90" s="132">
        <v>-623</v>
      </c>
      <c r="O90" s="119">
        <v>11178.77221429107</v>
      </c>
    </row>
    <row r="91" spans="1:15" ht="15.75">
      <c r="A91" s="175" t="s">
        <v>429</v>
      </c>
      <c r="B91" s="186" t="s">
        <v>795</v>
      </c>
      <c r="C91" s="129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23"/>
    </row>
    <row r="92" spans="1:15" ht="15.75">
      <c r="A92" s="177" t="s">
        <v>400</v>
      </c>
      <c r="B92" s="178" t="s">
        <v>796</v>
      </c>
      <c r="C92" s="127">
        <v>87</v>
      </c>
      <c r="D92" s="132">
        <v>767</v>
      </c>
      <c r="E92" s="132">
        <v>1533</v>
      </c>
      <c r="F92" s="132">
        <v>70</v>
      </c>
      <c r="G92" s="132">
        <v>-437.27970298369388</v>
      </c>
      <c r="H92" s="132">
        <v>-172.48779162242332</v>
      </c>
      <c r="I92" s="132">
        <v>99</v>
      </c>
      <c r="J92" s="132">
        <v>3109.2796419524275</v>
      </c>
      <c r="K92" s="132">
        <v>23</v>
      </c>
      <c r="L92" s="132">
        <v>158</v>
      </c>
      <c r="M92" s="132">
        <v>64</v>
      </c>
      <c r="N92" s="132">
        <v>0</v>
      </c>
      <c r="O92" s="119">
        <v>5300.5121473463105</v>
      </c>
    </row>
    <row r="93" spans="1:15" ht="15.75">
      <c r="A93" s="177" t="s">
        <v>401</v>
      </c>
      <c r="B93" s="178" t="s">
        <v>797</v>
      </c>
      <c r="C93" s="127">
        <v>4826</v>
      </c>
      <c r="D93" s="132">
        <v>1615</v>
      </c>
      <c r="E93" s="132">
        <v>-51</v>
      </c>
      <c r="F93" s="132">
        <v>811</v>
      </c>
      <c r="G93" s="132">
        <v>943.88181462107855</v>
      </c>
      <c r="H93" s="132">
        <v>1184.2368216224154</v>
      </c>
      <c r="I93" s="132">
        <v>-210</v>
      </c>
      <c r="J93" s="132">
        <v>1846.6535780475758</v>
      </c>
      <c r="K93" s="132">
        <v>1041</v>
      </c>
      <c r="L93" s="132">
        <v>-351</v>
      </c>
      <c r="M93" s="132">
        <v>146</v>
      </c>
      <c r="N93" s="132">
        <v>-623</v>
      </c>
      <c r="O93" s="119">
        <v>11178.77221429107</v>
      </c>
    </row>
    <row r="94" spans="1:15" ht="15.75">
      <c r="A94" s="195" t="s">
        <v>402</v>
      </c>
      <c r="B94" s="178" t="s">
        <v>798</v>
      </c>
      <c r="C94" s="127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23"/>
    </row>
    <row r="95" spans="1:15" ht="15.75">
      <c r="A95" s="179" t="s">
        <v>426</v>
      </c>
      <c r="B95" s="178" t="s">
        <v>764</v>
      </c>
      <c r="C95" s="127">
        <v>0</v>
      </c>
      <c r="D95" s="132">
        <v>62</v>
      </c>
      <c r="E95" s="132">
        <v>0</v>
      </c>
      <c r="F95" s="132">
        <v>0</v>
      </c>
      <c r="G95" s="132">
        <v>6375.2734800000007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19">
        <v>6437.2734800000007</v>
      </c>
    </row>
    <row r="96" spans="1:15" ht="15.75">
      <c r="A96" s="196"/>
      <c r="B96" s="178" t="s">
        <v>765</v>
      </c>
      <c r="C96" s="127">
        <v>0</v>
      </c>
      <c r="D96" s="132">
        <v>0</v>
      </c>
      <c r="E96" s="132">
        <v>0</v>
      </c>
      <c r="F96" s="132">
        <v>0</v>
      </c>
      <c r="G96" s="132">
        <v>6375.2734800000007</v>
      </c>
      <c r="H96" s="132">
        <v>0</v>
      </c>
      <c r="I96" s="132">
        <v>0</v>
      </c>
      <c r="J96" s="132">
        <v>0</v>
      </c>
      <c r="K96" s="132">
        <v>0</v>
      </c>
      <c r="L96" s="132">
        <v>0</v>
      </c>
      <c r="M96" s="132">
        <v>0</v>
      </c>
      <c r="N96" s="132">
        <v>0</v>
      </c>
      <c r="O96" s="119">
        <v>6375.2734800000007</v>
      </c>
    </row>
    <row r="97" spans="1:15" ht="15.75">
      <c r="A97" s="196" t="s">
        <v>726</v>
      </c>
      <c r="B97" s="178" t="s">
        <v>766</v>
      </c>
      <c r="C97" s="127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19">
        <v>0</v>
      </c>
    </row>
    <row r="98" spans="1:15" ht="15.75">
      <c r="A98" s="196"/>
      <c r="B98" s="178" t="s">
        <v>765</v>
      </c>
      <c r="C98" s="127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19">
        <v>0</v>
      </c>
    </row>
    <row r="99" spans="1:15" ht="15.75">
      <c r="A99" s="197" t="s">
        <v>767</v>
      </c>
      <c r="B99" s="178" t="s">
        <v>768</v>
      </c>
      <c r="C99" s="127">
        <v>0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19">
        <v>0</v>
      </c>
    </row>
    <row r="100" spans="1:15" ht="15.75">
      <c r="A100" s="197" t="s">
        <v>769</v>
      </c>
      <c r="B100" s="178" t="s">
        <v>770</v>
      </c>
      <c r="C100" s="127">
        <v>0</v>
      </c>
      <c r="D100" s="132">
        <v>192</v>
      </c>
      <c r="E100" s="132">
        <v>0</v>
      </c>
      <c r="F100" s="132">
        <v>3167</v>
      </c>
      <c r="G100" s="132">
        <v>251.55125000000001</v>
      </c>
      <c r="H100" s="132">
        <v>663.38609999999994</v>
      </c>
      <c r="I100" s="132">
        <v>472</v>
      </c>
      <c r="J100" s="132">
        <v>0</v>
      </c>
      <c r="K100" s="132">
        <v>0</v>
      </c>
      <c r="L100" s="132">
        <v>30</v>
      </c>
      <c r="M100" s="132">
        <v>0</v>
      </c>
      <c r="N100" s="132">
        <v>0</v>
      </c>
      <c r="O100" s="119">
        <v>4775.9373500000002</v>
      </c>
    </row>
    <row r="101" spans="1:15" ht="15.75">
      <c r="A101" s="192"/>
      <c r="B101" s="183" t="s">
        <v>771</v>
      </c>
      <c r="C101" s="127">
        <v>0</v>
      </c>
      <c r="D101" s="132">
        <v>192</v>
      </c>
      <c r="E101" s="132">
        <v>0</v>
      </c>
      <c r="F101" s="132">
        <v>3167</v>
      </c>
      <c r="G101" s="132">
        <v>251.55125000000001</v>
      </c>
      <c r="H101" s="132">
        <v>663.38609999999994</v>
      </c>
      <c r="I101" s="132">
        <v>472</v>
      </c>
      <c r="J101" s="132">
        <v>0</v>
      </c>
      <c r="K101" s="132">
        <v>0</v>
      </c>
      <c r="L101" s="132">
        <v>30</v>
      </c>
      <c r="M101" s="132">
        <v>0</v>
      </c>
      <c r="N101" s="132">
        <v>0</v>
      </c>
      <c r="O101" s="119">
        <v>4775.9373500000002</v>
      </c>
    </row>
    <row r="102" spans="1:15" ht="15.75">
      <c r="A102" s="196" t="s">
        <v>728</v>
      </c>
      <c r="B102" s="178" t="s">
        <v>772</v>
      </c>
      <c r="C102" s="127">
        <v>0</v>
      </c>
      <c r="D102" s="132">
        <v>632</v>
      </c>
      <c r="E102" s="132">
        <v>0</v>
      </c>
      <c r="F102" s="132">
        <v>0</v>
      </c>
      <c r="G102" s="132">
        <v>24.955970000000001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19">
        <v>656.95596999999998</v>
      </c>
    </row>
    <row r="103" spans="1:15" ht="15.75">
      <c r="A103" s="196" t="s">
        <v>731</v>
      </c>
      <c r="B103" s="178" t="s">
        <v>773</v>
      </c>
      <c r="C103" s="127">
        <v>0</v>
      </c>
      <c r="D103" s="132">
        <v>137</v>
      </c>
      <c r="E103" s="132">
        <v>0</v>
      </c>
      <c r="F103" s="132">
        <v>0</v>
      </c>
      <c r="G103" s="132">
        <v>2551.89212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19">
        <v>2688.89212</v>
      </c>
    </row>
    <row r="104" spans="1:15" ht="15.75">
      <c r="A104" s="175"/>
      <c r="B104" s="181" t="s">
        <v>799</v>
      </c>
      <c r="C104" s="127">
        <v>0</v>
      </c>
      <c r="D104" s="132">
        <v>1023</v>
      </c>
      <c r="E104" s="132">
        <v>0</v>
      </c>
      <c r="F104" s="132">
        <v>3167</v>
      </c>
      <c r="G104" s="132">
        <v>9203.6728200000016</v>
      </c>
      <c r="H104" s="132">
        <v>663.38609999999994</v>
      </c>
      <c r="I104" s="132">
        <v>472</v>
      </c>
      <c r="J104" s="132">
        <v>0</v>
      </c>
      <c r="K104" s="132">
        <v>0</v>
      </c>
      <c r="L104" s="132">
        <v>30</v>
      </c>
      <c r="M104" s="132">
        <v>0</v>
      </c>
      <c r="N104" s="132">
        <v>0</v>
      </c>
      <c r="O104" s="119">
        <v>14559.058920000001</v>
      </c>
    </row>
    <row r="105" spans="1:15" ht="15.75">
      <c r="A105" s="184" t="s">
        <v>403</v>
      </c>
      <c r="B105" s="178" t="s">
        <v>800</v>
      </c>
      <c r="C105" s="127">
        <v>0</v>
      </c>
      <c r="D105" s="132">
        <v>0</v>
      </c>
      <c r="E105" s="132">
        <v>-65</v>
      </c>
      <c r="F105" s="132">
        <v>0</v>
      </c>
      <c r="G105" s="132">
        <v>81.164549787606802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19">
        <v>16.164549787606802</v>
      </c>
    </row>
    <row r="106" spans="1:15" ht="15.75">
      <c r="A106" s="198" t="s">
        <v>404</v>
      </c>
      <c r="B106" s="178" t="s">
        <v>801</v>
      </c>
      <c r="C106" s="128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23"/>
    </row>
    <row r="107" spans="1:15" ht="15.75">
      <c r="A107" s="179" t="s">
        <v>426</v>
      </c>
      <c r="B107" s="178" t="s">
        <v>802</v>
      </c>
      <c r="C107" s="127">
        <v>0</v>
      </c>
      <c r="D107" s="132">
        <v>-173</v>
      </c>
      <c r="E107" s="132">
        <v>0</v>
      </c>
      <c r="F107" s="132">
        <v>-925</v>
      </c>
      <c r="G107" s="132">
        <v>-78.188949999999991</v>
      </c>
      <c r="H107" s="132">
        <v>0</v>
      </c>
      <c r="I107" s="132">
        <v>-390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19">
        <v>-1566.18895</v>
      </c>
    </row>
    <row r="108" spans="1:15" ht="15.75">
      <c r="A108" s="179" t="s">
        <v>726</v>
      </c>
      <c r="B108" s="178" t="s">
        <v>787</v>
      </c>
      <c r="C108" s="127">
        <v>0</v>
      </c>
      <c r="D108" s="132">
        <v>-800</v>
      </c>
      <c r="E108" s="132">
        <v>0</v>
      </c>
      <c r="F108" s="132">
        <v>0</v>
      </c>
      <c r="G108" s="132">
        <v>-8.3986699999999974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19">
        <v>-808.39867000000004</v>
      </c>
    </row>
    <row r="109" spans="1:15" ht="15.75">
      <c r="A109" s="179" t="s">
        <v>728</v>
      </c>
      <c r="B109" s="178" t="s">
        <v>788</v>
      </c>
      <c r="C109" s="127">
        <v>0</v>
      </c>
      <c r="D109" s="132">
        <v>-52</v>
      </c>
      <c r="E109" s="132">
        <v>0</v>
      </c>
      <c r="F109" s="132">
        <v>0</v>
      </c>
      <c r="G109" s="132">
        <v>-192.96557000000001</v>
      </c>
      <c r="H109" s="132">
        <v>0</v>
      </c>
      <c r="I109" s="132">
        <v>0</v>
      </c>
      <c r="J109" s="132">
        <v>0</v>
      </c>
      <c r="K109" s="132">
        <v>0</v>
      </c>
      <c r="L109" s="132">
        <v>-42</v>
      </c>
      <c r="M109" s="132">
        <v>0</v>
      </c>
      <c r="N109" s="132">
        <v>0</v>
      </c>
      <c r="O109" s="119">
        <v>-286.96557000000001</v>
      </c>
    </row>
    <row r="110" spans="1:15" ht="15.75">
      <c r="A110" s="183"/>
      <c r="B110" s="181" t="s">
        <v>782</v>
      </c>
      <c r="C110" s="127">
        <v>0</v>
      </c>
      <c r="D110" s="132">
        <v>-1025</v>
      </c>
      <c r="E110" s="132">
        <v>0</v>
      </c>
      <c r="F110" s="132">
        <v>-925</v>
      </c>
      <c r="G110" s="132">
        <v>-279.55318999999997</v>
      </c>
      <c r="H110" s="132">
        <v>0</v>
      </c>
      <c r="I110" s="132">
        <v>-390</v>
      </c>
      <c r="J110" s="132">
        <v>0</v>
      </c>
      <c r="K110" s="132">
        <v>0</v>
      </c>
      <c r="L110" s="132">
        <v>-42</v>
      </c>
      <c r="M110" s="132">
        <v>0</v>
      </c>
      <c r="N110" s="132">
        <v>0</v>
      </c>
      <c r="O110" s="119">
        <v>-2661.5531900000001</v>
      </c>
    </row>
    <row r="111" spans="1:15" ht="15.75">
      <c r="A111" s="184" t="s">
        <v>405</v>
      </c>
      <c r="B111" s="178" t="s">
        <v>803</v>
      </c>
      <c r="C111" s="127">
        <v>0</v>
      </c>
      <c r="D111" s="132">
        <v>0</v>
      </c>
      <c r="E111" s="132">
        <v>0</v>
      </c>
      <c r="F111" s="132">
        <v>0</v>
      </c>
      <c r="G111" s="132">
        <v>-81.164549787606802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0</v>
      </c>
      <c r="N111" s="132">
        <v>0</v>
      </c>
      <c r="O111" s="119">
        <v>-81.164549787606802</v>
      </c>
    </row>
    <row r="112" spans="1:15" ht="15.75">
      <c r="A112" s="184" t="s">
        <v>406</v>
      </c>
      <c r="B112" s="178" t="s">
        <v>804</v>
      </c>
      <c r="C112" s="127">
        <v>2</v>
      </c>
      <c r="D112" s="132">
        <v>25</v>
      </c>
      <c r="E112" s="132">
        <v>25</v>
      </c>
      <c r="F112" s="132">
        <v>0</v>
      </c>
      <c r="G112" s="132">
        <v>98.895759999999996</v>
      </c>
      <c r="H112" s="132">
        <v>3.1E-4</v>
      </c>
      <c r="I112" s="132">
        <v>53</v>
      </c>
      <c r="J112" s="132">
        <v>0</v>
      </c>
      <c r="K112" s="132">
        <v>30</v>
      </c>
      <c r="L112" s="132">
        <v>120</v>
      </c>
      <c r="M112" s="132">
        <v>0</v>
      </c>
      <c r="N112" s="132">
        <v>1</v>
      </c>
      <c r="O112" s="119">
        <v>354.89607000000001</v>
      </c>
    </row>
    <row r="113" spans="1:15" ht="15.75">
      <c r="A113" s="184" t="s">
        <v>407</v>
      </c>
      <c r="B113" s="178" t="s">
        <v>805</v>
      </c>
      <c r="C113" s="127">
        <v>-79</v>
      </c>
      <c r="D113" s="132">
        <v>0</v>
      </c>
      <c r="E113" s="132">
        <v>-59</v>
      </c>
      <c r="F113" s="132">
        <v>-2</v>
      </c>
      <c r="G113" s="132">
        <v>0</v>
      </c>
      <c r="H113" s="132">
        <v>-0.28438999999999998</v>
      </c>
      <c r="I113" s="132">
        <v>-18</v>
      </c>
      <c r="J113" s="132">
        <v>0</v>
      </c>
      <c r="K113" s="132">
        <v>-50</v>
      </c>
      <c r="L113" s="132">
        <v>0</v>
      </c>
      <c r="M113" s="132">
        <v>0</v>
      </c>
      <c r="N113" s="132">
        <v>-36</v>
      </c>
      <c r="O113" s="119">
        <v>-244.28439</v>
      </c>
    </row>
    <row r="114" spans="1:15" ht="15.75">
      <c r="A114" s="184" t="s">
        <v>408</v>
      </c>
      <c r="B114" s="178" t="s">
        <v>806</v>
      </c>
      <c r="C114" s="127">
        <v>4836</v>
      </c>
      <c r="D114" s="132">
        <v>2405</v>
      </c>
      <c r="E114" s="132">
        <v>1383</v>
      </c>
      <c r="F114" s="132">
        <v>3121</v>
      </c>
      <c r="G114" s="132">
        <v>9529.6175016373854</v>
      </c>
      <c r="H114" s="132">
        <v>1674.8510499999918</v>
      </c>
      <c r="I114" s="132">
        <v>6</v>
      </c>
      <c r="J114" s="132">
        <v>4955.9332200000035</v>
      </c>
      <c r="K114" s="132">
        <v>1044</v>
      </c>
      <c r="L114" s="132">
        <v>-85</v>
      </c>
      <c r="M114" s="132">
        <v>210</v>
      </c>
      <c r="N114" s="132">
        <v>-658</v>
      </c>
      <c r="O114" s="119">
        <v>28422.401771637378</v>
      </c>
    </row>
    <row r="115" spans="1:15" ht="15.75">
      <c r="A115" s="184" t="s">
        <v>409</v>
      </c>
      <c r="B115" s="178" t="s">
        <v>807</v>
      </c>
      <c r="C115" s="127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6.7030399999999997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19">
        <v>6.7030399999999997</v>
      </c>
    </row>
    <row r="116" spans="1:15" ht="15.75">
      <c r="A116" s="184" t="s">
        <v>410</v>
      </c>
      <c r="B116" s="178" t="s">
        <v>808</v>
      </c>
      <c r="C116" s="127">
        <v>0</v>
      </c>
      <c r="D116" s="132">
        <v>0</v>
      </c>
      <c r="E116" s="132">
        <v>0</v>
      </c>
      <c r="F116" s="132">
        <v>0</v>
      </c>
      <c r="G116" s="132">
        <v>-2.7488699999999997</v>
      </c>
      <c r="H116" s="132">
        <v>-3.1620000000000002E-2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19">
        <v>-2.7804899999999999</v>
      </c>
    </row>
    <row r="117" spans="1:15" ht="15.75">
      <c r="A117" s="184" t="s">
        <v>430</v>
      </c>
      <c r="B117" s="178" t="s">
        <v>809</v>
      </c>
      <c r="C117" s="127">
        <v>0</v>
      </c>
      <c r="D117" s="132">
        <v>0</v>
      </c>
      <c r="E117" s="132">
        <v>0</v>
      </c>
      <c r="F117" s="132">
        <v>0</v>
      </c>
      <c r="G117" s="132">
        <v>-2.7488699999999997</v>
      </c>
      <c r="H117" s="132">
        <v>6.6714199999999995</v>
      </c>
      <c r="I117" s="132">
        <v>0</v>
      </c>
      <c r="J117" s="132">
        <v>0</v>
      </c>
      <c r="K117" s="132">
        <v>0</v>
      </c>
      <c r="L117" s="132">
        <v>0</v>
      </c>
      <c r="M117" s="132">
        <v>0</v>
      </c>
      <c r="N117" s="132">
        <v>0</v>
      </c>
      <c r="O117" s="119">
        <v>3.9225499999999998</v>
      </c>
    </row>
    <row r="118" spans="1:15" ht="15.75">
      <c r="A118" s="184" t="s">
        <v>431</v>
      </c>
      <c r="B118" s="178" t="s">
        <v>810</v>
      </c>
      <c r="C118" s="127">
        <v>-484</v>
      </c>
      <c r="D118" s="132">
        <v>-196</v>
      </c>
      <c r="E118" s="132">
        <v>0</v>
      </c>
      <c r="F118" s="132">
        <v>-312</v>
      </c>
      <c r="G118" s="132">
        <v>-311.09229999999997</v>
      </c>
      <c r="H118" s="132">
        <v>0</v>
      </c>
      <c r="I118" s="132">
        <v>0</v>
      </c>
      <c r="J118" s="132">
        <v>-495.58012000000002</v>
      </c>
      <c r="K118" s="132">
        <v>0</v>
      </c>
      <c r="L118" s="132">
        <v>0</v>
      </c>
      <c r="M118" s="132">
        <v>-22</v>
      </c>
      <c r="N118" s="132">
        <v>0</v>
      </c>
      <c r="O118" s="119">
        <v>-1820.6724200000001</v>
      </c>
    </row>
    <row r="119" spans="1:15" ht="15.75">
      <c r="A119" s="184" t="s">
        <v>432</v>
      </c>
      <c r="B119" s="178" t="s">
        <v>811</v>
      </c>
      <c r="C119" s="127">
        <v>0</v>
      </c>
      <c r="D119" s="132">
        <v>0</v>
      </c>
      <c r="E119" s="132">
        <v>0</v>
      </c>
      <c r="F119" s="132">
        <v>0</v>
      </c>
      <c r="G119" s="132">
        <v>-9.3133860000004045</v>
      </c>
      <c r="H119" s="132">
        <v>0</v>
      </c>
      <c r="I119" s="132">
        <v>0</v>
      </c>
      <c r="J119" s="132">
        <v>0</v>
      </c>
      <c r="K119" s="132">
        <v>0</v>
      </c>
      <c r="L119" s="132">
        <v>0</v>
      </c>
      <c r="M119" s="132">
        <v>0</v>
      </c>
      <c r="N119" s="132">
        <v>0</v>
      </c>
      <c r="O119" s="119">
        <v>-9.3133860000004045</v>
      </c>
    </row>
    <row r="120" spans="1:15" ht="15.75">
      <c r="A120" s="184" t="s">
        <v>433</v>
      </c>
      <c r="B120" s="178" t="s">
        <v>812</v>
      </c>
      <c r="C120" s="127">
        <v>4352</v>
      </c>
      <c r="D120" s="132">
        <v>2209</v>
      </c>
      <c r="E120" s="132">
        <v>1383</v>
      </c>
      <c r="F120" s="132">
        <v>2809</v>
      </c>
      <c r="G120" s="132">
        <v>9206.4629456373859</v>
      </c>
      <c r="H120" s="132">
        <v>1681.5224699999917</v>
      </c>
      <c r="I120" s="132">
        <v>6</v>
      </c>
      <c r="J120" s="132">
        <v>4460.3531000000039</v>
      </c>
      <c r="K120" s="132">
        <v>1044</v>
      </c>
      <c r="L120" s="132">
        <v>-85</v>
      </c>
      <c r="M120" s="132">
        <v>188</v>
      </c>
      <c r="N120" s="132">
        <v>-658</v>
      </c>
      <c r="O120" s="119">
        <v>26596.338515637384</v>
      </c>
    </row>
    <row r="121" spans="1:15">
      <c r="A121" s="295" t="s">
        <v>605</v>
      </c>
      <c r="B121" s="295"/>
      <c r="C121" s="295"/>
      <c r="D121" s="295"/>
      <c r="E121" s="295"/>
      <c r="F121" s="295"/>
      <c r="G121" s="295"/>
      <c r="H121" s="295"/>
    </row>
    <row r="122" spans="1:15">
      <c r="A122" s="295"/>
      <c r="B122" s="295"/>
      <c r="C122" s="295"/>
      <c r="D122" s="295"/>
      <c r="E122" s="295"/>
      <c r="F122" s="295"/>
      <c r="G122" s="295"/>
      <c r="H122" s="295"/>
    </row>
  </sheetData>
  <mergeCells count="3">
    <mergeCell ref="A2:B2"/>
    <mergeCell ref="A1:N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0"/>
  <sheetViews>
    <sheetView view="pageBreakPreview" zoomScaleNormal="80" zoomScaleSheetLayoutView="100" workbookViewId="0">
      <pane xSplit="2" ySplit="4" topLeftCell="C5" activePane="bottomRight" state="frozen"/>
      <selection activeCell="B35" sqref="B35"/>
      <selection pane="topRight" activeCell="B35" sqref="B35"/>
      <selection pane="bottomLeft" activeCell="B35" sqref="B35"/>
      <selection pane="bottomRight" sqref="A1:AB1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2.28515625" style="50" bestFit="1" customWidth="1"/>
    <col min="10" max="10" width="14.28515625" style="50" customWidth="1"/>
    <col min="11" max="11" width="11.85546875" style="50" customWidth="1"/>
    <col min="12" max="12" width="10.5703125" style="50" customWidth="1"/>
    <col min="13" max="13" width="12.28515625" style="50" customWidth="1"/>
    <col min="14" max="14" width="10.5703125" style="50" customWidth="1"/>
    <col min="15" max="15" width="11.5703125" style="50" customWidth="1"/>
    <col min="16" max="16" width="10.5703125" style="50" customWidth="1"/>
    <col min="17" max="17" width="11.28515625" style="50" customWidth="1"/>
    <col min="18" max="18" width="10.5703125" style="50" customWidth="1"/>
    <col min="19" max="19" width="11.28515625" style="50" customWidth="1"/>
    <col min="20" max="22" width="10.5703125" style="50" customWidth="1"/>
    <col min="23" max="23" width="11.28515625" style="50" customWidth="1"/>
    <col min="24" max="24" width="10.5703125" style="50" customWidth="1"/>
    <col min="25" max="25" width="11.28515625" style="50" customWidth="1"/>
    <col min="26" max="26" width="10.5703125" style="50" customWidth="1"/>
    <col min="27" max="27" width="13.5703125" style="53" bestFit="1" customWidth="1"/>
    <col min="28" max="28" width="18.140625" style="50" bestFit="1" customWidth="1"/>
    <col min="29" max="29" width="12" style="50" customWidth="1"/>
    <col min="30" max="16384" width="9.140625" style="50"/>
  </cols>
  <sheetData>
    <row r="1" spans="1:30" ht="12.75" customHeight="1">
      <c r="A1" s="240" t="s">
        <v>825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</row>
    <row r="2" spans="1:30" ht="15.75">
      <c r="C2" s="227"/>
      <c r="D2" s="227"/>
      <c r="G2" s="226"/>
      <c r="H2" s="226"/>
      <c r="I2" s="227"/>
      <c r="J2" s="227"/>
      <c r="K2" s="227"/>
      <c r="L2" s="227"/>
      <c r="M2" s="227"/>
      <c r="N2" s="227"/>
      <c r="Q2" s="223"/>
      <c r="R2" s="223"/>
      <c r="S2" s="227"/>
      <c r="T2" s="227"/>
      <c r="U2" s="223"/>
      <c r="V2" s="223"/>
      <c r="W2" s="223"/>
      <c r="X2" s="223"/>
      <c r="AA2" s="52"/>
      <c r="AB2" s="52" t="s">
        <v>125</v>
      </c>
    </row>
    <row r="3" spans="1:30" s="56" customFormat="1" ht="78.75" customHeight="1">
      <c r="A3" s="242" t="s">
        <v>411</v>
      </c>
      <c r="B3" s="214" t="s">
        <v>458</v>
      </c>
      <c r="C3" s="239" t="s">
        <v>478</v>
      </c>
      <c r="D3" s="239"/>
      <c r="E3" s="243" t="s">
        <v>477</v>
      </c>
      <c r="F3" s="243"/>
      <c r="G3" s="239" t="s">
        <v>480</v>
      </c>
      <c r="H3" s="239"/>
      <c r="I3" s="239" t="s">
        <v>479</v>
      </c>
      <c r="J3" s="239"/>
      <c r="K3" s="239" t="s">
        <v>481</v>
      </c>
      <c r="L3" s="239"/>
      <c r="M3" s="239" t="s">
        <v>815</v>
      </c>
      <c r="N3" s="239"/>
      <c r="O3" s="239" t="s">
        <v>484</v>
      </c>
      <c r="P3" s="239"/>
      <c r="Q3" s="239" t="s">
        <v>483</v>
      </c>
      <c r="R3" s="239"/>
      <c r="S3" s="239" t="s">
        <v>482</v>
      </c>
      <c r="T3" s="239"/>
      <c r="U3" s="239" t="s">
        <v>487</v>
      </c>
      <c r="V3" s="239"/>
      <c r="W3" s="239" t="s">
        <v>486</v>
      </c>
      <c r="X3" s="239"/>
      <c r="Y3" s="239" t="s">
        <v>485</v>
      </c>
      <c r="Z3" s="239"/>
      <c r="AA3" s="239" t="s">
        <v>488</v>
      </c>
      <c r="AB3" s="239"/>
    </row>
    <row r="4" spans="1:30" s="56" customFormat="1" ht="62.25" customHeight="1">
      <c r="A4" s="242"/>
      <c r="B4" s="215"/>
      <c r="C4" s="139" t="s">
        <v>475</v>
      </c>
      <c r="D4" s="140" t="s">
        <v>476</v>
      </c>
      <c r="E4" s="139" t="s">
        <v>475</v>
      </c>
      <c r="F4" s="140" t="s">
        <v>476</v>
      </c>
      <c r="G4" s="139" t="s">
        <v>475</v>
      </c>
      <c r="H4" s="140" t="s">
        <v>476</v>
      </c>
      <c r="I4" s="139" t="s">
        <v>475</v>
      </c>
      <c r="J4" s="140" t="s">
        <v>476</v>
      </c>
      <c r="K4" s="139" t="s">
        <v>475</v>
      </c>
      <c r="L4" s="140" t="s">
        <v>476</v>
      </c>
      <c r="M4" s="139" t="s">
        <v>475</v>
      </c>
      <c r="N4" s="140" t="s">
        <v>476</v>
      </c>
      <c r="O4" s="139" t="s">
        <v>475</v>
      </c>
      <c r="P4" s="140" t="s">
        <v>476</v>
      </c>
      <c r="Q4" s="139" t="s">
        <v>475</v>
      </c>
      <c r="R4" s="140" t="s">
        <v>476</v>
      </c>
      <c r="S4" s="139" t="s">
        <v>475</v>
      </c>
      <c r="T4" s="140" t="s">
        <v>476</v>
      </c>
      <c r="U4" s="139" t="s">
        <v>475</v>
      </c>
      <c r="V4" s="140" t="s">
        <v>476</v>
      </c>
      <c r="W4" s="139" t="s">
        <v>475</v>
      </c>
      <c r="X4" s="140" t="s">
        <v>476</v>
      </c>
      <c r="Y4" s="139" t="s">
        <v>475</v>
      </c>
      <c r="Z4" s="140" t="s">
        <v>476</v>
      </c>
      <c r="AA4" s="139" t="s">
        <v>475</v>
      </c>
      <c r="AB4" s="140" t="s">
        <v>476</v>
      </c>
    </row>
    <row r="5" spans="1:30" ht="15.75">
      <c r="A5" s="64" t="s">
        <v>400</v>
      </c>
      <c r="B5" s="135" t="s">
        <v>459</v>
      </c>
      <c r="C5" s="66">
        <v>24237532.129999995</v>
      </c>
      <c r="D5" s="66">
        <v>0</v>
      </c>
      <c r="E5" s="66">
        <v>16273465.239999998</v>
      </c>
      <c r="F5" s="66">
        <v>466987.01</v>
      </c>
      <c r="G5" s="66">
        <v>13309544.289142111</v>
      </c>
      <c r="H5" s="66">
        <v>0</v>
      </c>
      <c r="I5" s="66">
        <v>7053244.7499999991</v>
      </c>
      <c r="J5" s="66">
        <v>0</v>
      </c>
      <c r="K5" s="66">
        <v>7189347</v>
      </c>
      <c r="L5" s="66">
        <v>0</v>
      </c>
      <c r="M5" s="66">
        <v>2965804.77</v>
      </c>
      <c r="N5" s="66">
        <v>0</v>
      </c>
      <c r="O5" s="70">
        <v>2315426.02</v>
      </c>
      <c r="P5" s="70">
        <v>0</v>
      </c>
      <c r="Q5" s="66">
        <v>2239952.8400000003</v>
      </c>
      <c r="R5" s="66">
        <v>0</v>
      </c>
      <c r="S5" s="66">
        <v>1834280.8316722</v>
      </c>
      <c r="T5" s="66">
        <v>142266.78016403544</v>
      </c>
      <c r="U5" s="66">
        <v>509352</v>
      </c>
      <c r="V5" s="66">
        <v>0</v>
      </c>
      <c r="W5" s="66">
        <v>412389.333529</v>
      </c>
      <c r="X5" s="66">
        <v>0</v>
      </c>
      <c r="Y5" s="66">
        <v>88200.04</v>
      </c>
      <c r="Z5" s="66">
        <v>0</v>
      </c>
      <c r="AA5" s="71">
        <v>78428539.244343311</v>
      </c>
      <c r="AB5" s="71">
        <v>609253.79016403551</v>
      </c>
      <c r="AC5" s="49"/>
      <c r="AD5" s="54"/>
    </row>
    <row r="6" spans="1:30" ht="15.75">
      <c r="A6" s="64"/>
      <c r="B6" s="136" t="s">
        <v>460</v>
      </c>
      <c r="C6" s="66">
        <v>15384788.769999994</v>
      </c>
      <c r="D6" s="66">
        <v>0</v>
      </c>
      <c r="E6" s="66">
        <v>8413599.2699999996</v>
      </c>
      <c r="F6" s="66">
        <v>466987.01</v>
      </c>
      <c r="G6" s="66">
        <v>13274206.488226235</v>
      </c>
      <c r="H6" s="66">
        <v>0</v>
      </c>
      <c r="I6" s="66">
        <v>7053244.7499999991</v>
      </c>
      <c r="J6" s="66">
        <v>0</v>
      </c>
      <c r="K6" s="66">
        <v>7189347</v>
      </c>
      <c r="L6" s="66">
        <v>0</v>
      </c>
      <c r="M6" s="66">
        <v>2965804.77</v>
      </c>
      <c r="N6" s="66">
        <v>0</v>
      </c>
      <c r="O6" s="70">
        <v>2313406.08</v>
      </c>
      <c r="P6" s="70">
        <v>0</v>
      </c>
      <c r="Q6" s="66">
        <v>2239952.8400000003</v>
      </c>
      <c r="R6" s="66">
        <v>0</v>
      </c>
      <c r="S6" s="66">
        <v>1834280.8316722</v>
      </c>
      <c r="T6" s="66">
        <v>142266.78016403544</v>
      </c>
      <c r="U6" s="66">
        <v>509352</v>
      </c>
      <c r="V6" s="66">
        <v>0</v>
      </c>
      <c r="W6" s="66">
        <v>412389.333529</v>
      </c>
      <c r="X6" s="66">
        <v>0</v>
      </c>
      <c r="Y6" s="66">
        <v>88200.04</v>
      </c>
      <c r="Z6" s="66">
        <v>0</v>
      </c>
      <c r="AA6" s="71">
        <v>61678572.173427433</v>
      </c>
      <c r="AB6" s="71">
        <v>609253.79016403551</v>
      </c>
      <c r="AC6" s="49"/>
      <c r="AD6" s="54"/>
    </row>
    <row r="7" spans="1:30" ht="15.75">
      <c r="A7" s="64"/>
      <c r="B7" s="136" t="s">
        <v>461</v>
      </c>
      <c r="C7" s="66">
        <v>14299413.560000001</v>
      </c>
      <c r="D7" s="66">
        <v>0</v>
      </c>
      <c r="E7" s="66">
        <v>7493868.5899999999</v>
      </c>
      <c r="F7" s="66">
        <v>0</v>
      </c>
      <c r="G7" s="66">
        <v>12733986.387244565</v>
      </c>
      <c r="H7" s="66">
        <v>0</v>
      </c>
      <c r="I7" s="66">
        <v>4904321.4999999991</v>
      </c>
      <c r="J7" s="66">
        <v>0</v>
      </c>
      <c r="K7" s="66">
        <v>7189347</v>
      </c>
      <c r="L7" s="66">
        <v>0</v>
      </c>
      <c r="M7" s="66">
        <v>1714009.0799999998</v>
      </c>
      <c r="N7" s="66">
        <v>0</v>
      </c>
      <c r="O7" s="70">
        <v>1846077.6500000001</v>
      </c>
      <c r="P7" s="70">
        <v>0</v>
      </c>
      <c r="Q7" s="66">
        <v>291412.35000000003</v>
      </c>
      <c r="R7" s="66">
        <v>0</v>
      </c>
      <c r="S7" s="66">
        <v>187860.72</v>
      </c>
      <c r="T7" s="66">
        <v>0</v>
      </c>
      <c r="U7" s="66">
        <v>485882</v>
      </c>
      <c r="V7" s="66">
        <v>0</v>
      </c>
      <c r="W7" s="66">
        <v>194086.78352900001</v>
      </c>
      <c r="X7" s="66">
        <v>0</v>
      </c>
      <c r="Y7" s="66">
        <v>88200.04</v>
      </c>
      <c r="Z7" s="66">
        <v>0</v>
      </c>
      <c r="AA7" s="71">
        <v>51428465.66077356</v>
      </c>
      <c r="AB7" s="71">
        <v>0</v>
      </c>
      <c r="AC7" s="49"/>
      <c r="AD7" s="54"/>
    </row>
    <row r="8" spans="1:30" ht="15.75">
      <c r="A8" s="64"/>
      <c r="B8" s="136" t="s">
        <v>462</v>
      </c>
      <c r="C8" s="66">
        <v>1085375.2099999941</v>
      </c>
      <c r="D8" s="66">
        <v>0</v>
      </c>
      <c r="E8" s="66">
        <v>919730.67999999993</v>
      </c>
      <c r="F8" s="66">
        <v>466987.01</v>
      </c>
      <c r="G8" s="66">
        <v>540220.10098167125</v>
      </c>
      <c r="H8" s="66">
        <v>0</v>
      </c>
      <c r="I8" s="66">
        <v>2148923.25</v>
      </c>
      <c r="J8" s="66">
        <v>0</v>
      </c>
      <c r="K8" s="66">
        <v>0</v>
      </c>
      <c r="L8" s="66">
        <v>0</v>
      </c>
      <c r="M8" s="66">
        <v>1251795.69</v>
      </c>
      <c r="N8" s="66">
        <v>0</v>
      </c>
      <c r="O8" s="70">
        <v>467328.43</v>
      </c>
      <c r="P8" s="70">
        <v>0</v>
      </c>
      <c r="Q8" s="66">
        <v>1948540.49</v>
      </c>
      <c r="R8" s="66">
        <v>0</v>
      </c>
      <c r="S8" s="66">
        <v>1646420.1116722</v>
      </c>
      <c r="T8" s="66">
        <v>142266.78016403544</v>
      </c>
      <c r="U8" s="66">
        <v>23470</v>
      </c>
      <c r="V8" s="66">
        <v>0</v>
      </c>
      <c r="W8" s="66">
        <v>218302.55</v>
      </c>
      <c r="X8" s="66">
        <v>0</v>
      </c>
      <c r="Y8" s="66">
        <v>0</v>
      </c>
      <c r="Z8" s="66">
        <v>0</v>
      </c>
      <c r="AA8" s="71">
        <v>10250106.512653867</v>
      </c>
      <c r="AB8" s="71">
        <v>609253.79016403551</v>
      </c>
      <c r="AC8" s="49"/>
      <c r="AD8" s="54"/>
    </row>
    <row r="9" spans="1:30" ht="15.75">
      <c r="A9" s="64"/>
      <c r="B9" s="136" t="s">
        <v>463</v>
      </c>
      <c r="C9" s="66">
        <v>8852743.3599999994</v>
      </c>
      <c r="D9" s="66">
        <v>0</v>
      </c>
      <c r="E9" s="66">
        <v>7859865.9699999997</v>
      </c>
      <c r="F9" s="66">
        <v>0</v>
      </c>
      <c r="G9" s="66">
        <v>35337.800915875981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70">
        <v>2019.94</v>
      </c>
      <c r="P9" s="70">
        <v>0</v>
      </c>
      <c r="Q9" s="66">
        <v>0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0</v>
      </c>
      <c r="X9" s="66">
        <v>0</v>
      </c>
      <c r="Y9" s="66">
        <v>0</v>
      </c>
      <c r="Z9" s="66">
        <v>0</v>
      </c>
      <c r="AA9" s="71">
        <v>16749967.070915874</v>
      </c>
      <c r="AB9" s="71">
        <v>0</v>
      </c>
      <c r="AC9" s="49"/>
      <c r="AD9" s="54"/>
    </row>
    <row r="10" spans="1:30" ht="15.75">
      <c r="A10" s="64" t="s">
        <v>401</v>
      </c>
      <c r="B10" s="135" t="s">
        <v>464</v>
      </c>
      <c r="C10" s="66">
        <v>2315317.8699999996</v>
      </c>
      <c r="D10" s="66">
        <v>0</v>
      </c>
      <c r="E10" s="66">
        <v>190194.53</v>
      </c>
      <c r="F10" s="66">
        <v>0</v>
      </c>
      <c r="G10" s="66">
        <v>401728.95003840246</v>
      </c>
      <c r="H10" s="66">
        <v>0</v>
      </c>
      <c r="I10" s="66">
        <v>390535.18000000005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70">
        <v>225704.09</v>
      </c>
      <c r="P10" s="70">
        <v>0</v>
      </c>
      <c r="Q10" s="66">
        <v>148821.37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71">
        <v>3672301.9900384019</v>
      </c>
      <c r="AB10" s="71">
        <v>0</v>
      </c>
      <c r="AC10" s="49"/>
      <c r="AD10" s="54"/>
    </row>
    <row r="11" spans="1:30" ht="15.75">
      <c r="A11" s="64" t="s">
        <v>402</v>
      </c>
      <c r="B11" s="135" t="s">
        <v>465</v>
      </c>
      <c r="C11" s="66">
        <v>226542.03999999957</v>
      </c>
      <c r="D11" s="66">
        <v>0</v>
      </c>
      <c r="E11" s="66">
        <v>58143.78</v>
      </c>
      <c r="F11" s="66">
        <v>0</v>
      </c>
      <c r="G11" s="66">
        <v>977845.05713201535</v>
      </c>
      <c r="H11" s="66">
        <v>0</v>
      </c>
      <c r="I11" s="66">
        <v>155137.62999999998</v>
      </c>
      <c r="J11" s="66">
        <v>0</v>
      </c>
      <c r="K11" s="66">
        <v>350567</v>
      </c>
      <c r="L11" s="66">
        <v>0</v>
      </c>
      <c r="M11" s="66">
        <v>267577.55</v>
      </c>
      <c r="N11" s="66">
        <v>0</v>
      </c>
      <c r="O11" s="70">
        <v>421371.22</v>
      </c>
      <c r="P11" s="70">
        <v>0</v>
      </c>
      <c r="Q11" s="66">
        <v>7816.64</v>
      </c>
      <c r="R11" s="66">
        <v>0</v>
      </c>
      <c r="S11" s="66">
        <v>157266.2953534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71">
        <v>2622267.2124854149</v>
      </c>
      <c r="AB11" s="71">
        <v>0</v>
      </c>
      <c r="AC11" s="49"/>
      <c r="AD11" s="54"/>
    </row>
    <row r="12" spans="1:30" ht="15.75">
      <c r="A12" s="64" t="s">
        <v>403</v>
      </c>
      <c r="B12" s="137" t="s">
        <v>466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70">
        <v>0</v>
      </c>
      <c r="P12" s="70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71">
        <v>0</v>
      </c>
      <c r="AB12" s="71">
        <v>0</v>
      </c>
      <c r="AC12" s="49"/>
      <c r="AD12" s="54"/>
    </row>
    <row r="13" spans="1:30" ht="15.75">
      <c r="A13" s="64" t="s">
        <v>404</v>
      </c>
      <c r="B13" s="138" t="s">
        <v>467</v>
      </c>
      <c r="C13" s="66">
        <v>89743.24</v>
      </c>
      <c r="D13" s="66">
        <v>0</v>
      </c>
      <c r="E13" s="66">
        <v>1832474.3399999999</v>
      </c>
      <c r="F13" s="66">
        <v>364773.44</v>
      </c>
      <c r="G13" s="66">
        <v>1180620.1200000001</v>
      </c>
      <c r="H13" s="66">
        <v>0</v>
      </c>
      <c r="I13" s="66">
        <v>0</v>
      </c>
      <c r="J13" s="66">
        <v>0</v>
      </c>
      <c r="K13" s="66">
        <v>59875.199999999997</v>
      </c>
      <c r="L13" s="66">
        <v>0</v>
      </c>
      <c r="M13" s="66">
        <v>0</v>
      </c>
      <c r="N13" s="66">
        <v>0</v>
      </c>
      <c r="O13" s="70">
        <v>19835.46</v>
      </c>
      <c r="P13" s="70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38317.231440000003</v>
      </c>
      <c r="X13" s="66">
        <v>0</v>
      </c>
      <c r="Y13" s="66">
        <v>129855.59</v>
      </c>
      <c r="Z13" s="66">
        <v>0</v>
      </c>
      <c r="AA13" s="71">
        <v>3350721.1814400004</v>
      </c>
      <c r="AB13" s="71">
        <v>364773.44</v>
      </c>
      <c r="AC13" s="49"/>
      <c r="AD13" s="54"/>
    </row>
    <row r="14" spans="1:30" ht="15.75">
      <c r="A14" s="68" t="s">
        <v>405</v>
      </c>
      <c r="B14" s="138" t="s">
        <v>468</v>
      </c>
      <c r="C14" s="70">
        <v>54625</v>
      </c>
      <c r="D14" s="70">
        <v>0</v>
      </c>
      <c r="E14" s="66">
        <v>141127.04999999999</v>
      </c>
      <c r="F14" s="66">
        <v>0</v>
      </c>
      <c r="G14" s="70">
        <v>0</v>
      </c>
      <c r="H14" s="70">
        <v>0</v>
      </c>
      <c r="I14" s="66">
        <v>962262.32999999984</v>
      </c>
      <c r="J14" s="66">
        <v>0</v>
      </c>
      <c r="K14" s="66">
        <v>0</v>
      </c>
      <c r="L14" s="66">
        <v>0</v>
      </c>
      <c r="M14" s="66">
        <v>463339.15</v>
      </c>
      <c r="N14" s="66">
        <v>0</v>
      </c>
      <c r="O14" s="70">
        <v>4586.1499999999996</v>
      </c>
      <c r="P14" s="70">
        <v>0</v>
      </c>
      <c r="Q14" s="66">
        <v>106620.84</v>
      </c>
      <c r="R14" s="66">
        <v>0</v>
      </c>
      <c r="S14" s="66">
        <v>35519.25999999998</v>
      </c>
      <c r="T14" s="66">
        <v>0</v>
      </c>
      <c r="U14" s="66">
        <v>105141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71">
        <v>1873220.7799999998</v>
      </c>
      <c r="AB14" s="71">
        <v>0</v>
      </c>
      <c r="AC14" s="49"/>
      <c r="AD14" s="54"/>
    </row>
    <row r="15" spans="1:30" ht="31.5">
      <c r="A15" s="68" t="s">
        <v>457</v>
      </c>
      <c r="B15" s="69" t="s">
        <v>469</v>
      </c>
      <c r="C15" s="70">
        <v>0</v>
      </c>
      <c r="D15" s="70">
        <v>0</v>
      </c>
      <c r="E15" s="66">
        <v>0</v>
      </c>
      <c r="F15" s="66">
        <v>0</v>
      </c>
      <c r="G15" s="70">
        <v>0</v>
      </c>
      <c r="H15" s="70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70">
        <v>0</v>
      </c>
      <c r="P15" s="70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71">
        <v>0</v>
      </c>
      <c r="AB15" s="71">
        <v>0</v>
      </c>
      <c r="AC15" s="49"/>
      <c r="AD15" s="54"/>
    </row>
    <row r="16" spans="1:30" ht="15.75">
      <c r="A16" s="68" t="s">
        <v>406</v>
      </c>
      <c r="B16" s="138" t="s">
        <v>470</v>
      </c>
      <c r="C16" s="70">
        <v>0</v>
      </c>
      <c r="D16" s="70">
        <v>0</v>
      </c>
      <c r="E16" s="66">
        <v>7001739.75</v>
      </c>
      <c r="F16" s="66">
        <v>0</v>
      </c>
      <c r="G16" s="70">
        <v>3509309.9133097888</v>
      </c>
      <c r="H16" s="70">
        <v>0</v>
      </c>
      <c r="I16" s="66">
        <v>2946275.2</v>
      </c>
      <c r="J16" s="66">
        <v>0</v>
      </c>
      <c r="K16" s="66">
        <v>27757.52</v>
      </c>
      <c r="L16" s="66">
        <v>0</v>
      </c>
      <c r="M16" s="66">
        <v>39272.020000000004</v>
      </c>
      <c r="N16" s="66">
        <v>0</v>
      </c>
      <c r="O16" s="70">
        <v>0</v>
      </c>
      <c r="P16" s="70">
        <v>0</v>
      </c>
      <c r="Q16" s="66">
        <v>0</v>
      </c>
      <c r="R16" s="66">
        <v>0</v>
      </c>
      <c r="S16" s="66">
        <v>0</v>
      </c>
      <c r="T16" s="66">
        <v>0</v>
      </c>
      <c r="U16" s="66">
        <v>521995</v>
      </c>
      <c r="V16" s="66">
        <v>0</v>
      </c>
      <c r="W16" s="66">
        <v>0</v>
      </c>
      <c r="X16" s="66">
        <v>0</v>
      </c>
      <c r="Y16" s="66">
        <v>139385.47</v>
      </c>
      <c r="Z16" s="66">
        <v>0</v>
      </c>
      <c r="AA16" s="71">
        <v>14185734.873309789</v>
      </c>
      <c r="AB16" s="71">
        <v>0</v>
      </c>
      <c r="AC16" s="58"/>
      <c r="AD16" s="54"/>
    </row>
    <row r="17" spans="1:32" ht="15.75" customHeight="1">
      <c r="A17" s="216" t="s">
        <v>471</v>
      </c>
      <c r="B17" s="217"/>
      <c r="C17" s="71">
        <v>26923760.279999994</v>
      </c>
      <c r="D17" s="71">
        <v>0</v>
      </c>
      <c r="E17" s="71">
        <v>25497144.689999998</v>
      </c>
      <c r="F17" s="71">
        <v>831760.45</v>
      </c>
      <c r="G17" s="71">
        <v>19379048.329622321</v>
      </c>
      <c r="H17" s="71">
        <v>0</v>
      </c>
      <c r="I17" s="71">
        <v>11507455.09</v>
      </c>
      <c r="J17" s="71">
        <v>0</v>
      </c>
      <c r="K17" s="71">
        <v>7627546.7199999997</v>
      </c>
      <c r="L17" s="71">
        <v>0</v>
      </c>
      <c r="M17" s="71">
        <v>3735993.4899999998</v>
      </c>
      <c r="N17" s="71">
        <v>0</v>
      </c>
      <c r="O17" s="71">
        <v>2986922.94</v>
      </c>
      <c r="P17" s="71">
        <v>0</v>
      </c>
      <c r="Q17" s="71">
        <v>2503211.6900000004</v>
      </c>
      <c r="R17" s="71">
        <v>0</v>
      </c>
      <c r="S17" s="71">
        <v>2027066.3870256001</v>
      </c>
      <c r="T17" s="71">
        <v>142266.78016403544</v>
      </c>
      <c r="U17" s="71">
        <v>1136488</v>
      </c>
      <c r="V17" s="71">
        <v>0</v>
      </c>
      <c r="W17" s="71">
        <v>450706.564969</v>
      </c>
      <c r="X17" s="71">
        <v>0</v>
      </c>
      <c r="Y17" s="71">
        <v>357441.1</v>
      </c>
      <c r="Z17" s="71">
        <v>0</v>
      </c>
      <c r="AA17" s="71">
        <v>104132785.2816169</v>
      </c>
      <c r="AB17" s="71">
        <v>974027.23016403546</v>
      </c>
      <c r="AC17" s="57"/>
      <c r="AD17" s="54"/>
    </row>
    <row r="18" spans="1:32" ht="33" customHeight="1">
      <c r="A18" s="218" t="s">
        <v>489</v>
      </c>
      <c r="B18" s="219"/>
      <c r="C18" s="212">
        <v>0.2585521957103839</v>
      </c>
      <c r="D18" s="213"/>
      <c r="E18" s="212">
        <v>0.24485222997776804</v>
      </c>
      <c r="F18" s="213"/>
      <c r="G18" s="212">
        <v>0.18609939489483152</v>
      </c>
      <c r="H18" s="213"/>
      <c r="I18" s="212">
        <v>0.1105075126808451</v>
      </c>
      <c r="J18" s="213"/>
      <c r="K18" s="212">
        <v>7.3248273340351444E-2</v>
      </c>
      <c r="L18" s="213"/>
      <c r="M18" s="212">
        <v>3.5877206970853337E-2</v>
      </c>
      <c r="N18" s="213"/>
      <c r="O18" s="212">
        <v>2.8683789950707264E-2</v>
      </c>
      <c r="P18" s="213"/>
      <c r="Q18" s="212">
        <v>2.4038651066811571E-2</v>
      </c>
      <c r="R18" s="213"/>
      <c r="S18" s="212">
        <v>1.9466168906781836E-2</v>
      </c>
      <c r="T18" s="213"/>
      <c r="U18" s="212">
        <v>1.0913834648007156E-2</v>
      </c>
      <c r="V18" s="213"/>
      <c r="W18" s="212">
        <v>4.32819081665883E-3</v>
      </c>
      <c r="X18" s="213"/>
      <c r="Y18" s="212">
        <v>3.4325510360001953E-3</v>
      </c>
      <c r="Z18" s="213"/>
      <c r="AA18" s="212">
        <v>1</v>
      </c>
      <c r="AB18" s="213"/>
      <c r="AF18" s="54"/>
    </row>
    <row r="19" spans="1:32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2" s="61" customFormat="1" ht="11.25">
      <c r="A20" s="60" t="s">
        <v>474</v>
      </c>
      <c r="R20" s="63"/>
    </row>
    <row r="61" spans="1:8">
      <c r="D61" s="204"/>
      <c r="E61" s="203"/>
    </row>
    <row r="62" spans="1:8">
      <c r="D62" s="206"/>
      <c r="E62" s="205"/>
    </row>
    <row r="63" spans="1:8">
      <c r="D63" s="206"/>
      <c r="E63" s="205"/>
    </row>
    <row r="64" spans="1:8">
      <c r="A64" s="205"/>
      <c r="B64" s="206"/>
      <c r="C64" s="206"/>
      <c r="D64" s="206"/>
      <c r="E64" s="205"/>
      <c r="F64" s="205"/>
      <c r="G64" s="205"/>
      <c r="H64" s="205"/>
    </row>
    <row r="65" spans="1:8">
      <c r="A65" s="205"/>
      <c r="B65" s="206"/>
      <c r="C65" s="206"/>
      <c r="D65" s="206"/>
      <c r="E65" s="205"/>
      <c r="F65" s="205"/>
      <c r="G65" s="205"/>
      <c r="H65" s="205"/>
    </row>
    <row r="66" spans="1:8">
      <c r="A66" s="205"/>
      <c r="B66" s="206"/>
      <c r="C66" s="206"/>
      <c r="D66" s="206"/>
      <c r="E66" s="205"/>
      <c r="F66" s="205"/>
      <c r="G66" s="205"/>
      <c r="H66" s="205"/>
    </row>
    <row r="67" spans="1:8">
      <c r="A67" s="205"/>
      <c r="B67" s="206"/>
      <c r="C67" s="206"/>
      <c r="D67" s="206"/>
      <c r="E67" s="205"/>
      <c r="F67" s="205"/>
      <c r="G67" s="205"/>
      <c r="H67" s="205"/>
    </row>
    <row r="68" spans="1:8">
      <c r="A68" s="205"/>
      <c r="B68" s="206"/>
      <c r="C68" s="206"/>
      <c r="D68" s="206"/>
      <c r="E68" s="205"/>
      <c r="F68" s="205"/>
      <c r="G68" s="205"/>
      <c r="H68" s="205"/>
    </row>
    <row r="69" spans="1:8">
      <c r="A69" s="205"/>
      <c r="B69" s="206"/>
      <c r="C69" s="206"/>
      <c r="D69" s="206"/>
      <c r="E69" s="205"/>
      <c r="F69" s="205"/>
      <c r="G69" s="205"/>
      <c r="H69" s="205"/>
    </row>
    <row r="70" spans="1:8">
      <c r="A70" s="211">
        <f>C70/$C$77</f>
        <v>0.75315895020229229</v>
      </c>
      <c r="B70" s="206" t="s">
        <v>459</v>
      </c>
      <c r="C70" s="206">
        <f>AA5</f>
        <v>78428539.244343311</v>
      </c>
      <c r="D70" s="206"/>
      <c r="E70" s="205"/>
      <c r="F70" s="205"/>
      <c r="G70" s="205"/>
      <c r="H70" s="205"/>
    </row>
    <row r="71" spans="1:8">
      <c r="A71" s="211">
        <f t="shared" ref="A71:A76" si="0">C71/$C$77</f>
        <v>3.5265569629267295E-2</v>
      </c>
      <c r="B71" s="206" t="s">
        <v>464</v>
      </c>
      <c r="C71" s="206">
        <f>AA10</f>
        <v>3672301.9900384019</v>
      </c>
      <c r="D71" s="206"/>
      <c r="E71" s="205"/>
      <c r="F71" s="205"/>
      <c r="G71" s="205"/>
      <c r="H71" s="205"/>
    </row>
    <row r="72" spans="1:8">
      <c r="A72" s="211">
        <f t="shared" si="0"/>
        <v>2.5181955955501913E-2</v>
      </c>
      <c r="B72" s="206" t="s">
        <v>465</v>
      </c>
      <c r="C72" s="206">
        <f>AA11</f>
        <v>2622267.2124854149</v>
      </c>
      <c r="D72" s="206"/>
      <c r="E72" s="205"/>
      <c r="F72" s="205"/>
      <c r="G72" s="205"/>
      <c r="H72" s="205"/>
    </row>
    <row r="73" spans="1:8">
      <c r="A73" s="211">
        <f t="shared" si="0"/>
        <v>0</v>
      </c>
      <c r="B73" s="206" t="s">
        <v>466</v>
      </c>
      <c r="C73" s="206">
        <f>AA12</f>
        <v>0</v>
      </c>
      <c r="D73" s="206"/>
      <c r="E73" s="205"/>
      <c r="F73" s="205"/>
      <c r="G73" s="205"/>
      <c r="H73" s="205"/>
    </row>
    <row r="74" spans="1:8">
      <c r="A74" s="211">
        <f t="shared" si="0"/>
        <v>3.2177389401217914E-2</v>
      </c>
      <c r="B74" s="206" t="s">
        <v>467</v>
      </c>
      <c r="C74" s="206">
        <f>AA13</f>
        <v>3350721.1814400004</v>
      </c>
      <c r="D74" s="206"/>
      <c r="E74" s="205"/>
      <c r="F74" s="205"/>
      <c r="G74" s="205"/>
      <c r="H74" s="205"/>
    </row>
    <row r="75" spans="1:8">
      <c r="A75" s="211">
        <f t="shared" si="0"/>
        <v>1.7988770538827498E-2</v>
      </c>
      <c r="B75" s="206" t="s">
        <v>468</v>
      </c>
      <c r="C75" s="206">
        <f>AA14</f>
        <v>1873220.7799999998</v>
      </c>
      <c r="D75" s="206"/>
      <c r="E75" s="205"/>
      <c r="F75" s="205"/>
      <c r="G75" s="205"/>
      <c r="H75" s="205"/>
    </row>
    <row r="76" spans="1:8">
      <c r="A76" s="211">
        <f t="shared" si="0"/>
        <v>0.13622736427289311</v>
      </c>
      <c r="B76" s="206" t="s">
        <v>470</v>
      </c>
      <c r="C76" s="206">
        <f>AA16</f>
        <v>14185734.873309789</v>
      </c>
      <c r="D76" s="206"/>
      <c r="E76" s="205"/>
      <c r="F76" s="205"/>
      <c r="G76" s="205"/>
      <c r="H76" s="205"/>
    </row>
    <row r="77" spans="1:8">
      <c r="A77" s="205"/>
      <c r="B77" s="206"/>
      <c r="C77" s="206">
        <f>SUM(C70:C76)</f>
        <v>104132785.28161691</v>
      </c>
      <c r="D77" s="206"/>
      <c r="E77" s="205"/>
      <c r="F77" s="205"/>
      <c r="G77" s="205"/>
      <c r="H77" s="205"/>
    </row>
    <row r="78" spans="1:8">
      <c r="A78" s="205"/>
      <c r="B78" s="206"/>
      <c r="C78" s="206"/>
      <c r="D78" s="206"/>
      <c r="E78" s="205"/>
      <c r="F78" s="205"/>
      <c r="G78" s="205"/>
      <c r="H78" s="205"/>
    </row>
    <row r="79" spans="1:8">
      <c r="A79" s="205"/>
      <c r="B79" s="206"/>
      <c r="C79" s="206"/>
      <c r="D79" s="206"/>
      <c r="E79" s="205"/>
      <c r="F79" s="205"/>
      <c r="G79" s="205"/>
      <c r="H79" s="205"/>
    </row>
    <row r="80" spans="1:8">
      <c r="A80" s="205"/>
      <c r="B80" s="206"/>
      <c r="C80" s="206"/>
      <c r="D80" s="206"/>
      <c r="E80" s="205"/>
      <c r="F80" s="205"/>
      <c r="G80" s="205"/>
      <c r="H80" s="205"/>
    </row>
    <row r="81" spans="1:8">
      <c r="A81" s="205"/>
      <c r="B81" s="206"/>
      <c r="C81" s="206"/>
      <c r="D81" s="206"/>
      <c r="E81" s="205"/>
      <c r="F81" s="205"/>
      <c r="G81" s="205"/>
      <c r="H81" s="205"/>
    </row>
    <row r="82" spans="1:8">
      <c r="A82" s="205"/>
      <c r="B82" s="206"/>
      <c r="C82" s="206"/>
      <c r="D82" s="206"/>
      <c r="E82" s="205"/>
      <c r="F82" s="205"/>
      <c r="G82" s="205"/>
      <c r="H82" s="205"/>
    </row>
    <row r="83" spans="1:8">
      <c r="A83" s="205"/>
      <c r="B83" s="206"/>
      <c r="C83" s="206"/>
      <c r="D83" s="206"/>
      <c r="E83" s="205"/>
      <c r="F83" s="205"/>
      <c r="G83" s="205"/>
      <c r="H83" s="205"/>
    </row>
    <row r="84" spans="1:8">
      <c r="A84" s="205"/>
      <c r="B84" s="206"/>
      <c r="C84" s="206"/>
      <c r="D84" s="206"/>
      <c r="E84" s="205"/>
      <c r="F84" s="205"/>
      <c r="G84" s="205"/>
      <c r="H84" s="205"/>
    </row>
    <row r="85" spans="1:8">
      <c r="A85" s="205"/>
      <c r="B85" s="206"/>
      <c r="C85" s="206"/>
      <c r="D85" s="206"/>
      <c r="E85" s="205"/>
      <c r="F85" s="205"/>
      <c r="G85" s="205"/>
      <c r="H85" s="205"/>
    </row>
    <row r="86" spans="1:8">
      <c r="A86" s="205"/>
      <c r="B86" s="206"/>
      <c r="C86" s="206"/>
      <c r="D86" s="206"/>
      <c r="E86" s="205"/>
      <c r="F86" s="205"/>
      <c r="G86" s="205"/>
      <c r="H86" s="205"/>
    </row>
    <row r="87" spans="1:8">
      <c r="A87" s="205"/>
      <c r="B87" s="206"/>
      <c r="C87" s="206"/>
      <c r="D87" s="206"/>
      <c r="E87" s="205"/>
      <c r="F87" s="205"/>
      <c r="G87" s="205"/>
      <c r="H87" s="205"/>
    </row>
    <row r="88" spans="1:8">
      <c r="A88" s="205"/>
      <c r="B88" s="206"/>
      <c r="C88" s="206"/>
      <c r="D88" s="206"/>
      <c r="E88" s="205"/>
      <c r="F88" s="205"/>
      <c r="G88" s="205"/>
      <c r="H88" s="205"/>
    </row>
    <row r="89" spans="1:8">
      <c r="A89" s="205"/>
      <c r="B89" s="206"/>
      <c r="C89" s="206"/>
      <c r="D89" s="206"/>
      <c r="E89" s="205"/>
      <c r="F89" s="205"/>
      <c r="G89" s="205"/>
      <c r="H89" s="205"/>
    </row>
    <row r="90" spans="1:8">
      <c r="A90" s="205"/>
      <c r="B90" s="206"/>
      <c r="C90" s="206"/>
      <c r="D90" s="206"/>
      <c r="E90" s="205"/>
      <c r="F90" s="205"/>
      <c r="G90" s="205"/>
      <c r="H90" s="205"/>
    </row>
    <row r="91" spans="1:8">
      <c r="A91" s="205"/>
      <c r="B91" s="206"/>
      <c r="C91" s="206"/>
      <c r="D91" s="206"/>
      <c r="E91" s="205"/>
      <c r="F91" s="205"/>
      <c r="G91" s="205"/>
      <c r="H91" s="205"/>
    </row>
    <row r="92" spans="1:8">
      <c r="A92" s="205"/>
      <c r="B92" s="206"/>
      <c r="C92" s="206"/>
      <c r="D92" s="206"/>
      <c r="E92" s="205"/>
      <c r="F92" s="205"/>
      <c r="G92" s="205"/>
      <c r="H92" s="205"/>
    </row>
    <row r="93" spans="1:8">
      <c r="A93" s="205"/>
      <c r="B93" s="206"/>
      <c r="C93" s="206"/>
      <c r="D93" s="206"/>
      <c r="E93" s="205"/>
      <c r="F93" s="205"/>
      <c r="G93" s="205"/>
      <c r="H93" s="205"/>
    </row>
    <row r="94" spans="1:8">
      <c r="A94" s="205"/>
      <c r="B94" s="206"/>
      <c r="C94" s="206"/>
      <c r="D94" s="206"/>
      <c r="E94" s="205"/>
      <c r="F94" s="205"/>
      <c r="G94" s="205"/>
      <c r="H94" s="205"/>
    </row>
    <row r="95" spans="1:8">
      <c r="A95" s="205"/>
      <c r="B95" s="206"/>
      <c r="C95" s="206"/>
      <c r="D95" s="206"/>
      <c r="E95" s="205"/>
      <c r="F95" s="205"/>
      <c r="G95" s="205"/>
      <c r="H95" s="205"/>
    </row>
    <row r="96" spans="1:8">
      <c r="A96" s="205"/>
      <c r="B96" s="206"/>
      <c r="C96" s="206"/>
      <c r="D96" s="206"/>
      <c r="E96" s="205"/>
      <c r="F96" s="205"/>
      <c r="G96" s="205"/>
      <c r="H96" s="205"/>
    </row>
    <row r="97" spans="1:8">
      <c r="A97" s="205"/>
      <c r="B97" s="206"/>
      <c r="C97" s="206"/>
      <c r="D97" s="206"/>
      <c r="E97" s="205"/>
      <c r="F97" s="205"/>
      <c r="G97" s="205"/>
      <c r="H97" s="205"/>
    </row>
    <row r="98" spans="1:8">
      <c r="A98" s="205"/>
      <c r="B98" s="206"/>
      <c r="C98" s="206"/>
      <c r="D98" s="206"/>
      <c r="E98" s="205"/>
      <c r="F98" s="205"/>
      <c r="G98" s="205"/>
      <c r="H98" s="205"/>
    </row>
    <row r="99" spans="1:8">
      <c r="A99" s="207" t="e">
        <f>G99/#REF!</f>
        <v>#REF!</v>
      </c>
      <c r="B99" s="205" t="str">
        <f>B5</f>
        <v>Life insurance and annuities</v>
      </c>
      <c r="C99" s="205"/>
      <c r="D99" s="205"/>
      <c r="E99" s="205"/>
      <c r="F99" s="205"/>
      <c r="G99" s="208">
        <f>AA5</f>
        <v>78428539.244343311</v>
      </c>
      <c r="H99" s="205"/>
    </row>
    <row r="100" spans="1:8">
      <c r="A100" s="207" t="e">
        <f>G100/#REF!</f>
        <v>#REF!</v>
      </c>
      <c r="B100" s="205" t="str">
        <f>B10</f>
        <v>Marriage and birth insurance</v>
      </c>
      <c r="C100" s="205"/>
      <c r="D100" s="205"/>
      <c r="E100" s="205"/>
      <c r="F100" s="205"/>
      <c r="G100" s="208">
        <f>AA10</f>
        <v>3672301.9900384019</v>
      </c>
      <c r="H100" s="205"/>
    </row>
    <row r="101" spans="1:8">
      <c r="A101" s="207" t="e">
        <f>G101/#REF!</f>
        <v>#REF!</v>
      </c>
      <c r="B101" s="205" t="str">
        <f>B11</f>
        <v>Unit linked life insurance</v>
      </c>
      <c r="C101" s="205"/>
      <c r="D101" s="205"/>
      <c r="E101" s="205"/>
      <c r="F101" s="205"/>
      <c r="G101" s="208">
        <f>AA11</f>
        <v>2622267.2124854149</v>
      </c>
      <c r="H101" s="205"/>
    </row>
    <row r="102" spans="1:8">
      <c r="A102" s="207" t="e">
        <f>G102/#REF!</f>
        <v>#REF!</v>
      </c>
      <c r="B102" s="205" t="str">
        <f>B12</f>
        <v>Capital redemption</v>
      </c>
      <c r="C102" s="205"/>
      <c r="D102" s="205"/>
      <c r="E102" s="205"/>
      <c r="F102" s="205"/>
      <c r="G102" s="208">
        <f>AA12</f>
        <v>0</v>
      </c>
      <c r="H102" s="205"/>
    </row>
    <row r="103" spans="1:8">
      <c r="A103" s="207" t="e">
        <f>G103/#REF!</f>
        <v>#REF!</v>
      </c>
      <c r="B103" s="205" t="str">
        <f>B13</f>
        <v>Supplementary insurance</v>
      </c>
      <c r="C103" s="205"/>
      <c r="D103" s="205"/>
      <c r="E103" s="205"/>
      <c r="F103" s="205"/>
      <c r="G103" s="208">
        <f>AA13</f>
        <v>3350721.1814400004</v>
      </c>
      <c r="H103" s="205"/>
    </row>
    <row r="104" spans="1:8">
      <c r="A104" s="207" t="e">
        <f>G104/#REF!</f>
        <v>#REF!</v>
      </c>
      <c r="B104" s="205">
        <f>B17</f>
        <v>0</v>
      </c>
      <c r="C104" s="205"/>
      <c r="D104" s="205"/>
      <c r="E104" s="205"/>
      <c r="F104" s="205"/>
      <c r="G104" s="208">
        <f>AA17</f>
        <v>104132785.2816169</v>
      </c>
      <c r="H104" s="205"/>
    </row>
    <row r="105" spans="1:8">
      <c r="A105" s="207" t="e">
        <f>G105/#REF!</f>
        <v>#REF!</v>
      </c>
      <c r="B105" s="205" t="e">
        <f>#REF!</f>
        <v>#REF!</v>
      </c>
      <c r="C105" s="205"/>
      <c r="D105" s="205"/>
      <c r="E105" s="205"/>
      <c r="F105" s="205"/>
      <c r="G105" s="208" t="e">
        <f>#REF!</f>
        <v>#REF!</v>
      </c>
      <c r="H105" s="205"/>
    </row>
    <row r="106" spans="1:8">
      <c r="A106" s="207" t="e">
        <f>G106/#REF!</f>
        <v>#REF!</v>
      </c>
      <c r="B106" s="205" t="e">
        <f>#REF!</f>
        <v>#REF!</v>
      </c>
      <c r="C106" s="205"/>
      <c r="D106" s="205"/>
      <c r="E106" s="205"/>
      <c r="F106" s="205"/>
      <c r="G106" s="208" t="e">
        <f>#REF!</f>
        <v>#REF!</v>
      </c>
      <c r="H106" s="205"/>
    </row>
    <row r="107" spans="1:8">
      <c r="A107" s="205"/>
      <c r="B107" s="206"/>
      <c r="C107" s="206"/>
      <c r="D107" s="206"/>
      <c r="E107" s="205"/>
      <c r="F107" s="205"/>
      <c r="G107" s="205"/>
      <c r="H107" s="205"/>
    </row>
    <row r="108" spans="1:8">
      <c r="A108" s="205"/>
      <c r="B108" s="206"/>
      <c r="C108" s="206"/>
      <c r="D108" s="206"/>
      <c r="E108" s="205"/>
      <c r="F108" s="205"/>
      <c r="G108" s="205"/>
      <c r="H108" s="205"/>
    </row>
    <row r="109" spans="1:8">
      <c r="A109" s="205"/>
      <c r="B109" s="206"/>
      <c r="C109" s="206"/>
      <c r="D109" s="206"/>
      <c r="E109" s="205"/>
      <c r="F109" s="205"/>
      <c r="G109" s="205"/>
      <c r="H109" s="205"/>
    </row>
    <row r="110" spans="1:8">
      <c r="A110" s="205"/>
      <c r="B110" s="206"/>
      <c r="C110" s="206"/>
      <c r="D110" s="206"/>
      <c r="E110" s="205"/>
      <c r="F110" s="205"/>
      <c r="G110" s="205"/>
      <c r="H110" s="205"/>
    </row>
  </sheetData>
  <mergeCells count="40">
    <mergeCell ref="K2:L2"/>
    <mergeCell ref="M2:N2"/>
    <mergeCell ref="Q2:R2"/>
    <mergeCell ref="S2:T2"/>
    <mergeCell ref="A1:AB1"/>
    <mergeCell ref="A17:B17"/>
    <mergeCell ref="O3:P3"/>
    <mergeCell ref="A3:A4"/>
    <mergeCell ref="B3:B4"/>
    <mergeCell ref="C3:D3"/>
    <mergeCell ref="E3:F3"/>
    <mergeCell ref="I3:J3"/>
    <mergeCell ref="G3:H3"/>
    <mergeCell ref="M3:N3"/>
    <mergeCell ref="Q3:R3"/>
    <mergeCell ref="C2:D2"/>
    <mergeCell ref="G2:H2"/>
    <mergeCell ref="I2:J2"/>
    <mergeCell ref="U2:V2"/>
    <mergeCell ref="W2:X2"/>
    <mergeCell ref="A18:B18"/>
    <mergeCell ref="C18:D18"/>
    <mergeCell ref="I18:J18"/>
    <mergeCell ref="K18:L18"/>
    <mergeCell ref="E18:F18"/>
    <mergeCell ref="G18:H18"/>
    <mergeCell ref="Y18:Z18"/>
    <mergeCell ref="U18:V18"/>
    <mergeCell ref="AA3:AB3"/>
    <mergeCell ref="S18:T18"/>
    <mergeCell ref="K3:L3"/>
    <mergeCell ref="AA18:AB18"/>
    <mergeCell ref="M18:N18"/>
    <mergeCell ref="W18:X18"/>
    <mergeCell ref="O18:P18"/>
    <mergeCell ref="Q18:R18"/>
    <mergeCell ref="S3:T3"/>
    <mergeCell ref="Y3:Z3"/>
    <mergeCell ref="U3:V3"/>
    <mergeCell ref="W3:X3"/>
  </mergeCells>
  <conditionalFormatting sqref="Y18:Z18">
    <cfRule type="cellIs" dxfId="2" priority="1" operator="greaterThan">
      <formula>S18</formula>
    </cfRule>
  </conditionalFormatting>
  <conditionalFormatting sqref="U18:V18">
    <cfRule type="cellIs" dxfId="1" priority="2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6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B35" sqref="B35"/>
      <selection pane="topRight" activeCell="B35" sqref="B35"/>
      <selection pane="bottomLeft" activeCell="B35" sqref="B35"/>
      <selection pane="bottomRight" sqref="A1:U1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50" t="s">
        <v>824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7" t="s">
        <v>458</v>
      </c>
      <c r="B3" s="247" t="s">
        <v>495</v>
      </c>
      <c r="C3" s="247"/>
      <c r="D3" s="247"/>
      <c r="E3" s="247"/>
      <c r="F3" s="247" t="s">
        <v>496</v>
      </c>
      <c r="G3" s="247"/>
      <c r="H3" s="247"/>
      <c r="I3" s="247"/>
      <c r="J3" s="248" t="s">
        <v>497</v>
      </c>
      <c r="K3" s="249"/>
      <c r="L3" s="247" t="s">
        <v>498</v>
      </c>
      <c r="M3" s="251" t="s">
        <v>499</v>
      </c>
      <c r="N3" s="251"/>
      <c r="O3" s="251"/>
      <c r="P3" s="251"/>
      <c r="Q3" s="251"/>
      <c r="R3" s="251" t="s">
        <v>500</v>
      </c>
      <c r="S3" s="251"/>
      <c r="T3" s="251"/>
      <c r="U3" s="251"/>
    </row>
    <row r="4" spans="1:21" ht="18" customHeight="1">
      <c r="A4" s="247"/>
      <c r="B4" s="247" t="s">
        <v>501</v>
      </c>
      <c r="C4" s="247" t="s">
        <v>502</v>
      </c>
      <c r="D4" s="244" t="s">
        <v>503</v>
      </c>
      <c r="E4" s="244" t="s">
        <v>504</v>
      </c>
      <c r="F4" s="247" t="s">
        <v>501</v>
      </c>
      <c r="G4" s="247" t="s">
        <v>502</v>
      </c>
      <c r="H4" s="244" t="s">
        <v>503</v>
      </c>
      <c r="I4" s="244" t="s">
        <v>504</v>
      </c>
      <c r="J4" s="247" t="s">
        <v>501</v>
      </c>
      <c r="K4" s="247" t="s">
        <v>502</v>
      </c>
      <c r="L4" s="247"/>
      <c r="M4" s="245" t="s">
        <v>505</v>
      </c>
      <c r="N4" s="245" t="s">
        <v>506</v>
      </c>
      <c r="O4" s="245" t="s">
        <v>507</v>
      </c>
      <c r="P4" s="245" t="s">
        <v>508</v>
      </c>
      <c r="Q4" s="245" t="s">
        <v>509</v>
      </c>
      <c r="R4" s="245" t="s">
        <v>505</v>
      </c>
      <c r="S4" s="245" t="s">
        <v>510</v>
      </c>
      <c r="T4" s="245" t="s">
        <v>511</v>
      </c>
      <c r="U4" s="245" t="s">
        <v>512</v>
      </c>
    </row>
    <row r="5" spans="1:21" ht="115.5" customHeight="1">
      <c r="A5" s="247"/>
      <c r="B5" s="247"/>
      <c r="C5" s="247"/>
      <c r="D5" s="244"/>
      <c r="E5" s="244"/>
      <c r="F5" s="247"/>
      <c r="G5" s="247"/>
      <c r="H5" s="244"/>
      <c r="I5" s="244"/>
      <c r="J5" s="247"/>
      <c r="K5" s="247"/>
      <c r="L5" s="247"/>
      <c r="M5" s="246"/>
      <c r="N5" s="246"/>
      <c r="O5" s="246"/>
      <c r="P5" s="246"/>
      <c r="Q5" s="246"/>
      <c r="R5" s="246"/>
      <c r="S5" s="246"/>
      <c r="T5" s="246"/>
      <c r="U5" s="246"/>
    </row>
    <row r="6" spans="1:21" s="82" customFormat="1" ht="15.75">
      <c r="A6" s="135" t="s">
        <v>490</v>
      </c>
      <c r="B6" s="90">
        <v>615309034.18303859</v>
      </c>
      <c r="C6" s="90">
        <v>30626.832962482007</v>
      </c>
      <c r="D6" s="90">
        <v>21831361.901980389</v>
      </c>
      <c r="E6" s="90">
        <v>10091478.2309063</v>
      </c>
      <c r="F6" s="90">
        <v>86774016.7509</v>
      </c>
      <c r="G6" s="90">
        <v>0</v>
      </c>
      <c r="H6" s="90">
        <v>3899445.5204822002</v>
      </c>
      <c r="I6" s="90">
        <v>0</v>
      </c>
      <c r="J6" s="90">
        <v>46287642.868643455</v>
      </c>
      <c r="K6" s="90">
        <v>2441165.9975406826</v>
      </c>
      <c r="L6" s="90">
        <v>0</v>
      </c>
      <c r="M6" s="90">
        <v>7835555.2656411929</v>
      </c>
      <c r="N6" s="90">
        <v>42179.638034044445</v>
      </c>
      <c r="O6" s="90">
        <v>72087.294648711366</v>
      </c>
      <c r="P6" s="90">
        <v>113671.32443870565</v>
      </c>
      <c r="Q6" s="90">
        <v>3679.46</v>
      </c>
      <c r="R6" s="90">
        <v>227.3</v>
      </c>
      <c r="S6" s="90">
        <v>0</v>
      </c>
      <c r="T6" s="90">
        <v>0</v>
      </c>
      <c r="U6" s="90">
        <v>227.3</v>
      </c>
    </row>
    <row r="7" spans="1:21" ht="15.75">
      <c r="A7" s="136" t="s">
        <v>460</v>
      </c>
      <c r="B7" s="90">
        <v>615301828.91303861</v>
      </c>
      <c r="C7" s="90">
        <v>30626.832962482007</v>
      </c>
      <c r="D7" s="90">
        <v>21831361.901980389</v>
      </c>
      <c r="E7" s="90">
        <v>10091478.2309063</v>
      </c>
      <c r="F7" s="90">
        <v>0</v>
      </c>
      <c r="G7" s="90">
        <v>0</v>
      </c>
      <c r="H7" s="90">
        <v>0</v>
      </c>
      <c r="I7" s="90">
        <v>0</v>
      </c>
      <c r="J7" s="90">
        <v>46110611.868643455</v>
      </c>
      <c r="K7" s="90">
        <v>2441165.9975406826</v>
      </c>
      <c r="L7" s="90">
        <v>0</v>
      </c>
      <c r="M7" s="90">
        <v>7832484.7656411938</v>
      </c>
      <c r="N7" s="90">
        <v>42179.638034044445</v>
      </c>
      <c r="O7" s="90">
        <v>71966.054648711375</v>
      </c>
      <c r="P7" s="90">
        <v>113671.32443870565</v>
      </c>
      <c r="Q7" s="90">
        <v>3676.04</v>
      </c>
      <c r="R7" s="90">
        <v>227.3</v>
      </c>
      <c r="S7" s="90">
        <v>0</v>
      </c>
      <c r="T7" s="90">
        <v>0</v>
      </c>
      <c r="U7" s="90">
        <v>227.3</v>
      </c>
    </row>
    <row r="8" spans="1:21" ht="15.75">
      <c r="A8" s="136" t="s">
        <v>461</v>
      </c>
      <c r="B8" s="90">
        <v>615051777.3410778</v>
      </c>
      <c r="C8" s="90">
        <v>6803.84</v>
      </c>
      <c r="D8" s="90">
        <v>21831239.396581754</v>
      </c>
      <c r="E8" s="90">
        <v>10073433.7509063</v>
      </c>
      <c r="F8" s="90">
        <v>0</v>
      </c>
      <c r="G8" s="90">
        <v>0</v>
      </c>
      <c r="H8" s="90">
        <v>0</v>
      </c>
      <c r="I8" s="90">
        <v>0</v>
      </c>
      <c r="J8" s="90">
        <v>11899751.231977571</v>
      </c>
      <c r="K8" s="90">
        <v>386976.12277120003</v>
      </c>
      <c r="L8" s="90">
        <v>0</v>
      </c>
      <c r="M8" s="90">
        <v>7170709.1251911419</v>
      </c>
      <c r="N8" s="90">
        <v>15713.442977962533</v>
      </c>
      <c r="O8" s="90">
        <v>20040.957692471322</v>
      </c>
      <c r="P8" s="90">
        <v>21140.033622317944</v>
      </c>
      <c r="Q8" s="90">
        <v>2569.29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6" t="s">
        <v>462</v>
      </c>
      <c r="B9" s="90">
        <v>250051.57196082541</v>
      </c>
      <c r="C9" s="90">
        <v>23822.992962482007</v>
      </c>
      <c r="D9" s="90">
        <v>122.50539863399212</v>
      </c>
      <c r="E9" s="90">
        <v>18044.48</v>
      </c>
      <c r="F9" s="90">
        <v>0</v>
      </c>
      <c r="G9" s="90">
        <v>0</v>
      </c>
      <c r="H9" s="90">
        <v>0</v>
      </c>
      <c r="I9" s="90">
        <v>0</v>
      </c>
      <c r="J9" s="90">
        <v>34210860.636665881</v>
      </c>
      <c r="K9" s="90">
        <v>2054189.8747694823</v>
      </c>
      <c r="L9" s="90">
        <v>0</v>
      </c>
      <c r="M9" s="90">
        <v>661775.6404500521</v>
      </c>
      <c r="N9" s="90">
        <v>26466.195056081917</v>
      </c>
      <c r="O9" s="90">
        <v>51925.096956240042</v>
      </c>
      <c r="P9" s="90">
        <v>92531.2908163877</v>
      </c>
      <c r="Q9" s="90">
        <v>1106.75</v>
      </c>
      <c r="R9" s="90">
        <v>227.3</v>
      </c>
      <c r="S9" s="90">
        <v>0</v>
      </c>
      <c r="T9" s="90">
        <v>0</v>
      </c>
      <c r="U9" s="90">
        <v>227.3</v>
      </c>
    </row>
    <row r="10" spans="1:21" ht="25.5">
      <c r="A10" s="136" t="s">
        <v>463</v>
      </c>
      <c r="B10" s="90">
        <v>7205.2699999999995</v>
      </c>
      <c r="C10" s="90">
        <v>0</v>
      </c>
      <c r="D10" s="90">
        <v>0</v>
      </c>
      <c r="E10" s="90">
        <v>0</v>
      </c>
      <c r="F10" s="90">
        <v>86774016.7509</v>
      </c>
      <c r="G10" s="90">
        <v>0</v>
      </c>
      <c r="H10" s="90">
        <v>3899445.5204822002</v>
      </c>
      <c r="I10" s="90">
        <v>0</v>
      </c>
      <c r="J10" s="90">
        <v>177031</v>
      </c>
      <c r="K10" s="90">
        <v>0</v>
      </c>
      <c r="L10" s="90">
        <v>0</v>
      </c>
      <c r="M10" s="90">
        <v>3070.5</v>
      </c>
      <c r="N10" s="90">
        <v>0</v>
      </c>
      <c r="O10" s="90">
        <v>121.24</v>
      </c>
      <c r="P10" s="90">
        <v>0</v>
      </c>
      <c r="Q10" s="90">
        <v>3.42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5" t="s">
        <v>491</v>
      </c>
      <c r="B11" s="90">
        <v>65445197.868889429</v>
      </c>
      <c r="C11" s="90">
        <v>0</v>
      </c>
      <c r="D11" s="90">
        <v>2401171.9980729879</v>
      </c>
      <c r="E11" s="90">
        <v>501476.64</v>
      </c>
      <c r="F11" s="90">
        <v>0</v>
      </c>
      <c r="G11" s="90">
        <v>0</v>
      </c>
      <c r="H11" s="90">
        <v>0</v>
      </c>
      <c r="I11" s="90">
        <v>0</v>
      </c>
      <c r="J11" s="90">
        <v>361840.71076659061</v>
      </c>
      <c r="K11" s="90">
        <v>380.25</v>
      </c>
      <c r="L11" s="90">
        <v>0</v>
      </c>
      <c r="M11" s="90">
        <v>147911.60586659532</v>
      </c>
      <c r="N11" s="90">
        <v>3877.1</v>
      </c>
      <c r="O11" s="90">
        <v>10565.584676156694</v>
      </c>
      <c r="P11" s="90">
        <v>13051.488388732601</v>
      </c>
      <c r="Q11" s="90">
        <v>233.12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5" t="s">
        <v>492</v>
      </c>
      <c r="B12" s="90">
        <v>73009.653991290688</v>
      </c>
      <c r="C12" s="90">
        <v>0</v>
      </c>
      <c r="D12" s="90">
        <v>89071.177937305227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587004.58416349499</v>
      </c>
      <c r="K12" s="90">
        <v>251.98852149999999</v>
      </c>
      <c r="L12" s="90">
        <v>0</v>
      </c>
      <c r="M12" s="90">
        <v>-516456.98</v>
      </c>
      <c r="N12" s="90">
        <v>4923.2299999999996</v>
      </c>
      <c r="O12" s="90">
        <v>13302.99</v>
      </c>
      <c r="P12" s="90">
        <v>26396.99</v>
      </c>
      <c r="Q12" s="90">
        <v>196.18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8" t="s">
        <v>494</v>
      </c>
      <c r="B14" s="90">
        <v>1388420.79926</v>
      </c>
      <c r="C14" s="90">
        <v>232640.19619797263</v>
      </c>
      <c r="D14" s="90">
        <v>71946.384125669851</v>
      </c>
      <c r="E14" s="90">
        <v>69035.010000000009</v>
      </c>
      <c r="F14" s="90">
        <v>0</v>
      </c>
      <c r="G14" s="90">
        <v>0</v>
      </c>
      <c r="H14" s="90">
        <v>0</v>
      </c>
      <c r="I14" s="90">
        <v>0</v>
      </c>
      <c r="J14" s="90">
        <v>10928183.69973783</v>
      </c>
      <c r="K14" s="90">
        <v>2256539.3227967559</v>
      </c>
      <c r="L14" s="90">
        <v>0</v>
      </c>
      <c r="M14" s="90">
        <v>412323.72583064763</v>
      </c>
      <c r="N14" s="90">
        <v>43949.763947412932</v>
      </c>
      <c r="O14" s="90">
        <v>166815.78696688596</v>
      </c>
      <c r="P14" s="90">
        <v>189700.18263322127</v>
      </c>
      <c r="Q14" s="90">
        <v>489.18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488</v>
      </c>
      <c r="B15" s="91">
        <v>682215662.50517929</v>
      </c>
      <c r="C15" s="91">
        <v>263267.02916045464</v>
      </c>
      <c r="D15" s="91">
        <v>24393551.462116353</v>
      </c>
      <c r="E15" s="91">
        <v>10661989.880906301</v>
      </c>
      <c r="F15" s="91">
        <v>86774016.7509</v>
      </c>
      <c r="G15" s="91">
        <v>0</v>
      </c>
      <c r="H15" s="91">
        <v>3899445.5204822002</v>
      </c>
      <c r="I15" s="91">
        <v>0</v>
      </c>
      <c r="J15" s="91">
        <v>58164671.863311373</v>
      </c>
      <c r="K15" s="91">
        <v>4698337.5588589394</v>
      </c>
      <c r="L15" s="91">
        <v>0</v>
      </c>
      <c r="M15" s="91">
        <v>7879333.6173384357</v>
      </c>
      <c r="N15" s="91">
        <v>94929.731981457386</v>
      </c>
      <c r="O15" s="91">
        <v>262771.65629175404</v>
      </c>
      <c r="P15" s="91">
        <v>342819.98546065949</v>
      </c>
      <c r="Q15" s="91">
        <v>4597.9400000000005</v>
      </c>
      <c r="R15" s="91">
        <v>227.3</v>
      </c>
      <c r="S15" s="91">
        <v>0</v>
      </c>
      <c r="T15" s="91">
        <v>0</v>
      </c>
      <c r="U15" s="91">
        <v>227.3</v>
      </c>
    </row>
    <row r="16" spans="1:21" ht="20.100000000000001" customHeight="1">
      <c r="A16" s="60" t="s">
        <v>474</v>
      </c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B35" sqref="B35"/>
      <selection pane="topRight" activeCell="B35" sqref="B35"/>
      <selection pane="bottomLeft" activeCell="B35" sqref="B35"/>
      <selection pane="bottomRight" sqref="A1:U1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50" t="s">
        <v>823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</row>
    <row r="2" spans="1:21" ht="12.75" customHeight="1">
      <c r="A2" s="253" t="s">
        <v>125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1" s="82" customFormat="1" ht="35.25" customHeight="1">
      <c r="A3" s="247" t="s">
        <v>458</v>
      </c>
      <c r="B3" s="247" t="s">
        <v>513</v>
      </c>
      <c r="C3" s="247"/>
      <c r="D3" s="247"/>
      <c r="E3" s="247"/>
      <c r="F3" s="255" t="s">
        <v>514</v>
      </c>
      <c r="G3" s="252" t="s">
        <v>515</v>
      </c>
      <c r="H3" s="252"/>
      <c r="I3" s="252"/>
      <c r="J3" s="252"/>
      <c r="K3" s="247" t="s">
        <v>516</v>
      </c>
      <c r="L3" s="247"/>
      <c r="M3" s="247" t="s">
        <v>517</v>
      </c>
      <c r="N3" s="247" t="s">
        <v>518</v>
      </c>
      <c r="O3" s="247" t="s">
        <v>814</v>
      </c>
      <c r="P3" s="254"/>
      <c r="Q3" s="247" t="s">
        <v>519</v>
      </c>
      <c r="R3" s="252" t="s">
        <v>520</v>
      </c>
      <c r="S3" s="252"/>
      <c r="T3" s="252"/>
      <c r="U3" s="252"/>
    </row>
    <row r="4" spans="1:21" ht="75.75" customHeight="1">
      <c r="A4" s="247"/>
      <c r="B4" s="247" t="s">
        <v>501</v>
      </c>
      <c r="C4" s="247" t="s">
        <v>502</v>
      </c>
      <c r="D4" s="247" t="s">
        <v>521</v>
      </c>
      <c r="E4" s="247" t="s">
        <v>522</v>
      </c>
      <c r="F4" s="255"/>
      <c r="G4" s="247" t="s">
        <v>501</v>
      </c>
      <c r="H4" s="247" t="s">
        <v>502</v>
      </c>
      <c r="I4" s="256" t="s">
        <v>523</v>
      </c>
      <c r="J4" s="256"/>
      <c r="K4" s="247"/>
      <c r="L4" s="247"/>
      <c r="M4" s="247"/>
      <c r="N4" s="247"/>
      <c r="O4" s="254"/>
      <c r="P4" s="254"/>
      <c r="Q4" s="254"/>
      <c r="R4" s="252" t="s">
        <v>501</v>
      </c>
      <c r="S4" s="255" t="s">
        <v>524</v>
      </c>
      <c r="T4" s="252" t="s">
        <v>525</v>
      </c>
      <c r="U4" s="252" t="s">
        <v>526</v>
      </c>
    </row>
    <row r="5" spans="1:21" ht="94.5">
      <c r="A5" s="247"/>
      <c r="B5" s="247"/>
      <c r="C5" s="247"/>
      <c r="D5" s="247"/>
      <c r="E5" s="247"/>
      <c r="F5" s="255"/>
      <c r="G5" s="247"/>
      <c r="H5" s="247"/>
      <c r="I5" s="134" t="s">
        <v>527</v>
      </c>
      <c r="J5" s="134" t="s">
        <v>528</v>
      </c>
      <c r="K5" s="144" t="s">
        <v>529</v>
      </c>
      <c r="L5" s="134" t="s">
        <v>530</v>
      </c>
      <c r="M5" s="247"/>
      <c r="N5" s="247"/>
      <c r="O5" s="145" t="s">
        <v>505</v>
      </c>
      <c r="P5" s="145" t="s">
        <v>531</v>
      </c>
      <c r="Q5" s="254"/>
      <c r="R5" s="252"/>
      <c r="S5" s="255"/>
      <c r="T5" s="252"/>
      <c r="U5" s="252"/>
    </row>
    <row r="6" spans="1:21" ht="15.75">
      <c r="A6" s="135" t="s">
        <v>490</v>
      </c>
      <c r="B6" s="90">
        <v>23865587.253111117</v>
      </c>
      <c r="C6" s="90">
        <v>1478329.6068872807</v>
      </c>
      <c r="D6" s="90">
        <v>8504141.9513260406</v>
      </c>
      <c r="E6" s="90">
        <v>113864.8142877033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3727770.8378245705</v>
      </c>
      <c r="L6" s="90">
        <v>167836.92026000001</v>
      </c>
      <c r="M6" s="90">
        <v>6895.97</v>
      </c>
      <c r="N6" s="90">
        <v>8810913.0052350704</v>
      </c>
      <c r="O6" s="90">
        <v>784781974.86875308</v>
      </c>
      <c r="P6" s="90">
        <v>3973945.427390445</v>
      </c>
      <c r="Q6" s="90">
        <v>9214940261.7589302</v>
      </c>
      <c r="R6" s="90">
        <v>5199575902.883831</v>
      </c>
      <c r="S6" s="90">
        <v>1425677002.0021281</v>
      </c>
      <c r="T6" s="90">
        <v>336474554.28263509</v>
      </c>
      <c r="U6" s="90">
        <v>559714157.67754269</v>
      </c>
    </row>
    <row r="7" spans="1:21" ht="15.75">
      <c r="A7" s="136" t="s">
        <v>460</v>
      </c>
      <c r="B7" s="90">
        <v>22352729.984192356</v>
      </c>
      <c r="C7" s="90">
        <v>1477711.4596188806</v>
      </c>
      <c r="D7" s="90">
        <v>8380558.3141242797</v>
      </c>
      <c r="E7" s="90">
        <v>113864.8142877033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3727770.8378245705</v>
      </c>
      <c r="L7" s="90">
        <v>167836.92026000001</v>
      </c>
      <c r="M7" s="90">
        <v>6895.97</v>
      </c>
      <c r="N7" s="90">
        <v>8779550.6695470698</v>
      </c>
      <c r="O7" s="90">
        <v>696279502.2432462</v>
      </c>
      <c r="P7" s="90">
        <v>3973327.280122045</v>
      </c>
      <c r="Q7" s="90">
        <v>9142874832.4409618</v>
      </c>
      <c r="R7" s="90">
        <v>5195961421.1831074</v>
      </c>
      <c r="S7" s="90">
        <v>1425652081.9646292</v>
      </c>
      <c r="T7" s="90">
        <v>336257060.65338123</v>
      </c>
      <c r="U7" s="90">
        <v>559701299.67754269</v>
      </c>
    </row>
    <row r="8" spans="1:21" ht="15.75">
      <c r="A8" s="136" t="s">
        <v>461</v>
      </c>
      <c r="B8" s="90">
        <v>9305756.6994133964</v>
      </c>
      <c r="C8" s="90">
        <v>352669.90161569999</v>
      </c>
      <c r="D8" s="90">
        <v>1041902.0892911366</v>
      </c>
      <c r="E8" s="90">
        <v>37883.190889446974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3727770.8378245705</v>
      </c>
      <c r="L8" s="90">
        <v>167836.92026000001</v>
      </c>
      <c r="M8" s="90">
        <v>0</v>
      </c>
      <c r="N8" s="90">
        <v>8779550.6695470698</v>
      </c>
      <c r="O8" s="90">
        <v>648764606.77984047</v>
      </c>
      <c r="P8" s="90">
        <v>746449.86438689998</v>
      </c>
      <c r="Q8" s="90">
        <v>1238042007.5148504</v>
      </c>
      <c r="R8" s="90">
        <v>615268457.37248969</v>
      </c>
      <c r="S8" s="90">
        <v>2020344.4208389993</v>
      </c>
      <c r="T8" s="90">
        <v>50902618.753205277</v>
      </c>
      <c r="U8" s="90">
        <v>98456346.127405286</v>
      </c>
    </row>
    <row r="9" spans="1:21" ht="15.75">
      <c r="A9" s="136" t="s">
        <v>462</v>
      </c>
      <c r="B9" s="90">
        <v>13046973.284778956</v>
      </c>
      <c r="C9" s="90">
        <v>1125041.5580031807</v>
      </c>
      <c r="D9" s="90">
        <v>7338656.2248331429</v>
      </c>
      <c r="E9" s="90">
        <v>75981.623398256314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6895.97</v>
      </c>
      <c r="N9" s="90">
        <v>0</v>
      </c>
      <c r="O9" s="90">
        <v>47514895.463405676</v>
      </c>
      <c r="P9" s="90">
        <v>3226877.4157351451</v>
      </c>
      <c r="Q9" s="90">
        <v>7904832824.9261122</v>
      </c>
      <c r="R9" s="90">
        <v>4580692963.8106165</v>
      </c>
      <c r="S9" s="90">
        <v>1423631737.5437903</v>
      </c>
      <c r="T9" s="90">
        <v>285354441.90017599</v>
      </c>
      <c r="U9" s="90">
        <v>461244953.55013746</v>
      </c>
    </row>
    <row r="10" spans="1:21" ht="15.75">
      <c r="A10" s="136" t="s">
        <v>463</v>
      </c>
      <c r="B10" s="90">
        <v>1512857.2689187634</v>
      </c>
      <c r="C10" s="90">
        <v>618.14726840000003</v>
      </c>
      <c r="D10" s="90">
        <v>123583.63720176346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31362.335687999999</v>
      </c>
      <c r="O10" s="90">
        <v>88502472.625506759</v>
      </c>
      <c r="P10" s="90">
        <v>618.14726840000003</v>
      </c>
      <c r="Q10" s="90">
        <v>72065429.3179674</v>
      </c>
      <c r="R10" s="90">
        <v>3614481.7007244099</v>
      </c>
      <c r="S10" s="90">
        <v>24920.037499199912</v>
      </c>
      <c r="T10" s="90">
        <v>217493.62925379816</v>
      </c>
      <c r="U10" s="90">
        <v>12858</v>
      </c>
    </row>
    <row r="11" spans="1:21" ht="15.75">
      <c r="A11" s="135" t="s">
        <v>491</v>
      </c>
      <c r="B11" s="90">
        <v>2846638.7333606011</v>
      </c>
      <c r="C11" s="90">
        <v>0</v>
      </c>
      <c r="D11" s="90">
        <v>37854.104524382157</v>
      </c>
      <c r="E11" s="90">
        <v>12619.142256013547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8609.0622450000028</v>
      </c>
      <c r="L11" s="90">
        <v>0</v>
      </c>
      <c r="M11" s="90">
        <v>0</v>
      </c>
      <c r="N11" s="90">
        <v>169713.28525069371</v>
      </c>
      <c r="O11" s="90">
        <v>68831999.660512313</v>
      </c>
      <c r="P11" s="90">
        <v>380.25</v>
      </c>
      <c r="Q11" s="90">
        <v>78076352.859991953</v>
      </c>
      <c r="R11" s="90">
        <v>7155751.5725234561</v>
      </c>
      <c r="S11" s="90">
        <v>194372.91611470003</v>
      </c>
      <c r="T11" s="90">
        <v>304241.07983287098</v>
      </c>
      <c r="U11" s="90">
        <v>3532818.5</v>
      </c>
    </row>
    <row r="12" spans="1:21" ht="15.75">
      <c r="A12" s="135" t="s">
        <v>492</v>
      </c>
      <c r="B12" s="90">
        <v>1518535.0236357104</v>
      </c>
      <c r="C12" s="90">
        <v>141.48889639999999</v>
      </c>
      <c r="D12" s="90">
        <v>42228.846457086576</v>
      </c>
      <c r="E12" s="90">
        <v>3285.4616309134672</v>
      </c>
      <c r="F12" s="90">
        <v>0</v>
      </c>
      <c r="G12" s="90">
        <v>223652583.10206205</v>
      </c>
      <c r="H12" s="90">
        <v>0</v>
      </c>
      <c r="I12" s="90">
        <v>60386400.833668724</v>
      </c>
      <c r="J12" s="90">
        <v>113991.8</v>
      </c>
      <c r="K12" s="90">
        <v>0</v>
      </c>
      <c r="L12" s="90">
        <v>0</v>
      </c>
      <c r="M12" s="90">
        <v>0</v>
      </c>
      <c r="N12" s="90">
        <v>0</v>
      </c>
      <c r="O12" s="90">
        <v>225831132.36385253</v>
      </c>
      <c r="P12" s="90">
        <v>393.47741789999998</v>
      </c>
      <c r="Q12" s="90">
        <v>93834124.633742929</v>
      </c>
      <c r="R12" s="90">
        <v>15737544.036472429</v>
      </c>
      <c r="S12" s="90">
        <v>7268347.8354852237</v>
      </c>
      <c r="T12" s="90">
        <v>9049.7680555000006</v>
      </c>
      <c r="U12" s="90">
        <v>1208998.585252</v>
      </c>
    </row>
    <row r="13" spans="1:21" ht="15.75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8" t="s">
        <v>494</v>
      </c>
      <c r="B14" s="90">
        <v>3982908.7323721349</v>
      </c>
      <c r="C14" s="90">
        <v>552535.0643282528</v>
      </c>
      <c r="D14" s="90">
        <v>1657340.1125835595</v>
      </c>
      <c r="E14" s="90">
        <v>9932.6593648717153</v>
      </c>
      <c r="F14" s="90">
        <v>139000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361898.36</v>
      </c>
      <c r="N14" s="90">
        <v>0</v>
      </c>
      <c r="O14" s="90">
        <v>16800411.591369964</v>
      </c>
      <c r="P14" s="90">
        <v>3041714.5833229809</v>
      </c>
      <c r="Q14" s="90">
        <v>423700247.40694481</v>
      </c>
      <c r="R14" s="90">
        <v>546677841.9550575</v>
      </c>
      <c r="S14" s="90">
        <v>137685161.49815932</v>
      </c>
      <c r="T14" s="90">
        <v>891876.68759159965</v>
      </c>
      <c r="U14" s="90">
        <v>120541525.5988536</v>
      </c>
    </row>
    <row r="15" spans="1:21" s="82" customFormat="1" ht="15.75">
      <c r="A15" s="72" t="s">
        <v>488</v>
      </c>
      <c r="B15" s="91">
        <v>32213669.742479563</v>
      </c>
      <c r="C15" s="91">
        <v>2031006.1601119332</v>
      </c>
      <c r="D15" s="91">
        <v>10241565.014891071</v>
      </c>
      <c r="E15" s="91">
        <v>139702.077539502</v>
      </c>
      <c r="F15" s="91">
        <v>139114</v>
      </c>
      <c r="G15" s="91">
        <v>223652583.10206205</v>
      </c>
      <c r="H15" s="91">
        <v>0</v>
      </c>
      <c r="I15" s="91">
        <v>60386400.833668724</v>
      </c>
      <c r="J15" s="91">
        <v>113991.8</v>
      </c>
      <c r="K15" s="91">
        <v>3736379.9000695706</v>
      </c>
      <c r="L15" s="91">
        <v>167836.92026000001</v>
      </c>
      <c r="M15" s="91">
        <v>368794.32999999996</v>
      </c>
      <c r="N15" s="91">
        <v>8980626.2904857639</v>
      </c>
      <c r="O15" s="91">
        <v>1096245518.4844878</v>
      </c>
      <c r="P15" s="91">
        <v>7016433.7381313248</v>
      </c>
      <c r="Q15" s="91">
        <v>9810550986.6596088</v>
      </c>
      <c r="R15" s="91">
        <v>5769147040.4478836</v>
      </c>
      <c r="S15" s="91">
        <v>1570824884.2518873</v>
      </c>
      <c r="T15" s="91">
        <v>337679721.81811506</v>
      </c>
      <c r="U15" s="91">
        <v>684997500.36164832</v>
      </c>
    </row>
    <row r="16" spans="1:21" ht="20.100000000000001" customHeight="1">
      <c r="A16" s="60" t="s">
        <v>474</v>
      </c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5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80" zoomScaleSheetLayoutView="100" workbookViewId="0">
      <selection sqref="A1:J1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57" t="s">
        <v>822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 s="73" customFormat="1" ht="13.5" customHeight="1">
      <c r="A2" s="268" t="s">
        <v>125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0" s="74" customFormat="1" ht="33" customHeight="1">
      <c r="A3" s="258" t="s">
        <v>458</v>
      </c>
      <c r="B3" s="260" t="s">
        <v>532</v>
      </c>
      <c r="C3" s="262" t="s">
        <v>533</v>
      </c>
      <c r="D3" s="263"/>
      <c r="E3" s="264" t="s">
        <v>534</v>
      </c>
      <c r="F3" s="264"/>
      <c r="G3" s="262" t="s">
        <v>535</v>
      </c>
      <c r="H3" s="265"/>
      <c r="I3" s="264" t="s">
        <v>536</v>
      </c>
      <c r="J3" s="266" t="s">
        <v>537</v>
      </c>
    </row>
    <row r="4" spans="1:10" s="75" customFormat="1" ht="78.75">
      <c r="A4" s="259"/>
      <c r="B4" s="261"/>
      <c r="C4" s="143" t="s">
        <v>538</v>
      </c>
      <c r="D4" s="143" t="s">
        <v>539</v>
      </c>
      <c r="E4" s="147" t="s">
        <v>540</v>
      </c>
      <c r="F4" s="147" t="s">
        <v>541</v>
      </c>
      <c r="G4" s="147" t="s">
        <v>542</v>
      </c>
      <c r="H4" s="147" t="s">
        <v>543</v>
      </c>
      <c r="I4" s="264"/>
      <c r="J4" s="267"/>
    </row>
    <row r="5" spans="1:10" s="76" customFormat="1">
      <c r="A5" s="135" t="s">
        <v>490</v>
      </c>
      <c r="B5" s="90">
        <v>178546.81914210491</v>
      </c>
      <c r="C5" s="90">
        <v>29384674.967615306</v>
      </c>
      <c r="D5" s="90">
        <v>1840403.622245013</v>
      </c>
      <c r="E5" s="90">
        <v>200518.28761767838</v>
      </c>
      <c r="F5" s="90">
        <v>2258556.4128062725</v>
      </c>
      <c r="G5" s="90">
        <v>1059204.58</v>
      </c>
      <c r="H5" s="90">
        <v>17312467.299775559</v>
      </c>
      <c r="I5" s="90">
        <v>781783.74730828952</v>
      </c>
      <c r="J5" s="90">
        <v>53016155.73651021</v>
      </c>
    </row>
    <row r="6" spans="1:10" s="76" customFormat="1">
      <c r="A6" s="136" t="s">
        <v>460</v>
      </c>
      <c r="B6" s="90">
        <v>145470.29822622909</v>
      </c>
      <c r="C6" s="90">
        <v>29053915.967301395</v>
      </c>
      <c r="D6" s="90">
        <v>1557060.8214654541</v>
      </c>
      <c r="E6" s="90">
        <v>167582.10085371649</v>
      </c>
      <c r="F6" s="90">
        <v>1846774.504366067</v>
      </c>
      <c r="G6" s="90">
        <v>914400.66</v>
      </c>
      <c r="H6" s="90">
        <v>16314656.385563599</v>
      </c>
      <c r="I6" s="90">
        <v>639932.13483056461</v>
      </c>
      <c r="J6" s="90">
        <v>50639792.872607015</v>
      </c>
    </row>
    <row r="7" spans="1:10" s="76" customFormat="1">
      <c r="A7" s="136" t="s">
        <v>461</v>
      </c>
      <c r="B7" s="90">
        <v>64581.007244557906</v>
      </c>
      <c r="C7" s="90">
        <v>6491172.9793689512</v>
      </c>
      <c r="D7" s="90">
        <v>1309931.8143270009</v>
      </c>
      <c r="E7" s="90">
        <v>138321.37635531672</v>
      </c>
      <c r="F7" s="90">
        <v>1487071.8727972822</v>
      </c>
      <c r="G7" s="90">
        <v>914148.66</v>
      </c>
      <c r="H7" s="90">
        <v>8270838.3316929061</v>
      </c>
      <c r="I7" s="90">
        <v>321473.09997466695</v>
      </c>
      <c r="J7" s="90">
        <v>18997539.141760677</v>
      </c>
    </row>
    <row r="8" spans="1:10" s="76" customFormat="1">
      <c r="A8" s="136" t="s">
        <v>462</v>
      </c>
      <c r="B8" s="90">
        <v>80889.290981671176</v>
      </c>
      <c r="C8" s="90">
        <v>22562742.98793244</v>
      </c>
      <c r="D8" s="90">
        <v>247129.00713845313</v>
      </c>
      <c r="E8" s="90">
        <v>29260.724498399777</v>
      </c>
      <c r="F8" s="90">
        <v>359702.63156878506</v>
      </c>
      <c r="G8" s="90">
        <v>252</v>
      </c>
      <c r="H8" s="90">
        <v>8043818.0538706947</v>
      </c>
      <c r="I8" s="90">
        <v>318459.03485589765</v>
      </c>
      <c r="J8" s="90">
        <v>31642253.730846338</v>
      </c>
    </row>
    <row r="9" spans="1:10" s="76" customFormat="1" ht="25.5">
      <c r="A9" s="136" t="s">
        <v>463</v>
      </c>
      <c r="B9" s="90">
        <v>33076.520915875866</v>
      </c>
      <c r="C9" s="90">
        <v>330759.00031391118</v>
      </c>
      <c r="D9" s="90">
        <v>283342.80077955883</v>
      </c>
      <c r="E9" s="90">
        <v>32936.186763961865</v>
      </c>
      <c r="F9" s="90">
        <v>411781.9084402055</v>
      </c>
      <c r="G9" s="90">
        <v>144803.91999999998</v>
      </c>
      <c r="H9" s="90">
        <v>997810.91421196016</v>
      </c>
      <c r="I9" s="90">
        <v>141851.61247772494</v>
      </c>
      <c r="J9" s="90">
        <v>2376362.8639031984</v>
      </c>
    </row>
    <row r="10" spans="1:10" s="76" customFormat="1" ht="25.5">
      <c r="A10" s="135" t="s">
        <v>491</v>
      </c>
      <c r="B10" s="90">
        <v>3627.6800384022217</v>
      </c>
      <c r="C10" s="90">
        <v>324640.19473713666</v>
      </c>
      <c r="D10" s="90">
        <v>105236.09044056683</v>
      </c>
      <c r="E10" s="90">
        <v>11615.742920108722</v>
      </c>
      <c r="F10" s="90">
        <v>154647.43140224781</v>
      </c>
      <c r="G10" s="90">
        <v>72240.47</v>
      </c>
      <c r="H10" s="90">
        <v>1036033.6246747355</v>
      </c>
      <c r="I10" s="90">
        <v>53675.203139516496</v>
      </c>
      <c r="J10" s="90">
        <v>1761716.4373527141</v>
      </c>
    </row>
    <row r="11" spans="1:10" s="76" customFormat="1" ht="27.75" customHeight="1">
      <c r="A11" s="135" t="s">
        <v>492</v>
      </c>
      <c r="B11" s="90">
        <v>6642.5671320153597</v>
      </c>
      <c r="C11" s="90">
        <v>2857435.7173516145</v>
      </c>
      <c r="D11" s="90">
        <v>341676.55423119135</v>
      </c>
      <c r="E11" s="90">
        <v>15269.706010112022</v>
      </c>
      <c r="F11" s="90">
        <v>158488.14396104019</v>
      </c>
      <c r="G11" s="90">
        <v>148392.22</v>
      </c>
      <c r="H11" s="90">
        <v>1502533.3014788856</v>
      </c>
      <c r="I11" s="90">
        <v>31378.358482226042</v>
      </c>
      <c r="J11" s="90">
        <v>5061816.5686470857</v>
      </c>
    </row>
    <row r="12" spans="1:10" s="76" customFormat="1">
      <c r="A12" s="137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8" t="s">
        <v>494</v>
      </c>
      <c r="B13" s="90">
        <v>54369.88</v>
      </c>
      <c r="C13" s="90">
        <v>3540451.0156</v>
      </c>
      <c r="D13" s="90">
        <v>642153.42688685446</v>
      </c>
      <c r="E13" s="90">
        <v>4928.3956672242966</v>
      </c>
      <c r="F13" s="90">
        <v>24096.281366953117</v>
      </c>
      <c r="G13" s="90">
        <v>166835.3792</v>
      </c>
      <c r="H13" s="90">
        <v>1806337.0310186085</v>
      </c>
      <c r="I13" s="90">
        <v>22744.85103088359</v>
      </c>
      <c r="J13" s="90">
        <v>6261916.2607705239</v>
      </c>
    </row>
    <row r="14" spans="1:10" s="77" customFormat="1">
      <c r="A14" s="72" t="s">
        <v>488</v>
      </c>
      <c r="B14" s="91">
        <v>243186.94631252254</v>
      </c>
      <c r="C14" s="91">
        <v>36107201.895304054</v>
      </c>
      <c r="D14" s="91">
        <v>2929469.6938036256</v>
      </c>
      <c r="E14" s="91">
        <v>232332.13221512336</v>
      </c>
      <c r="F14" s="91">
        <v>2595788.2695365138</v>
      </c>
      <c r="G14" s="91">
        <v>1446672.6491999999</v>
      </c>
      <c r="H14" s="91">
        <v>21657371.256947789</v>
      </c>
      <c r="I14" s="91">
        <v>889582.15996091557</v>
      </c>
      <c r="J14" s="91">
        <v>66101605.003280535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"/>
  <sheetViews>
    <sheetView view="pageBreakPreview" zoomScaleNormal="70" zoomScaleSheetLayoutView="100" workbookViewId="0">
      <pane xSplit="1" ySplit="5" topLeftCell="B6" activePane="bottomRight" state="frozen"/>
      <selection activeCell="B35" sqref="B35"/>
      <selection pane="topRight" activeCell="B35" sqref="B35"/>
      <selection pane="bottomLeft" activeCell="B35" sqref="B35"/>
      <selection pane="bottomRight" sqref="A1:AE1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76" t="s">
        <v>821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107"/>
      <c r="AG1" s="107"/>
    </row>
    <row r="2" spans="1:33" ht="11.2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200" t="s">
        <v>125</v>
      </c>
    </row>
    <row r="3" spans="1:33" s="109" customFormat="1" ht="15.75" customHeight="1">
      <c r="A3" s="269" t="s">
        <v>458</v>
      </c>
      <c r="B3" s="269" t="s">
        <v>544</v>
      </c>
      <c r="C3" s="269"/>
      <c r="D3" s="269" t="s">
        <v>545</v>
      </c>
      <c r="E3" s="269"/>
      <c r="F3" s="274" t="s">
        <v>546</v>
      </c>
      <c r="G3" s="274"/>
      <c r="H3" s="275" t="s">
        <v>547</v>
      </c>
      <c r="I3" s="275"/>
      <c r="J3" s="275"/>
      <c r="K3" s="275"/>
      <c r="L3" s="275"/>
      <c r="M3" s="280" t="s">
        <v>548</v>
      </c>
      <c r="N3" s="280"/>
      <c r="O3" s="269" t="s">
        <v>549</v>
      </c>
      <c r="P3" s="279"/>
      <c r="Q3" s="279"/>
      <c r="R3" s="247" t="s">
        <v>550</v>
      </c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69" t="s">
        <v>551</v>
      </c>
    </row>
    <row r="4" spans="1:33" ht="28.5" customHeight="1">
      <c r="A4" s="269"/>
      <c r="B4" s="269" t="s">
        <v>552</v>
      </c>
      <c r="C4" s="269" t="s">
        <v>553</v>
      </c>
      <c r="D4" s="269" t="s">
        <v>554</v>
      </c>
      <c r="E4" s="269" t="s">
        <v>555</v>
      </c>
      <c r="F4" s="269" t="s">
        <v>554</v>
      </c>
      <c r="G4" s="269" t="s">
        <v>555</v>
      </c>
      <c r="H4" s="269" t="s">
        <v>556</v>
      </c>
      <c r="I4" s="269" t="s">
        <v>557</v>
      </c>
      <c r="J4" s="277" t="s">
        <v>558</v>
      </c>
      <c r="K4" s="264" t="s">
        <v>559</v>
      </c>
      <c r="L4" s="269" t="s">
        <v>560</v>
      </c>
      <c r="M4" s="280"/>
      <c r="N4" s="280"/>
      <c r="O4" s="269" t="s">
        <v>505</v>
      </c>
      <c r="P4" s="269" t="s">
        <v>559</v>
      </c>
      <c r="Q4" s="271"/>
      <c r="R4" s="272" t="s">
        <v>561</v>
      </c>
      <c r="S4" s="272"/>
      <c r="T4" s="255" t="s">
        <v>562</v>
      </c>
      <c r="U4" s="255"/>
      <c r="V4" s="255"/>
      <c r="W4" s="252" t="s">
        <v>563</v>
      </c>
      <c r="X4" s="252"/>
      <c r="Y4" s="252" t="s">
        <v>564</v>
      </c>
      <c r="Z4" s="252"/>
      <c r="AA4" s="252" t="s">
        <v>505</v>
      </c>
      <c r="AB4" s="252"/>
      <c r="AC4" s="273" t="s">
        <v>565</v>
      </c>
      <c r="AD4" s="273"/>
      <c r="AE4" s="270"/>
    </row>
    <row r="5" spans="1:33" s="109" customFormat="1" ht="94.5">
      <c r="A5" s="269"/>
      <c r="B5" s="269"/>
      <c r="C5" s="269"/>
      <c r="D5" s="269"/>
      <c r="E5" s="269"/>
      <c r="F5" s="269"/>
      <c r="G5" s="269"/>
      <c r="H5" s="269"/>
      <c r="I5" s="269"/>
      <c r="J5" s="278"/>
      <c r="K5" s="264"/>
      <c r="L5" s="269"/>
      <c r="M5" s="148" t="s">
        <v>566</v>
      </c>
      <c r="N5" s="148" t="s">
        <v>567</v>
      </c>
      <c r="O5" s="269"/>
      <c r="P5" s="148" t="s">
        <v>568</v>
      </c>
      <c r="Q5" s="148" t="s">
        <v>569</v>
      </c>
      <c r="R5" s="134" t="s">
        <v>570</v>
      </c>
      <c r="S5" s="134" t="s">
        <v>571</v>
      </c>
      <c r="T5" s="146" t="s">
        <v>572</v>
      </c>
      <c r="U5" s="146" t="s">
        <v>573</v>
      </c>
      <c r="V5" s="146" t="s">
        <v>574</v>
      </c>
      <c r="W5" s="134" t="s">
        <v>570</v>
      </c>
      <c r="X5" s="134" t="s">
        <v>571</v>
      </c>
      <c r="Y5" s="134" t="s">
        <v>570</v>
      </c>
      <c r="Z5" s="134" t="s">
        <v>571</v>
      </c>
      <c r="AA5" s="134" t="s">
        <v>570</v>
      </c>
      <c r="AB5" s="134" t="s">
        <v>571</v>
      </c>
      <c r="AC5" s="134" t="s">
        <v>570</v>
      </c>
      <c r="AD5" s="134" t="s">
        <v>571</v>
      </c>
      <c r="AE5" s="270"/>
    </row>
    <row r="6" spans="1:33" s="84" customFormat="1">
      <c r="A6" s="135" t="s">
        <v>490</v>
      </c>
      <c r="B6" s="90">
        <v>436622</v>
      </c>
      <c r="C6" s="90">
        <v>147997</v>
      </c>
      <c r="D6" s="90">
        <v>1352500.2841530056</v>
      </c>
      <c r="E6" s="90">
        <v>263246</v>
      </c>
      <c r="F6" s="90">
        <v>13181380395.36829</v>
      </c>
      <c r="G6" s="90">
        <v>1546049898.1231289</v>
      </c>
      <c r="H6" s="90">
        <v>180584916.97471231</v>
      </c>
      <c r="I6" s="90">
        <v>180584916.97471231</v>
      </c>
      <c r="J6" s="90">
        <v>35708736.740899995</v>
      </c>
      <c r="K6" s="90">
        <v>64368799.274566665</v>
      </c>
      <c r="L6" s="90">
        <v>51487647.698899999</v>
      </c>
      <c r="M6" s="90">
        <v>9006942.4125161991</v>
      </c>
      <c r="N6" s="90">
        <v>5956988.8938000007</v>
      </c>
      <c r="O6" s="90">
        <v>179022234.13050002</v>
      </c>
      <c r="P6" s="90">
        <v>35134349.830000006</v>
      </c>
      <c r="Q6" s="90">
        <v>20179024.900000002</v>
      </c>
      <c r="R6" s="90">
        <v>8716</v>
      </c>
      <c r="S6" s="90">
        <v>42672130.420000002</v>
      </c>
      <c r="T6" s="90">
        <v>5899</v>
      </c>
      <c r="U6" s="90">
        <v>0</v>
      </c>
      <c r="V6" s="90">
        <v>20864802.081466399</v>
      </c>
      <c r="W6" s="90">
        <v>1185</v>
      </c>
      <c r="X6" s="90">
        <v>9957107.083734801</v>
      </c>
      <c r="Y6" s="90">
        <v>18627</v>
      </c>
      <c r="Z6" s="90">
        <v>4755952.84</v>
      </c>
      <c r="AA6" s="90">
        <v>34427</v>
      </c>
      <c r="AB6" s="90">
        <v>78249992.425201192</v>
      </c>
      <c r="AC6" s="90">
        <v>2012</v>
      </c>
      <c r="AD6" s="90">
        <v>7713597.1004838003</v>
      </c>
      <c r="AE6" s="90">
        <v>9467914.5700000003</v>
      </c>
    </row>
    <row r="7" spans="1:33" s="84" customFormat="1">
      <c r="A7" s="136" t="s">
        <v>460</v>
      </c>
      <c r="B7" s="90">
        <v>423937</v>
      </c>
      <c r="C7" s="90">
        <v>147882</v>
      </c>
      <c r="D7" s="90">
        <v>1307106.2841530056</v>
      </c>
      <c r="E7" s="90">
        <v>243007</v>
      </c>
      <c r="F7" s="90">
        <v>13173141410.731501</v>
      </c>
      <c r="G7" s="90">
        <v>1541693372.8487289</v>
      </c>
      <c r="H7" s="90">
        <v>159106400.98804563</v>
      </c>
      <c r="I7" s="90">
        <v>159106400.98804563</v>
      </c>
      <c r="J7" s="90">
        <v>35608894.407299995</v>
      </c>
      <c r="K7" s="90">
        <v>54593312.664299995</v>
      </c>
      <c r="L7" s="90">
        <v>51478731.4089</v>
      </c>
      <c r="M7" s="90">
        <v>7373559.582516198</v>
      </c>
      <c r="N7" s="90">
        <v>4691074.0937999999</v>
      </c>
      <c r="O7" s="90">
        <v>160210485.64050001</v>
      </c>
      <c r="P7" s="90">
        <v>34880684.410000004</v>
      </c>
      <c r="Q7" s="90">
        <v>12121600.200000005</v>
      </c>
      <c r="R7" s="90">
        <v>5636</v>
      </c>
      <c r="S7" s="90">
        <v>28104988.719999999</v>
      </c>
      <c r="T7" s="90">
        <v>5533</v>
      </c>
      <c r="U7" s="90">
        <v>0</v>
      </c>
      <c r="V7" s="90">
        <v>19062647.891466402</v>
      </c>
      <c r="W7" s="90">
        <v>1133</v>
      </c>
      <c r="X7" s="90">
        <v>9689889.8937348016</v>
      </c>
      <c r="Y7" s="90">
        <v>18541</v>
      </c>
      <c r="Z7" s="90">
        <v>4675575.37</v>
      </c>
      <c r="AA7" s="90">
        <v>30843</v>
      </c>
      <c r="AB7" s="90">
        <v>61533101.875201203</v>
      </c>
      <c r="AC7" s="90">
        <v>938</v>
      </c>
      <c r="AD7" s="90">
        <v>4095045.0804838003</v>
      </c>
      <c r="AE7" s="90">
        <v>9467914.5700000003</v>
      </c>
    </row>
    <row r="8" spans="1:33" s="84" customFormat="1">
      <c r="A8" s="136" t="s">
        <v>461</v>
      </c>
      <c r="B8" s="90">
        <v>151476</v>
      </c>
      <c r="C8" s="90">
        <v>9344</v>
      </c>
      <c r="D8" s="90">
        <v>166183</v>
      </c>
      <c r="E8" s="90">
        <v>28499</v>
      </c>
      <c r="F8" s="90">
        <v>1763466640.4534948</v>
      </c>
      <c r="G8" s="90">
        <v>110492581.44879001</v>
      </c>
      <c r="H8" s="90">
        <v>89185974.052999988</v>
      </c>
      <c r="I8" s="90">
        <v>89185974.052999988</v>
      </c>
      <c r="J8" s="90">
        <v>2012427.2467</v>
      </c>
      <c r="K8" s="90">
        <v>19957806.7203</v>
      </c>
      <c r="L8" s="90">
        <v>51478731.4089</v>
      </c>
      <c r="M8" s="90">
        <v>1477101.5325161999</v>
      </c>
      <c r="N8" s="90">
        <v>1758095.7278999998</v>
      </c>
      <c r="O8" s="90">
        <v>88128045.648499995</v>
      </c>
      <c r="P8" s="90">
        <v>1964142.7</v>
      </c>
      <c r="Q8" s="90">
        <v>6278421.0899999999</v>
      </c>
      <c r="R8" s="90">
        <v>5636</v>
      </c>
      <c r="S8" s="90">
        <v>28102999.620000005</v>
      </c>
      <c r="T8" s="90">
        <v>5533</v>
      </c>
      <c r="U8" s="90">
        <v>0</v>
      </c>
      <c r="V8" s="90">
        <v>19062647.891466402</v>
      </c>
      <c r="W8" s="90">
        <v>169</v>
      </c>
      <c r="X8" s="90">
        <v>1256558.5120625999</v>
      </c>
      <c r="Y8" s="90">
        <v>16410</v>
      </c>
      <c r="Z8" s="90">
        <v>2941678.63</v>
      </c>
      <c r="AA8" s="90">
        <v>27748</v>
      </c>
      <c r="AB8" s="90">
        <v>51363884.653529003</v>
      </c>
      <c r="AC8" s="90">
        <v>361</v>
      </c>
      <c r="AD8" s="90">
        <v>1844496.0804837998</v>
      </c>
      <c r="AE8" s="90">
        <v>0</v>
      </c>
    </row>
    <row r="9" spans="1:33" s="84" customFormat="1">
      <c r="A9" s="136" t="s">
        <v>462</v>
      </c>
      <c r="B9" s="90">
        <v>272461</v>
      </c>
      <c r="C9" s="90">
        <v>138538</v>
      </c>
      <c r="D9" s="90">
        <v>1140923.2841530056</v>
      </c>
      <c r="E9" s="90">
        <v>214508</v>
      </c>
      <c r="F9" s="90">
        <v>11409674770.278006</v>
      </c>
      <c r="G9" s="90">
        <v>1431200791.3999391</v>
      </c>
      <c r="H9" s="90">
        <v>69920426.9350456</v>
      </c>
      <c r="I9" s="90">
        <v>69920426.9350456</v>
      </c>
      <c r="J9" s="90">
        <v>33596467.160599999</v>
      </c>
      <c r="K9" s="90">
        <v>34635505.943999983</v>
      </c>
      <c r="L9" s="90">
        <v>0</v>
      </c>
      <c r="M9" s="90">
        <v>5896458.0499999998</v>
      </c>
      <c r="N9" s="90">
        <v>2932978.3658999996</v>
      </c>
      <c r="O9" s="90">
        <v>72082439.991999999</v>
      </c>
      <c r="P9" s="90">
        <v>32916541.710000001</v>
      </c>
      <c r="Q9" s="90">
        <v>5843179.110000005</v>
      </c>
      <c r="R9" s="90">
        <v>0</v>
      </c>
      <c r="S9" s="90">
        <v>1989.0999999940395</v>
      </c>
      <c r="T9" s="90">
        <v>0</v>
      </c>
      <c r="U9" s="90">
        <v>0</v>
      </c>
      <c r="V9" s="90">
        <v>0</v>
      </c>
      <c r="W9" s="90">
        <v>964</v>
      </c>
      <c r="X9" s="90">
        <v>8433331.3816722017</v>
      </c>
      <c r="Y9" s="90">
        <v>2131</v>
      </c>
      <c r="Z9" s="90">
        <v>1733896.7400000002</v>
      </c>
      <c r="AA9" s="90">
        <v>3095</v>
      </c>
      <c r="AB9" s="90">
        <v>10169217.221672194</v>
      </c>
      <c r="AC9" s="90">
        <v>577</v>
      </c>
      <c r="AD9" s="90">
        <v>2250549</v>
      </c>
      <c r="AE9" s="90">
        <v>9467914.5700000003</v>
      </c>
    </row>
    <row r="10" spans="1:33" s="84" customFormat="1" ht="25.5">
      <c r="A10" s="136" t="s">
        <v>463</v>
      </c>
      <c r="B10" s="90">
        <v>12685</v>
      </c>
      <c r="C10" s="90">
        <v>115</v>
      </c>
      <c r="D10" s="90">
        <v>45394</v>
      </c>
      <c r="E10" s="90">
        <v>20239</v>
      </c>
      <c r="F10" s="90">
        <v>8238984.6367876008</v>
      </c>
      <c r="G10" s="90">
        <v>4356525.2744000005</v>
      </c>
      <c r="H10" s="90">
        <v>21478515.986666672</v>
      </c>
      <c r="I10" s="90">
        <v>21478515.986666672</v>
      </c>
      <c r="J10" s="90">
        <v>99842.333599999998</v>
      </c>
      <c r="K10" s="90">
        <v>9775486.6102666669</v>
      </c>
      <c r="L10" s="90">
        <v>8916.2900000000009</v>
      </c>
      <c r="M10" s="90">
        <v>1633382.83</v>
      </c>
      <c r="N10" s="90">
        <v>1265914.8</v>
      </c>
      <c r="O10" s="90">
        <v>18811748.490000006</v>
      </c>
      <c r="P10" s="90">
        <v>253665.42</v>
      </c>
      <c r="Q10" s="90">
        <v>8057424.7000000002</v>
      </c>
      <c r="R10" s="90">
        <v>3080</v>
      </c>
      <c r="S10" s="90">
        <v>14567141.700000001</v>
      </c>
      <c r="T10" s="90">
        <v>366</v>
      </c>
      <c r="U10" s="90">
        <v>0</v>
      </c>
      <c r="V10" s="90">
        <v>1802154.1899999997</v>
      </c>
      <c r="W10" s="90">
        <v>52</v>
      </c>
      <c r="X10" s="90">
        <v>267217.19000000006</v>
      </c>
      <c r="Y10" s="90">
        <v>86</v>
      </c>
      <c r="Z10" s="90">
        <v>80377.469999999637</v>
      </c>
      <c r="AA10" s="90">
        <v>3584</v>
      </c>
      <c r="AB10" s="90">
        <v>16716890.550000001</v>
      </c>
      <c r="AC10" s="90">
        <v>1074</v>
      </c>
      <c r="AD10" s="90">
        <v>3618552.02</v>
      </c>
      <c r="AE10" s="90">
        <v>0</v>
      </c>
    </row>
    <row r="11" spans="1:33" s="84" customFormat="1" ht="25.5">
      <c r="A11" s="135" t="s">
        <v>491</v>
      </c>
      <c r="B11" s="90">
        <v>32256</v>
      </c>
      <c r="C11" s="90">
        <v>184</v>
      </c>
      <c r="D11" s="90">
        <v>31598</v>
      </c>
      <c r="E11" s="90">
        <v>184</v>
      </c>
      <c r="F11" s="90">
        <v>137507094.0635595</v>
      </c>
      <c r="G11" s="90">
        <v>2136094.7482600003</v>
      </c>
      <c r="H11" s="90">
        <v>7309130.8579999991</v>
      </c>
      <c r="I11" s="90">
        <v>7309130.8579999991</v>
      </c>
      <c r="J11" s="90">
        <v>1075926.2078</v>
      </c>
      <c r="K11" s="90">
        <v>721673.65820000006</v>
      </c>
      <c r="L11" s="90">
        <v>1990328.3997999998</v>
      </c>
      <c r="M11" s="90">
        <v>45332.86</v>
      </c>
      <c r="N11" s="90">
        <v>32862.351999999999</v>
      </c>
      <c r="O11" s="90">
        <v>6929260.3105000006</v>
      </c>
      <c r="P11" s="90">
        <v>568940.82000000007</v>
      </c>
      <c r="Q11" s="90">
        <v>125326.14</v>
      </c>
      <c r="R11" s="90">
        <v>800</v>
      </c>
      <c r="S11" s="90">
        <v>2600140.79</v>
      </c>
      <c r="T11" s="90">
        <v>363</v>
      </c>
      <c r="U11" s="90">
        <v>0</v>
      </c>
      <c r="V11" s="90">
        <v>997907.78999999992</v>
      </c>
      <c r="W11" s="90">
        <v>4</v>
      </c>
      <c r="X11" s="90">
        <v>8415.99</v>
      </c>
      <c r="Y11" s="90">
        <v>132</v>
      </c>
      <c r="Z11" s="90">
        <v>62209.74</v>
      </c>
      <c r="AA11" s="90">
        <v>1299</v>
      </c>
      <c r="AB11" s="90">
        <v>3668674.3099999996</v>
      </c>
      <c r="AC11" s="90">
        <v>45</v>
      </c>
      <c r="AD11" s="90">
        <v>123816.87</v>
      </c>
      <c r="AE11" s="90">
        <v>0</v>
      </c>
    </row>
    <row r="12" spans="1:33" s="84" customFormat="1">
      <c r="A12" s="135" t="s">
        <v>492</v>
      </c>
      <c r="B12" s="90">
        <v>22675</v>
      </c>
      <c r="C12" s="90">
        <v>7024</v>
      </c>
      <c r="D12" s="90">
        <v>21234</v>
      </c>
      <c r="E12" s="90">
        <v>6762</v>
      </c>
      <c r="F12" s="90">
        <v>164481330.02032754</v>
      </c>
      <c r="G12" s="90">
        <v>44845676.913885497</v>
      </c>
      <c r="H12" s="90">
        <v>59684093.852999993</v>
      </c>
      <c r="I12" s="90">
        <v>8415415.5829999987</v>
      </c>
      <c r="J12" s="90">
        <v>22229153.157499999</v>
      </c>
      <c r="K12" s="90">
        <v>20728993.086100001</v>
      </c>
      <c r="L12" s="90">
        <v>1903898.69</v>
      </c>
      <c r="M12" s="90">
        <v>108913.21999999999</v>
      </c>
      <c r="N12" s="90">
        <v>65281.285899999995</v>
      </c>
      <c r="O12" s="90">
        <v>59830874.006499998</v>
      </c>
      <c r="P12" s="90">
        <v>12570061.7104</v>
      </c>
      <c r="Q12" s="90">
        <v>3278813.7723999992</v>
      </c>
      <c r="R12" s="90">
        <v>799</v>
      </c>
      <c r="S12" s="90">
        <v>1454150.3799999994</v>
      </c>
      <c r="T12" s="90">
        <v>375</v>
      </c>
      <c r="U12" s="90">
        <v>29</v>
      </c>
      <c r="V12" s="90">
        <v>1098689.7853533998</v>
      </c>
      <c r="W12" s="90">
        <v>27</v>
      </c>
      <c r="X12" s="90">
        <v>46598.620000000126</v>
      </c>
      <c r="Y12" s="90">
        <v>16</v>
      </c>
      <c r="Z12" s="90">
        <v>16185.86</v>
      </c>
      <c r="AA12" s="90">
        <v>1246</v>
      </c>
      <c r="AB12" s="90">
        <v>2615624.6453533997</v>
      </c>
      <c r="AC12" s="90">
        <v>32</v>
      </c>
      <c r="AD12" s="90">
        <v>145949.93000000002</v>
      </c>
      <c r="AE12" s="90">
        <v>0</v>
      </c>
    </row>
    <row r="13" spans="1:33" s="84" customFormat="1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8" t="s">
        <v>494</v>
      </c>
      <c r="B14" s="90">
        <v>134566</v>
      </c>
      <c r="C14" s="90">
        <v>18945</v>
      </c>
      <c r="D14" s="90">
        <v>449122</v>
      </c>
      <c r="E14" s="90">
        <v>58301</v>
      </c>
      <c r="F14" s="90">
        <v>6174617984.3500891</v>
      </c>
      <c r="G14" s="90">
        <v>1526776832.5422399</v>
      </c>
      <c r="H14" s="90">
        <v>17148333.781999998</v>
      </c>
      <c r="I14" s="90">
        <v>17148333.781999998</v>
      </c>
      <c r="J14" s="90">
        <v>3388787.1190999998</v>
      </c>
      <c r="K14" s="90">
        <v>6654266.8440000005</v>
      </c>
      <c r="L14" s="90">
        <v>0</v>
      </c>
      <c r="M14" s="90">
        <v>433539.53313430003</v>
      </c>
      <c r="N14" s="90">
        <v>257747.6642</v>
      </c>
      <c r="O14" s="90">
        <v>15747622.555078996</v>
      </c>
      <c r="P14" s="90">
        <v>658128.60000000009</v>
      </c>
      <c r="Q14" s="90">
        <v>2265946.1979999999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38</v>
      </c>
      <c r="X14" s="90">
        <v>622324.89999999991</v>
      </c>
      <c r="Y14" s="90">
        <v>5548</v>
      </c>
      <c r="Z14" s="90">
        <v>2674026.4014400002</v>
      </c>
      <c r="AA14" s="90">
        <v>5586</v>
      </c>
      <c r="AB14" s="90">
        <v>3296351.3014399996</v>
      </c>
      <c r="AC14" s="90">
        <v>291</v>
      </c>
      <c r="AD14" s="90">
        <v>363061.88</v>
      </c>
      <c r="AE14" s="90">
        <v>63180.57</v>
      </c>
    </row>
    <row r="15" spans="1:33" s="110" customFormat="1">
      <c r="A15" s="72" t="s">
        <v>488</v>
      </c>
      <c r="B15" s="91">
        <v>626119</v>
      </c>
      <c r="C15" s="91">
        <v>174150</v>
      </c>
      <c r="D15" s="91">
        <v>1854454.2841530056</v>
      </c>
      <c r="E15" s="91">
        <v>328493</v>
      </c>
      <c r="F15" s="91">
        <v>19657986803.802265</v>
      </c>
      <c r="G15" s="91">
        <v>3119808502.3275146</v>
      </c>
      <c r="H15" s="91">
        <v>264726475.46771228</v>
      </c>
      <c r="I15" s="91">
        <v>213457797.1977123</v>
      </c>
      <c r="J15" s="91">
        <v>62402603.225299992</v>
      </c>
      <c r="K15" s="91">
        <v>92473732.862866655</v>
      </c>
      <c r="L15" s="91">
        <v>55381874.788700014</v>
      </c>
      <c r="M15" s="91">
        <v>9594728.0256504994</v>
      </c>
      <c r="N15" s="91">
        <v>6312880.1958999997</v>
      </c>
      <c r="O15" s="91">
        <v>261529991.002579</v>
      </c>
      <c r="P15" s="91">
        <v>48931480.960400008</v>
      </c>
      <c r="Q15" s="91">
        <v>25849111.010400005</v>
      </c>
      <c r="R15" s="91">
        <v>10315</v>
      </c>
      <c r="S15" s="91">
        <v>46726421.590000004</v>
      </c>
      <c r="T15" s="91">
        <v>6637</v>
      </c>
      <c r="U15" s="91">
        <v>29</v>
      </c>
      <c r="V15" s="91">
        <v>22961399.656819802</v>
      </c>
      <c r="W15" s="91">
        <v>1254</v>
      </c>
      <c r="X15" s="91">
        <v>10634446.593734799</v>
      </c>
      <c r="Y15" s="91">
        <v>24323</v>
      </c>
      <c r="Z15" s="91">
        <v>7508374.8414399987</v>
      </c>
      <c r="AA15" s="91">
        <v>42558</v>
      </c>
      <c r="AB15" s="91">
        <v>87830642.681994617</v>
      </c>
      <c r="AC15" s="91">
        <v>2380</v>
      </c>
      <c r="AD15" s="91">
        <v>8346425.7804838009</v>
      </c>
      <c r="AE15" s="91">
        <v>9531095.1400000006</v>
      </c>
    </row>
    <row r="16" spans="1:33">
      <c r="A16" s="60" t="s">
        <v>474</v>
      </c>
      <c r="I16" s="111"/>
    </row>
  </sheetData>
  <mergeCells count="29"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3"/>
  <sheetViews>
    <sheetView view="pageBreakPreview" zoomScaleNormal="70" zoomScaleSheetLayoutView="100" workbookViewId="0">
      <pane xSplit="1" ySplit="4" topLeftCell="B5" activePane="bottomRight" state="frozen"/>
      <selection activeCell="B35" sqref="B35"/>
      <selection pane="topRight" activeCell="B35" sqref="B35"/>
      <selection pane="bottomLeft" activeCell="B35" sqref="B35"/>
      <selection pane="bottomRight" sqref="A1:N1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81" t="s">
        <v>820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</row>
    <row r="2" spans="1:14" ht="9.75" customHeight="1">
      <c r="A2" s="282" t="s">
        <v>125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</row>
    <row r="3" spans="1:14" s="89" customFormat="1" ht="36" customHeight="1">
      <c r="A3" s="269" t="s">
        <v>458</v>
      </c>
      <c r="B3" s="269" t="s">
        <v>575</v>
      </c>
      <c r="C3" s="269" t="s">
        <v>576</v>
      </c>
      <c r="D3" s="269" t="s">
        <v>577</v>
      </c>
      <c r="E3" s="269"/>
      <c r="F3" s="269" t="s">
        <v>578</v>
      </c>
      <c r="G3" s="269" t="s">
        <v>579</v>
      </c>
      <c r="H3" s="269" t="s">
        <v>580</v>
      </c>
      <c r="I3" s="269" t="s">
        <v>581</v>
      </c>
      <c r="J3" s="269"/>
      <c r="K3" s="284" t="s">
        <v>582</v>
      </c>
      <c r="L3" s="285"/>
      <c r="M3" s="269" t="s">
        <v>583</v>
      </c>
      <c r="N3" s="269" t="s">
        <v>584</v>
      </c>
    </row>
    <row r="4" spans="1:14" s="76" customFormat="1" ht="94.5">
      <c r="A4" s="269"/>
      <c r="B4" s="269"/>
      <c r="C4" s="269"/>
      <c r="D4" s="149" t="s">
        <v>505</v>
      </c>
      <c r="E4" s="149" t="s">
        <v>585</v>
      </c>
      <c r="F4" s="269"/>
      <c r="G4" s="269"/>
      <c r="H4" s="269"/>
      <c r="I4" s="149" t="s">
        <v>505</v>
      </c>
      <c r="J4" s="149" t="s">
        <v>586</v>
      </c>
      <c r="K4" s="149" t="s">
        <v>505</v>
      </c>
      <c r="L4" s="149" t="s">
        <v>587</v>
      </c>
      <c r="M4" s="269"/>
      <c r="N4" s="283"/>
    </row>
    <row r="5" spans="1:14" s="76" customFormat="1">
      <c r="A5" s="135" t="s">
        <v>490</v>
      </c>
      <c r="B5" s="90">
        <v>4891385.4143676991</v>
      </c>
      <c r="C5" s="90">
        <v>0</v>
      </c>
      <c r="D5" s="90">
        <v>2244515.2975406824</v>
      </c>
      <c r="E5" s="90">
        <v>62474.638900203623</v>
      </c>
      <c r="F5" s="90">
        <v>901375.63124910009</v>
      </c>
      <c r="G5" s="90">
        <v>11883.480015100002</v>
      </c>
      <c r="H5" s="90">
        <v>791997.05466579995</v>
      </c>
      <c r="I5" s="90">
        <v>1478329.8113599946</v>
      </c>
      <c r="J5" s="90">
        <v>378696.35677554476</v>
      </c>
      <c r="K5" s="90">
        <v>23822.99</v>
      </c>
      <c r="L5" s="90">
        <v>0</v>
      </c>
      <c r="M5" s="90">
        <v>0</v>
      </c>
      <c r="N5" s="90">
        <v>587950.1593269055</v>
      </c>
    </row>
    <row r="6" spans="1:14" s="76" customFormat="1">
      <c r="A6" s="136" t="s">
        <v>460</v>
      </c>
      <c r="B6" s="90">
        <v>4888642.2243676996</v>
      </c>
      <c r="C6" s="90">
        <v>0</v>
      </c>
      <c r="D6" s="90">
        <v>2244515.2975406824</v>
      </c>
      <c r="E6" s="90">
        <v>62474.638900203623</v>
      </c>
      <c r="F6" s="90">
        <v>901375.63124910009</v>
      </c>
      <c r="G6" s="90">
        <v>11883.480015100002</v>
      </c>
      <c r="H6" s="90">
        <v>791997.05466579995</v>
      </c>
      <c r="I6" s="90">
        <v>1477711.8113599946</v>
      </c>
      <c r="J6" s="90">
        <v>378696.35677554476</v>
      </c>
      <c r="K6" s="90">
        <v>23822.99</v>
      </c>
      <c r="L6" s="90">
        <v>0</v>
      </c>
      <c r="M6" s="90">
        <v>0</v>
      </c>
      <c r="N6" s="90">
        <v>586943.97556954226</v>
      </c>
    </row>
    <row r="7" spans="1:14" s="76" customFormat="1">
      <c r="A7" s="136" t="s">
        <v>461</v>
      </c>
      <c r="B7" s="90">
        <v>831230.69436770014</v>
      </c>
      <c r="C7" s="90">
        <v>0</v>
      </c>
      <c r="D7" s="90">
        <v>386976.13277119998</v>
      </c>
      <c r="E7" s="90">
        <v>49855.358431199995</v>
      </c>
      <c r="F7" s="90">
        <v>80487.691249099997</v>
      </c>
      <c r="G7" s="90">
        <v>14948.350015100001</v>
      </c>
      <c r="H7" s="90">
        <v>251213.43466580001</v>
      </c>
      <c r="I7" s="90">
        <v>352670.06418799999</v>
      </c>
      <c r="J7" s="90">
        <v>0</v>
      </c>
      <c r="K7" s="90">
        <v>0</v>
      </c>
      <c r="L7" s="90">
        <v>0</v>
      </c>
      <c r="M7" s="90">
        <v>0</v>
      </c>
      <c r="N7" s="90">
        <v>216215.65034644777</v>
      </c>
    </row>
    <row r="8" spans="1:14" s="76" customFormat="1">
      <c r="A8" s="136" t="s">
        <v>462</v>
      </c>
      <c r="B8" s="90">
        <v>4057411.53</v>
      </c>
      <c r="C8" s="90">
        <v>0</v>
      </c>
      <c r="D8" s="90">
        <v>1857539.1647694823</v>
      </c>
      <c r="E8" s="90">
        <v>12619.280469003628</v>
      </c>
      <c r="F8" s="90">
        <v>820887.94000000006</v>
      </c>
      <c r="G8" s="90">
        <v>-3064.87</v>
      </c>
      <c r="H8" s="90">
        <v>540783.62</v>
      </c>
      <c r="I8" s="90">
        <v>1125041.7471719945</v>
      </c>
      <c r="J8" s="90">
        <v>378696.35677554476</v>
      </c>
      <c r="K8" s="90">
        <v>23822.99</v>
      </c>
      <c r="L8" s="90">
        <v>0</v>
      </c>
      <c r="M8" s="90">
        <v>0</v>
      </c>
      <c r="N8" s="90">
        <v>370728.32522309449</v>
      </c>
    </row>
    <row r="9" spans="1:14" s="76" customFormat="1" ht="25.5">
      <c r="A9" s="136" t="s">
        <v>463</v>
      </c>
      <c r="B9" s="90">
        <v>2743.19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618</v>
      </c>
      <c r="J9" s="90">
        <v>0</v>
      </c>
      <c r="K9" s="90">
        <v>0</v>
      </c>
      <c r="L9" s="90">
        <v>0</v>
      </c>
      <c r="M9" s="90">
        <v>0</v>
      </c>
      <c r="N9" s="90">
        <v>1006.1837573632251</v>
      </c>
    </row>
    <row r="10" spans="1:14" s="76" customFormat="1" ht="25.5">
      <c r="A10" s="135" t="s">
        <v>491</v>
      </c>
      <c r="B10" s="90">
        <v>8501.090000000002</v>
      </c>
      <c r="C10" s="90">
        <v>0</v>
      </c>
      <c r="D10" s="90">
        <v>380.25</v>
      </c>
      <c r="E10" s="90">
        <v>0</v>
      </c>
      <c r="F10" s="90">
        <v>695.79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3942.72</v>
      </c>
    </row>
    <row r="11" spans="1:14" s="76" customFormat="1">
      <c r="A11" s="135" t="s">
        <v>492</v>
      </c>
      <c r="B11" s="90">
        <v>9058.703504000001</v>
      </c>
      <c r="C11" s="90">
        <v>0</v>
      </c>
      <c r="D11" s="90">
        <v>251.98852149999999</v>
      </c>
      <c r="E11" s="90">
        <v>61.804228000000002</v>
      </c>
      <c r="F11" s="90">
        <v>474.50030190000007</v>
      </c>
      <c r="G11" s="90">
        <v>0.52807409999999999</v>
      </c>
      <c r="H11" s="90">
        <v>0</v>
      </c>
      <c r="I11" s="90">
        <v>141</v>
      </c>
      <c r="J11" s="90">
        <v>0</v>
      </c>
      <c r="K11" s="90">
        <v>0</v>
      </c>
      <c r="L11" s="90">
        <v>0</v>
      </c>
      <c r="M11" s="90">
        <v>7.6081786999999998</v>
      </c>
      <c r="N11" s="90">
        <v>2774.7033517945083</v>
      </c>
    </row>
    <row r="12" spans="1:14" s="76" customFormat="1">
      <c r="A12" s="137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8" t="s">
        <v>494</v>
      </c>
      <c r="B13" s="90">
        <v>3209628.4370280495</v>
      </c>
      <c r="C13" s="90">
        <v>0</v>
      </c>
      <c r="D13" s="90">
        <v>2246363.2142562536</v>
      </c>
      <c r="E13" s="90">
        <v>23908.63278</v>
      </c>
      <c r="F13" s="90">
        <v>414497.46</v>
      </c>
      <c r="G13" s="90">
        <v>77523.349005994285</v>
      </c>
      <c r="H13" s="90">
        <v>262266.81999999995</v>
      </c>
      <c r="I13" s="90">
        <v>552535.0643282528</v>
      </c>
      <c r="J13" s="90">
        <v>201906.73</v>
      </c>
      <c r="K13" s="90">
        <v>0</v>
      </c>
      <c r="L13" s="90">
        <v>0</v>
      </c>
      <c r="M13" s="90">
        <v>11221.18750432092</v>
      </c>
      <c r="N13" s="90">
        <v>402593.58</v>
      </c>
    </row>
    <row r="14" spans="1:14" s="77" customFormat="1">
      <c r="A14" s="91" t="s">
        <v>488</v>
      </c>
      <c r="B14" s="91">
        <v>8118573.6448997501</v>
      </c>
      <c r="C14" s="91">
        <v>0</v>
      </c>
      <c r="D14" s="91">
        <v>4491510.7503184369</v>
      </c>
      <c r="E14" s="91">
        <v>86445.075908203624</v>
      </c>
      <c r="F14" s="91">
        <v>1317043.3815509998</v>
      </c>
      <c r="G14" s="91">
        <v>89407.357095194282</v>
      </c>
      <c r="H14" s="91">
        <v>1054263.8746658</v>
      </c>
      <c r="I14" s="91">
        <v>2031005.8756882471</v>
      </c>
      <c r="J14" s="91">
        <v>580603.0867755448</v>
      </c>
      <c r="K14" s="91">
        <v>23822.99</v>
      </c>
      <c r="L14" s="91">
        <v>0</v>
      </c>
      <c r="M14" s="91">
        <v>11228.79568302092</v>
      </c>
      <c r="N14" s="91">
        <v>997261.16267870006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activeCell="B35" sqref="B35"/>
      <selection pane="topRight" activeCell="B35" sqref="B35"/>
      <selection pane="bottomLeft" activeCell="B35" sqref="B35"/>
      <selection pane="bottomRight" sqref="A1:O1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86" t="s">
        <v>819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199" t="s">
        <v>125</v>
      </c>
    </row>
    <row r="2" spans="1:16" s="108" customFormat="1" ht="32.25" customHeight="1">
      <c r="A2" s="269" t="s">
        <v>458</v>
      </c>
      <c r="B2" s="269" t="s">
        <v>588</v>
      </c>
      <c r="C2" s="269" t="s">
        <v>589</v>
      </c>
      <c r="D2" s="269" t="s">
        <v>590</v>
      </c>
      <c r="E2" s="269" t="s">
        <v>591</v>
      </c>
      <c r="F2" s="269" t="s">
        <v>592</v>
      </c>
      <c r="G2" s="269" t="s">
        <v>593</v>
      </c>
      <c r="H2" s="269" t="s">
        <v>594</v>
      </c>
      <c r="I2" s="269" t="s">
        <v>497</v>
      </c>
      <c r="J2" s="269"/>
      <c r="K2" s="269" t="s">
        <v>513</v>
      </c>
      <c r="L2" s="269"/>
      <c r="M2" s="269" t="s">
        <v>595</v>
      </c>
      <c r="N2" s="269"/>
      <c r="O2" s="269" t="s">
        <v>596</v>
      </c>
      <c r="P2" s="269" t="s">
        <v>597</v>
      </c>
    </row>
    <row r="3" spans="1:16" s="108" customFormat="1" ht="126">
      <c r="A3" s="269"/>
      <c r="B3" s="269"/>
      <c r="C3" s="269"/>
      <c r="D3" s="269"/>
      <c r="E3" s="269"/>
      <c r="F3" s="269"/>
      <c r="G3" s="269"/>
      <c r="H3" s="269"/>
      <c r="I3" s="148" t="s">
        <v>505</v>
      </c>
      <c r="J3" s="149" t="s">
        <v>598</v>
      </c>
      <c r="K3" s="148" t="s">
        <v>505</v>
      </c>
      <c r="L3" s="149" t="s">
        <v>599</v>
      </c>
      <c r="M3" s="148" t="s">
        <v>505</v>
      </c>
      <c r="N3" s="149" t="s">
        <v>600</v>
      </c>
      <c r="O3" s="269"/>
      <c r="P3" s="269"/>
    </row>
    <row r="4" spans="1:16" s="112" customFormat="1">
      <c r="A4" s="135" t="s">
        <v>490</v>
      </c>
      <c r="B4" s="90">
        <v>3</v>
      </c>
      <c r="C4" s="90">
        <v>1749140616</v>
      </c>
      <c r="D4" s="90">
        <v>6159577.4400000004</v>
      </c>
      <c r="E4" s="90">
        <v>2553996.7800000003</v>
      </c>
      <c r="F4" s="90">
        <v>0</v>
      </c>
      <c r="G4" s="90">
        <v>158</v>
      </c>
      <c r="H4" s="90">
        <v>609253.79016403551</v>
      </c>
      <c r="I4" s="90">
        <v>4758868.0623017699</v>
      </c>
      <c r="J4" s="90">
        <v>0</v>
      </c>
      <c r="K4" s="90">
        <v>1271322.8400000001</v>
      </c>
      <c r="L4" s="90">
        <v>0</v>
      </c>
      <c r="M4" s="90">
        <v>0</v>
      </c>
      <c r="N4" s="90">
        <v>0</v>
      </c>
      <c r="O4" s="90">
        <v>497296.29</v>
      </c>
      <c r="P4" s="90">
        <v>67320.42</v>
      </c>
    </row>
    <row r="5" spans="1:16" s="112" customFormat="1">
      <c r="A5" s="136" t="s">
        <v>460</v>
      </c>
      <c r="B5" s="90">
        <v>3</v>
      </c>
      <c r="C5" s="90">
        <v>1749140616</v>
      </c>
      <c r="D5" s="90">
        <v>6159577.4400000004</v>
      </c>
      <c r="E5" s="90">
        <v>2553996.7800000003</v>
      </c>
      <c r="F5" s="90">
        <v>0</v>
      </c>
      <c r="G5" s="90">
        <v>158</v>
      </c>
      <c r="H5" s="90">
        <v>609253.79016403551</v>
      </c>
      <c r="I5" s="90">
        <v>4758868.0623017699</v>
      </c>
      <c r="J5" s="90">
        <v>0</v>
      </c>
      <c r="K5" s="90">
        <v>1271322.8400000001</v>
      </c>
      <c r="L5" s="90">
        <v>0</v>
      </c>
      <c r="M5" s="90">
        <v>0</v>
      </c>
      <c r="N5" s="90">
        <v>0</v>
      </c>
      <c r="O5" s="90">
        <v>497296.29</v>
      </c>
      <c r="P5" s="90">
        <v>67320.42</v>
      </c>
    </row>
    <row r="6" spans="1:16" s="112" customFormat="1">
      <c r="A6" s="136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6" t="s">
        <v>462</v>
      </c>
      <c r="B7" s="90">
        <v>3</v>
      </c>
      <c r="C7" s="90">
        <v>1749140616</v>
      </c>
      <c r="D7" s="90">
        <v>6159577.4400000004</v>
      </c>
      <c r="E7" s="90">
        <v>2553996.7800000003</v>
      </c>
      <c r="F7" s="90">
        <v>0</v>
      </c>
      <c r="G7" s="90">
        <v>158</v>
      </c>
      <c r="H7" s="90">
        <v>609253.79016403551</v>
      </c>
      <c r="I7" s="90">
        <v>4758868.0623017699</v>
      </c>
      <c r="J7" s="90">
        <v>0</v>
      </c>
      <c r="K7" s="90">
        <v>1271322.8400000001</v>
      </c>
      <c r="L7" s="90">
        <v>0</v>
      </c>
      <c r="M7" s="90">
        <v>0</v>
      </c>
      <c r="N7" s="90">
        <v>0</v>
      </c>
      <c r="O7" s="90">
        <v>497296.29</v>
      </c>
      <c r="P7" s="90">
        <v>67320.42</v>
      </c>
    </row>
    <row r="8" spans="1:16" s="112" customFormat="1" ht="25.5">
      <c r="A8" s="136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5" t="s">
        <v>491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5" t="s">
        <v>492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7" t="s">
        <v>493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8" t="s">
        <v>494</v>
      </c>
      <c r="B12" s="90">
        <v>2</v>
      </c>
      <c r="C12" s="90">
        <v>1547837849</v>
      </c>
      <c r="D12" s="90">
        <v>5408613.5099999998</v>
      </c>
      <c r="E12" s="90">
        <v>2400479.91</v>
      </c>
      <c r="F12" s="90">
        <v>0</v>
      </c>
      <c r="G12" s="90">
        <v>1043</v>
      </c>
      <c r="H12" s="90">
        <v>364773.44</v>
      </c>
      <c r="I12" s="90">
        <v>4898814.1916431282</v>
      </c>
      <c r="J12" s="90">
        <v>0</v>
      </c>
      <c r="K12" s="90">
        <v>541421.01</v>
      </c>
      <c r="L12" s="90">
        <v>0</v>
      </c>
      <c r="M12" s="90">
        <v>0</v>
      </c>
      <c r="N12" s="90">
        <v>0</v>
      </c>
      <c r="O12" s="90">
        <v>695711.16</v>
      </c>
      <c r="P12" s="90">
        <v>36861.81</v>
      </c>
    </row>
    <row r="13" spans="1:16" s="113" customFormat="1">
      <c r="A13" s="72" t="s">
        <v>488</v>
      </c>
      <c r="B13" s="91">
        <v>5</v>
      </c>
      <c r="C13" s="91">
        <v>3296978465</v>
      </c>
      <c r="D13" s="91">
        <v>11568190.949999999</v>
      </c>
      <c r="E13" s="91">
        <v>4954476.6900000004</v>
      </c>
      <c r="F13" s="91">
        <v>0</v>
      </c>
      <c r="G13" s="91">
        <v>1201</v>
      </c>
      <c r="H13" s="91">
        <v>974027.23016403546</v>
      </c>
      <c r="I13" s="91">
        <v>9657682.253944898</v>
      </c>
      <c r="J13" s="91">
        <v>0</v>
      </c>
      <c r="K13" s="91">
        <v>1812743.85</v>
      </c>
      <c r="L13" s="91">
        <v>0</v>
      </c>
      <c r="M13" s="91">
        <v>0</v>
      </c>
      <c r="N13" s="91">
        <v>0</v>
      </c>
      <c r="O13" s="91">
        <v>1193007.45</v>
      </c>
      <c r="P13" s="91">
        <v>104182.23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"/>
  <sheetViews>
    <sheetView view="pageBreakPreview" zoomScaleNormal="100" zoomScaleSheetLayoutView="100" workbookViewId="0">
      <selection sqref="A1:E1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87" t="s">
        <v>818</v>
      </c>
      <c r="B1" s="287"/>
      <c r="C1" s="287"/>
      <c r="D1" s="287"/>
      <c r="E1" s="287"/>
    </row>
    <row r="2" spans="1:5" s="97" customFormat="1" ht="15.75">
      <c r="A2" s="98"/>
      <c r="E2" s="201" t="s">
        <v>125</v>
      </c>
    </row>
    <row r="3" spans="1:5" s="97" customFormat="1" ht="15.75" customHeight="1">
      <c r="A3" s="288" t="s">
        <v>458</v>
      </c>
      <c r="B3" s="290" t="s">
        <v>488</v>
      </c>
      <c r="C3" s="290"/>
      <c r="D3" s="290"/>
      <c r="E3" s="290"/>
    </row>
    <row r="4" spans="1:5" s="97" customFormat="1" ht="38.25">
      <c r="A4" s="289"/>
      <c r="B4" s="150" t="s">
        <v>601</v>
      </c>
      <c r="C4" s="151" t="s">
        <v>602</v>
      </c>
      <c r="D4" s="151" t="s">
        <v>603</v>
      </c>
      <c r="E4" s="151" t="s">
        <v>604</v>
      </c>
    </row>
    <row r="5" spans="1:5" s="97" customFormat="1" ht="15.75">
      <c r="A5" s="135" t="s">
        <v>490</v>
      </c>
      <c r="B5" s="115">
        <v>1</v>
      </c>
      <c r="C5" s="115">
        <v>64902</v>
      </c>
      <c r="D5" s="115">
        <v>0</v>
      </c>
      <c r="E5" s="115">
        <v>0</v>
      </c>
    </row>
    <row r="6" spans="1:5" s="97" customFormat="1" ht="15.75">
      <c r="A6" s="136" t="s">
        <v>460</v>
      </c>
      <c r="B6" s="115">
        <v>1</v>
      </c>
      <c r="C6" s="115">
        <v>64902</v>
      </c>
      <c r="D6" s="115">
        <v>0</v>
      </c>
      <c r="E6" s="115">
        <v>0</v>
      </c>
    </row>
    <row r="7" spans="1:5" s="97" customFormat="1" ht="15.75">
      <c r="A7" s="136" t="s">
        <v>461</v>
      </c>
      <c r="B7" s="115">
        <v>0</v>
      </c>
      <c r="C7" s="115">
        <v>0</v>
      </c>
      <c r="D7" s="115">
        <v>0</v>
      </c>
      <c r="E7" s="115">
        <v>0</v>
      </c>
    </row>
    <row r="8" spans="1:5" s="97" customFormat="1" ht="15.75">
      <c r="A8" s="136" t="s">
        <v>462</v>
      </c>
      <c r="B8" s="115">
        <v>1</v>
      </c>
      <c r="C8" s="115">
        <v>64902</v>
      </c>
      <c r="D8" s="115">
        <v>0</v>
      </c>
      <c r="E8" s="115">
        <v>0</v>
      </c>
    </row>
    <row r="9" spans="1:5" s="97" customFormat="1" ht="15.75">
      <c r="A9" s="136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5" t="s">
        <v>491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5" t="s">
        <v>492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7" t="s">
        <v>493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8" t="s">
        <v>494</v>
      </c>
      <c r="B13" s="115">
        <v>5</v>
      </c>
      <c r="C13" s="115">
        <v>32660</v>
      </c>
      <c r="D13" s="115">
        <v>0</v>
      </c>
      <c r="E13" s="115">
        <v>0</v>
      </c>
    </row>
    <row r="14" spans="1:5" s="99" customFormat="1" ht="15.75">
      <c r="A14" s="72" t="s">
        <v>488</v>
      </c>
      <c r="B14" s="116">
        <v>6</v>
      </c>
      <c r="C14" s="116">
        <v>97562</v>
      </c>
      <c r="D14" s="116">
        <v>0</v>
      </c>
      <c r="E14" s="116">
        <v>0</v>
      </c>
    </row>
    <row r="15" spans="1:5" ht="22.5" customHeight="1">
      <c r="A15" s="209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m.stoyanov</cp:lastModifiedBy>
  <cp:lastPrinted>2018-12-14T15:03:24Z</cp:lastPrinted>
  <dcterms:created xsi:type="dcterms:W3CDTF">2002-02-28T09:17:57Z</dcterms:created>
  <dcterms:modified xsi:type="dcterms:W3CDTF">2018-12-14T15:07:14Z</dcterms:modified>
</cp:coreProperties>
</file>