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PREHVARLIANE\PREHVARLIANE_2018_Q3\"/>
    </mc:Choice>
  </mc:AlternateContent>
  <bookViews>
    <workbookView xWindow="0" yWindow="0" windowWidth="21600" windowHeight="9030" tabRatio="858"/>
  </bookViews>
  <sheets>
    <sheet name="ДПФ - ІII-то тримесечие 2018 г." sheetId="7" r:id="rId1"/>
    <sheet name="ДПФ - деветмесечие 2018 г." sheetId="11" r:id="rId2"/>
  </sheets>
  <definedNames>
    <definedName name="_xlnm.Print_Area" localSheetId="1">'ДПФ - деветмесечие 2018 г.'!$A$1:$Y$40</definedName>
    <definedName name="_xlnm.Print_Area" localSheetId="0">'ДПФ - ІII-то тримесечие 2018 г.'!$A$1:$Y$39</definedName>
    <definedName name="_xlnm.Print_Titles" localSheetId="1">'ДПФ - деветмесечие 2018 г.'!$A:$B</definedName>
    <definedName name="_xlnm.Print_Titles" localSheetId="0">'ДПФ - ІII-то тримесечие 2018 г.'!$A:$B</definedName>
  </definedNames>
  <calcPr calcId="162913"/>
</workbook>
</file>

<file path=xl/calcChain.xml><?xml version="1.0" encoding="utf-8"?>
<calcChain xmlns="http://schemas.openxmlformats.org/spreadsheetml/2006/main">
  <c r="V15" i="11" l="1"/>
  <c r="U15" i="11"/>
  <c r="V14" i="11"/>
  <c r="U14" i="11"/>
  <c r="V13" i="11"/>
  <c r="U13" i="11"/>
  <c r="V12" i="11"/>
  <c r="U12" i="11"/>
  <c r="V11" i="11"/>
  <c r="U11" i="11"/>
  <c r="V10" i="11"/>
  <c r="U10" i="11"/>
  <c r="V9" i="11"/>
  <c r="U9" i="11"/>
  <c r="V8" i="11"/>
  <c r="U8" i="11"/>
  <c r="V7" i="11"/>
  <c r="V16" i="11" s="1"/>
  <c r="U7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C16" i="11"/>
  <c r="V15" i="7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V16" i="7" s="1"/>
  <c r="U7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  <c r="W7" i="11" l="1"/>
  <c r="W8" i="11"/>
  <c r="W9" i="11"/>
  <c r="W10" i="11"/>
  <c r="W11" i="11"/>
  <c r="W12" i="11"/>
  <c r="W13" i="11"/>
  <c r="W14" i="11"/>
  <c r="W15" i="11"/>
  <c r="X7" i="11"/>
  <c r="X8" i="11"/>
  <c r="X9" i="11"/>
  <c r="X10" i="11"/>
  <c r="X11" i="11"/>
  <c r="X12" i="11"/>
  <c r="X13" i="11"/>
  <c r="X14" i="11"/>
  <c r="X15" i="11"/>
  <c r="U16" i="11"/>
  <c r="W7" i="7"/>
  <c r="W8" i="7"/>
  <c r="W9" i="7"/>
  <c r="W10" i="7"/>
  <c r="W11" i="7"/>
  <c r="W12" i="7"/>
  <c r="W13" i="7"/>
  <c r="W14" i="7"/>
  <c r="W15" i="7"/>
  <c r="X7" i="7"/>
  <c r="X8" i="7"/>
  <c r="X9" i="7"/>
  <c r="X10" i="7"/>
  <c r="X11" i="7"/>
  <c r="X12" i="7"/>
  <c r="X13" i="7"/>
  <c r="X14" i="7"/>
  <c r="X15" i="7"/>
  <c r="U16" i="7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<sst xmlns="http://schemas.openxmlformats.org/spreadsheetml/2006/main" count="96" uniqueCount="23">
  <si>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</si>
  <si>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</si>
  <si>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</si>
  <si>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</si>
  <si>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</si>
  <si>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</si>
  <si>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</si>
  <si>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</si>
  <si>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</si>
  <si>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</si>
  <si>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</si>
  <si>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</si>
  <si>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</si>
  <si>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</si>
  <si>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</si>
  <si>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</si>
  <si>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</si>
  <si>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</si>
  <si>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 Ен ДПФ" </t>
  </si>
  <si>
    <t>"Ен Eн ДПФ"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</si>
  <si>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01.07.2018 г. - 30.09.2018 г.</t>
    </r>
  </si>
  <si>
    <t>и за размера на прехвърлените средства от 17.09.2018 г. до 15.11.2018 г.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</si>
  <si>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01.01.2018 г. - 30.09.2018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</si>
</sst>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" fillId="3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ІII-то тримесечие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г.'!$W$7</c:f>
              <c:numCache>
                <c:formatCode>#,##0</c:formatCode>
                <c:ptCount val="1"/>
                <c:pt idx="0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ІII-то тримесечие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г.'!$W$8</c:f>
              <c:numCache>
                <c:formatCode>#,##0</c:formatCode>
                <c:ptCount val="1"/>
                <c:pt idx="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ІII-то тримесечие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2018 г.'!$W$9</c:f>
              <c:numCache>
                <c:formatCode>#,##0</c:formatCode>
                <c:ptCount val="1"/>
                <c:pt idx="0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ІII-то тримесечие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г.'!$W$10</c:f>
              <c:numCache>
                <c:formatCode>#,##0</c:formatCode>
                <c:ptCount val="1"/>
                <c:pt idx="0">
                  <c:v>-38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ІII-то тримесечие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г.'!$W$11</c:f>
              <c:numCache>
                <c:formatCode>#,##0</c:formatCode>
                <c:ptCount val="1"/>
                <c:pt idx="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ІII-то тримесечие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2018 г.'!$W$12</c:f>
              <c:numCache>
                <c:formatCode>#,##0</c:formatCode>
                <c:ptCount val="1"/>
                <c:pt idx="0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ІII-то тримесечие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2018 г.'!$W$13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ІII-то тримесечие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г.'!$W$14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ІII-то тримесечие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2018 г.'!$W$15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ІII-то тримесечие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г.'!$X$7</c:f>
              <c:numCache>
                <c:formatCode>#,##0</c:formatCode>
                <c:ptCount val="1"/>
                <c:pt idx="0">
                  <c:v>-93076.566000000006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ІII-то тримесечие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г.'!$X$8</c:f>
              <c:numCache>
                <c:formatCode>#,##0</c:formatCode>
                <c:ptCount val="1"/>
                <c:pt idx="0">
                  <c:v>153350.72000000006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ІII-то тримесечие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2018 г.'!$X$9</c:f>
              <c:numCache>
                <c:formatCode>#,##0</c:formatCode>
                <c:ptCount val="1"/>
                <c:pt idx="0">
                  <c:v>-220151.37000000002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ІII-то тримесечие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г.'!$X$10</c:f>
              <c:numCache>
                <c:formatCode>#,##0</c:formatCode>
                <c:ptCount val="1"/>
                <c:pt idx="0">
                  <c:v>-226105.34000000003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ІII-то тримесечие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г.'!$X$11</c:f>
              <c:numCache>
                <c:formatCode>#,##0</c:formatCode>
                <c:ptCount val="1"/>
                <c:pt idx="0">
                  <c:v>359532.30000000005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ІII-то тримесечие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2018 г.'!$X$12</c:f>
              <c:numCache>
                <c:formatCode>#,##0</c:formatCode>
                <c:ptCount val="1"/>
                <c:pt idx="0">
                  <c:v>-2977.9300000000003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ІII-то тримесечие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2018 г.'!$X$13</c:f>
              <c:numCache>
                <c:formatCode>#,##0</c:formatCode>
                <c:ptCount val="1"/>
                <c:pt idx="0">
                  <c:v>5650.76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ІII-то тримесечие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2018 г.'!$X$14</c:f>
              <c:numCache>
                <c:formatCode>#,##0</c:formatCode>
                <c:ptCount val="1"/>
                <c:pt idx="0">
                  <c:v>17419.526000000002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ІII-то тримесечие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2018 г.'!$X$15</c:f>
              <c:numCache>
                <c:formatCode>#,##0</c:formatCode>
                <c:ptCount val="1"/>
                <c:pt idx="0">
                  <c:v>6357.9000000000015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  <c:majorUnit val="1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г.'!$W$7</c:f>
              <c:numCache>
                <c:formatCode>#,##0</c:formatCode>
                <c:ptCount val="1"/>
                <c:pt idx="0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деветмесечие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г.'!$W$8</c:f>
              <c:numCache>
                <c:formatCode>#,##0</c:formatCode>
                <c:ptCount val="1"/>
                <c:pt idx="0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деветмесечие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г.'!$W$9</c:f>
              <c:numCache>
                <c:formatCode>#,##0</c:formatCode>
                <c:ptCount val="1"/>
                <c:pt idx="0">
                  <c:v>-71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деветмесечие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2018 г.'!$W$10</c:f>
              <c:numCache>
                <c:formatCode>#,##0</c:formatCode>
                <c:ptCount val="1"/>
                <c:pt idx="0">
                  <c:v>-258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деветмесечие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г.'!$W$11</c:f>
              <c:numCache>
                <c:formatCode>#,##0</c:formatCode>
                <c:ptCount val="1"/>
                <c:pt idx="0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деветмесечие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2018 г.'!$W$12</c:f>
              <c:numCache>
                <c:formatCode>#,##0</c:formatCode>
                <c:ptCount val="1"/>
                <c:pt idx="0">
                  <c:v>-43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деветмесечие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2018 г.'!$W$13</c:f>
              <c:numCache>
                <c:formatCode>#,##0</c:formatCode>
                <c:ptCount val="1"/>
                <c:pt idx="0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деветмесечие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г.'!$W$14</c:f>
              <c:numCache>
                <c:formatCode>#,##0</c:formatCode>
                <c:ptCount val="1"/>
                <c:pt idx="0">
                  <c:v>-22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деветмесечие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2018 г.'!$W$15</c:f>
              <c:numCache>
                <c:formatCode>#,##0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г.'!$X$7</c:f>
              <c:numCache>
                <c:formatCode>#,##0</c:formatCode>
                <c:ptCount val="1"/>
                <c:pt idx="0">
                  <c:v>18256.814000000013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деветмесечие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г.'!$X$8</c:f>
              <c:numCache>
                <c:formatCode>#,##0</c:formatCode>
                <c:ptCount val="1"/>
                <c:pt idx="0">
                  <c:v>860177.01000000024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деветмесечие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2018 г.'!$X$9</c:f>
              <c:numCache>
                <c:formatCode>#,##0</c:formatCode>
                <c:ptCount val="1"/>
                <c:pt idx="0">
                  <c:v>-140560.28000000003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деветмесечие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г.'!$X$10</c:f>
              <c:numCache>
                <c:formatCode>#,##0</c:formatCode>
                <c:ptCount val="1"/>
                <c:pt idx="0">
                  <c:v>-1069696.27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деветмесечие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г.'!$X$11</c:f>
              <c:numCache>
                <c:formatCode>#,##0</c:formatCode>
                <c:ptCount val="1"/>
                <c:pt idx="0">
                  <c:v>483730.51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деветмесечие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2018 г.'!$X$12</c:f>
              <c:numCache>
                <c:formatCode>#,##0</c:formatCode>
                <c:ptCount val="1"/>
                <c:pt idx="0">
                  <c:v>-80751.03999999995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деветмесечие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2018 г.'!$X$13</c:f>
              <c:numCache>
                <c:formatCode>#,##0</c:formatCode>
                <c:ptCount val="1"/>
                <c:pt idx="0">
                  <c:v>19002.93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деветмесечие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г.'!$X$14</c:f>
              <c:numCache>
                <c:formatCode>#,##0</c:formatCode>
                <c:ptCount val="1"/>
                <c:pt idx="0">
                  <c:v>-80823.203999999998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деветмесечие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2018 г.'!$X$15</c:f>
              <c:numCache>
                <c:formatCode>#,##0</c:formatCode>
                <c:ptCount val="1"/>
                <c:pt idx="0">
                  <c:v>-9336.4699999999939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50" t="s">
        <v>20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88" ht="18.75" x14ac:dyDescent="0.3">
      <c r="A2" s="50" t="s">
        <v>21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88" ht="9.75" customHeight="1" x14ac:dyDescent="0.25">
      <c r="A3" s="17"/>
      <c r="B3" s="32"/>
      <c r="C3" s="31"/>
    </row>
    <row r="4" spans="1:88" ht="22.5" customHeight="1" x14ac:dyDescent="0.25">
      <c r="A4" s="43" t="s">
        <v>10</v>
      </c>
      <c r="B4" s="43"/>
      <c r="C4" s="52" t="s">
        <v>9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43"/>
      <c r="B5" s="43"/>
      <c r="C5" s="43" t="s">
        <v>3</v>
      </c>
      <c r="D5" s="43"/>
      <c r="E5" s="43" t="s">
        <v>4</v>
      </c>
      <c r="F5" s="43"/>
      <c r="G5" s="43" t="s">
        <v>5</v>
      </c>
      <c r="H5" s="43"/>
      <c r="I5" s="43" t="s">
        <v>6</v>
      </c>
      <c r="J5" s="43"/>
      <c r="K5" s="43" t="s">
        <v>19</v>
      </c>
      <c r="L5" s="43"/>
      <c r="M5" s="43" t="s">
        <v>7</v>
      </c>
      <c r="N5" s="43"/>
      <c r="O5" s="43" t="s">
        <v>14</v>
      </c>
      <c r="P5" s="43"/>
      <c r="Q5" s="45" t="s">
        <v>13</v>
      </c>
      <c r="R5" s="46"/>
      <c r="S5" s="45" t="s">
        <v>16</v>
      </c>
      <c r="T5" s="46"/>
      <c r="U5" s="53" t="s">
        <v>0</v>
      </c>
      <c r="V5" s="53"/>
      <c r="W5" s="51" t="s">
        <v>2</v>
      </c>
      <c r="X5" s="51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4"/>
      <c r="B6" s="43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47" t="s">
        <v>8</v>
      </c>
      <c r="B7" s="14" t="s">
        <v>3</v>
      </c>
      <c r="C7" s="34"/>
      <c r="D7" s="34"/>
      <c r="E7" s="1">
        <v>15</v>
      </c>
      <c r="F7" s="1">
        <v>85694.95</v>
      </c>
      <c r="G7" s="1">
        <v>5</v>
      </c>
      <c r="H7" s="1">
        <v>19416.280000000002</v>
      </c>
      <c r="I7" s="1">
        <v>25</v>
      </c>
      <c r="J7" s="1">
        <v>47214.97</v>
      </c>
      <c r="K7" s="1">
        <v>8</v>
      </c>
      <c r="L7" s="1">
        <v>8828.07</v>
      </c>
      <c r="M7" s="1">
        <v>3</v>
      </c>
      <c r="N7" s="1">
        <v>4066.71</v>
      </c>
      <c r="O7" s="1">
        <v>0</v>
      </c>
      <c r="P7" s="1">
        <v>0</v>
      </c>
      <c r="Q7" s="1">
        <v>4</v>
      </c>
      <c r="R7" s="1">
        <v>13129.830000000002</v>
      </c>
      <c r="S7" s="1">
        <v>1</v>
      </c>
      <c r="T7" s="1">
        <v>3088.98</v>
      </c>
      <c r="U7" s="38">
        <f>C7+E7+G7+I7+K7+M7+O7+Q7+S7</f>
        <v>61</v>
      </c>
      <c r="V7" s="38">
        <f>D7+F7+H7+J7+L7+N7+P7+R7+T7</f>
        <v>181439.79</v>
      </c>
      <c r="W7" s="38">
        <f>C16-U7</f>
        <v>-9</v>
      </c>
      <c r="X7" s="38">
        <f>D16-V7</f>
        <v>-93076.566000000006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48"/>
      <c r="B8" s="14" t="s">
        <v>4</v>
      </c>
      <c r="C8" s="1">
        <v>6</v>
      </c>
      <c r="D8" s="1">
        <v>9181.6</v>
      </c>
      <c r="E8" s="34"/>
      <c r="F8" s="34"/>
      <c r="G8" s="1">
        <v>0</v>
      </c>
      <c r="H8" s="1">
        <v>0</v>
      </c>
      <c r="I8" s="1">
        <v>20</v>
      </c>
      <c r="J8" s="1">
        <v>96291.55</v>
      </c>
      <c r="K8" s="1">
        <v>4</v>
      </c>
      <c r="L8" s="1">
        <v>23961.839999999997</v>
      </c>
      <c r="M8" s="1">
        <v>1</v>
      </c>
      <c r="N8" s="1">
        <v>10000</v>
      </c>
      <c r="O8" s="1">
        <v>0</v>
      </c>
      <c r="P8" s="1">
        <v>0</v>
      </c>
      <c r="Q8" s="1">
        <v>1</v>
      </c>
      <c r="R8" s="1">
        <v>4881.5200000000004</v>
      </c>
      <c r="S8" s="1">
        <v>0</v>
      </c>
      <c r="T8" s="1">
        <v>0</v>
      </c>
      <c r="U8" s="38">
        <f t="shared" ref="U8:V15" si="0">C8+E8+G8+I8+K8+M8+O8+Q8+S8</f>
        <v>32</v>
      </c>
      <c r="V8" s="38">
        <f t="shared" si="0"/>
        <v>144316.50999999998</v>
      </c>
      <c r="W8" s="38">
        <f>E16-U8</f>
        <v>45</v>
      </c>
      <c r="X8" s="38">
        <f>F16-V8</f>
        <v>153350.72000000006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48"/>
      <c r="B9" s="14" t="s">
        <v>5</v>
      </c>
      <c r="C9" s="1">
        <v>7</v>
      </c>
      <c r="D9" s="1">
        <v>2167.0699999999997</v>
      </c>
      <c r="E9" s="1">
        <v>6</v>
      </c>
      <c r="F9" s="1">
        <v>2878.0599999999995</v>
      </c>
      <c r="G9" s="34"/>
      <c r="H9" s="34"/>
      <c r="I9" s="1">
        <v>3</v>
      </c>
      <c r="J9" s="1">
        <v>14093.11</v>
      </c>
      <c r="K9" s="1">
        <v>9</v>
      </c>
      <c r="L9" s="1">
        <v>253788.61000000002</v>
      </c>
      <c r="M9" s="1">
        <v>2</v>
      </c>
      <c r="N9" s="1">
        <v>1364.74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38">
        <f t="shared" si="0"/>
        <v>27</v>
      </c>
      <c r="V9" s="38">
        <f t="shared" si="0"/>
        <v>274291.59000000003</v>
      </c>
      <c r="W9" s="38">
        <f>G16-U9</f>
        <v>-7</v>
      </c>
      <c r="X9" s="38">
        <f>H16-V9</f>
        <v>-220151.37000000002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48"/>
      <c r="B10" s="15" t="s">
        <v>6</v>
      </c>
      <c r="C10" s="1">
        <v>20</v>
      </c>
      <c r="D10" s="1">
        <v>57283.68</v>
      </c>
      <c r="E10" s="1">
        <v>51</v>
      </c>
      <c r="F10" s="1">
        <v>202745.81</v>
      </c>
      <c r="G10" s="1">
        <v>6</v>
      </c>
      <c r="H10" s="1">
        <v>24839.350000000002</v>
      </c>
      <c r="I10" s="34"/>
      <c r="J10" s="34"/>
      <c r="K10" s="1">
        <v>9</v>
      </c>
      <c r="L10" s="1">
        <v>100922.51999999999</v>
      </c>
      <c r="M10" s="1">
        <v>6</v>
      </c>
      <c r="N10" s="1">
        <v>5170.72</v>
      </c>
      <c r="O10" s="1">
        <v>0</v>
      </c>
      <c r="P10" s="1">
        <v>0</v>
      </c>
      <c r="Q10" s="1">
        <v>1</v>
      </c>
      <c r="R10" s="1">
        <v>2686.84</v>
      </c>
      <c r="S10" s="1">
        <v>5</v>
      </c>
      <c r="T10" s="1">
        <v>16244.28</v>
      </c>
      <c r="U10" s="38">
        <f t="shared" si="0"/>
        <v>98</v>
      </c>
      <c r="V10" s="38">
        <f t="shared" si="0"/>
        <v>409893.2</v>
      </c>
      <c r="W10" s="38">
        <f>I16-U10</f>
        <v>-38</v>
      </c>
      <c r="X10" s="38">
        <f>J16-V10</f>
        <v>-226105.34000000003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48"/>
      <c r="B11" s="14" t="s">
        <v>18</v>
      </c>
      <c r="C11" s="1">
        <v>8</v>
      </c>
      <c r="D11" s="1">
        <v>6538.3099999999995</v>
      </c>
      <c r="E11" s="1">
        <v>1</v>
      </c>
      <c r="F11" s="1">
        <v>1905.52</v>
      </c>
      <c r="G11" s="1">
        <v>4</v>
      </c>
      <c r="H11" s="1">
        <v>4472</v>
      </c>
      <c r="I11" s="1">
        <v>3</v>
      </c>
      <c r="J11" s="1">
        <v>13271.710000000001</v>
      </c>
      <c r="K11" s="34"/>
      <c r="L11" s="34"/>
      <c r="M11" s="1">
        <v>1</v>
      </c>
      <c r="N11" s="1">
        <v>4112.17</v>
      </c>
      <c r="O11" s="1">
        <v>0</v>
      </c>
      <c r="P11" s="1">
        <v>0</v>
      </c>
      <c r="Q11" s="1">
        <v>1</v>
      </c>
      <c r="R11" s="1">
        <v>251.54</v>
      </c>
      <c r="S11" s="1">
        <v>0</v>
      </c>
      <c r="T11" s="1">
        <v>0</v>
      </c>
      <c r="U11" s="38">
        <f t="shared" si="0"/>
        <v>18</v>
      </c>
      <c r="V11" s="38">
        <f t="shared" si="0"/>
        <v>30551.25</v>
      </c>
      <c r="W11" s="38">
        <f>K16-U11</f>
        <v>15</v>
      </c>
      <c r="X11" s="38">
        <f>L16-V11</f>
        <v>359532.30000000005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48"/>
      <c r="B12" s="14" t="s">
        <v>7</v>
      </c>
      <c r="C12" s="1">
        <v>9</v>
      </c>
      <c r="D12" s="1">
        <v>11442</v>
      </c>
      <c r="E12" s="1">
        <v>4</v>
      </c>
      <c r="F12" s="1">
        <v>4442.8900000000003</v>
      </c>
      <c r="G12" s="1">
        <v>4</v>
      </c>
      <c r="H12" s="1">
        <v>4608.54</v>
      </c>
      <c r="I12" s="1">
        <v>4</v>
      </c>
      <c r="J12" s="1">
        <v>6761.24</v>
      </c>
      <c r="K12" s="1">
        <v>2</v>
      </c>
      <c r="L12" s="1">
        <v>770.55</v>
      </c>
      <c r="M12" s="34"/>
      <c r="N12" s="34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38">
        <f>C12+E12+G12+I12+K12+M12+O12+Q12+S12</f>
        <v>23</v>
      </c>
      <c r="V12" s="38">
        <f t="shared" si="0"/>
        <v>28025.219999999998</v>
      </c>
      <c r="W12" s="38">
        <f>M16-U12</f>
        <v>-9</v>
      </c>
      <c r="X12" s="38">
        <f>N16-V12</f>
        <v>-2977.9300000000003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48"/>
      <c r="B13" s="16" t="s">
        <v>15</v>
      </c>
      <c r="C13" s="1">
        <v>1</v>
      </c>
      <c r="D13" s="1">
        <v>333.42</v>
      </c>
      <c r="E13" s="1">
        <v>0</v>
      </c>
      <c r="F13" s="1">
        <v>0</v>
      </c>
      <c r="G13" s="1">
        <v>1</v>
      </c>
      <c r="H13" s="1">
        <v>804.05</v>
      </c>
      <c r="I13" s="1">
        <v>1</v>
      </c>
      <c r="J13" s="1">
        <v>419.29</v>
      </c>
      <c r="K13" s="1">
        <v>0</v>
      </c>
      <c r="L13" s="1">
        <v>0</v>
      </c>
      <c r="M13" s="1">
        <v>0</v>
      </c>
      <c r="N13" s="1">
        <v>0</v>
      </c>
      <c r="O13" s="34"/>
      <c r="P13" s="34"/>
      <c r="Q13" s="1">
        <v>0</v>
      </c>
      <c r="R13" s="1">
        <v>0</v>
      </c>
      <c r="S13" s="1">
        <v>0</v>
      </c>
      <c r="T13" s="1">
        <v>0</v>
      </c>
      <c r="U13" s="38">
        <f t="shared" si="0"/>
        <v>3</v>
      </c>
      <c r="V13" s="38">
        <f t="shared" si="0"/>
        <v>1556.76</v>
      </c>
      <c r="W13" s="38">
        <f>O16-U13</f>
        <v>-1</v>
      </c>
      <c r="X13" s="38">
        <f>P16-V13</f>
        <v>5650.76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48"/>
      <c r="B14" s="24" t="s">
        <v>13</v>
      </c>
      <c r="C14" s="1">
        <v>1</v>
      </c>
      <c r="D14" s="1">
        <v>1417.144</v>
      </c>
      <c r="E14" s="1">
        <v>0</v>
      </c>
      <c r="F14" s="1">
        <v>0</v>
      </c>
      <c r="G14" s="1">
        <v>0</v>
      </c>
      <c r="H14" s="1">
        <v>0</v>
      </c>
      <c r="I14" s="1">
        <v>4</v>
      </c>
      <c r="J14" s="1">
        <v>5735.99</v>
      </c>
      <c r="K14" s="1">
        <v>1</v>
      </c>
      <c r="L14" s="1">
        <v>1811.96</v>
      </c>
      <c r="M14" s="1">
        <v>1</v>
      </c>
      <c r="N14" s="1">
        <v>332.95</v>
      </c>
      <c r="O14" s="1">
        <v>0</v>
      </c>
      <c r="P14" s="1">
        <v>0</v>
      </c>
      <c r="Q14" s="34"/>
      <c r="R14" s="34"/>
      <c r="S14" s="1">
        <v>0</v>
      </c>
      <c r="T14" s="1">
        <v>0</v>
      </c>
      <c r="U14" s="38">
        <f t="shared" si="0"/>
        <v>7</v>
      </c>
      <c r="V14" s="38">
        <f t="shared" si="0"/>
        <v>9298.0440000000017</v>
      </c>
      <c r="W14" s="38">
        <f>Q16-U14</f>
        <v>1</v>
      </c>
      <c r="X14" s="38">
        <f>R16-V14</f>
        <v>17419.526000000002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49"/>
      <c r="B15" s="26" t="s">
        <v>16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2</v>
      </c>
      <c r="P15" s="2">
        <v>7207.52</v>
      </c>
      <c r="Q15" s="33">
        <v>1</v>
      </c>
      <c r="R15" s="2">
        <v>5767.84</v>
      </c>
      <c r="S15" s="35"/>
      <c r="T15" s="35"/>
      <c r="U15" s="40">
        <f t="shared" si="0"/>
        <v>3</v>
      </c>
      <c r="V15" s="40">
        <f t="shared" si="0"/>
        <v>12975.36</v>
      </c>
      <c r="W15" s="39">
        <f>S16-U15</f>
        <v>3</v>
      </c>
      <c r="X15" s="39">
        <f>T16-V15</f>
        <v>6357.9000000000015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52</v>
      </c>
      <c r="D16" s="18">
        <f t="shared" ref="D16:T16" si="1">SUM(D7:D15)</f>
        <v>88363.224000000002</v>
      </c>
      <c r="E16" s="18">
        <f t="shared" si="1"/>
        <v>77</v>
      </c>
      <c r="F16" s="18">
        <f t="shared" si="1"/>
        <v>297667.23000000004</v>
      </c>
      <c r="G16" s="18">
        <f t="shared" si="1"/>
        <v>20</v>
      </c>
      <c r="H16" s="18">
        <f t="shared" si="1"/>
        <v>54140.220000000008</v>
      </c>
      <c r="I16" s="18">
        <f t="shared" si="1"/>
        <v>60</v>
      </c>
      <c r="J16" s="18">
        <f t="shared" si="1"/>
        <v>183787.86</v>
      </c>
      <c r="K16" s="18">
        <f t="shared" si="1"/>
        <v>33</v>
      </c>
      <c r="L16" s="18">
        <f t="shared" si="1"/>
        <v>390083.55000000005</v>
      </c>
      <c r="M16" s="18">
        <f t="shared" si="1"/>
        <v>14</v>
      </c>
      <c r="N16" s="18">
        <f t="shared" si="1"/>
        <v>25047.289999999997</v>
      </c>
      <c r="O16" s="18">
        <f t="shared" si="1"/>
        <v>2</v>
      </c>
      <c r="P16" s="18">
        <f t="shared" si="1"/>
        <v>7207.52</v>
      </c>
      <c r="Q16" s="18">
        <f t="shared" si="1"/>
        <v>8</v>
      </c>
      <c r="R16" s="18">
        <f t="shared" si="1"/>
        <v>26717.570000000003</v>
      </c>
      <c r="S16" s="18">
        <f t="shared" si="1"/>
        <v>6</v>
      </c>
      <c r="T16" s="18">
        <f t="shared" si="1"/>
        <v>19333.260000000002</v>
      </c>
      <c r="U16" s="18">
        <f t="shared" ref="U16" si="2">SUM(U7:U15)</f>
        <v>272</v>
      </c>
      <c r="V16" s="18">
        <f t="shared" ref="V16" si="3">SUM(V7:V15)</f>
        <v>1092347.7240000002</v>
      </c>
      <c r="W16" s="21"/>
      <c r="X16" s="21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24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</row>
  </sheetData>
  <mergeCells count="17">
    <mergeCell ref="C5:D5"/>
    <mergeCell ref="E5:F5"/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42578125" style="4" customWidth="1"/>
    <col min="23" max="23" width="8.42578125" style="3" customWidth="1"/>
    <col min="24" max="24" width="11.5703125" style="3" customWidth="1"/>
    <col min="25" max="25" width="3.28515625" style="3" customWidth="1"/>
    <col min="26" max="16384" width="9.140625" style="3"/>
  </cols>
  <sheetData>
    <row r="1" spans="1:88" ht="18.75" x14ac:dyDescent="0.3">
      <c r="A1" s="50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88" ht="18.75" x14ac:dyDescent="0.3">
      <c r="A2" s="50" t="s">
        <v>17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88" x14ac:dyDescent="0.25">
      <c r="A3" s="17"/>
      <c r="B3" s="32"/>
      <c r="C3" s="31"/>
    </row>
    <row r="4" spans="1:88" x14ac:dyDescent="0.25">
      <c r="A4" s="43" t="s">
        <v>10</v>
      </c>
      <c r="B4" s="43"/>
      <c r="C4" s="52" t="s">
        <v>9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1.5" customHeight="1" x14ac:dyDescent="0.25">
      <c r="A5" s="43"/>
      <c r="B5" s="43"/>
      <c r="C5" s="43" t="s">
        <v>3</v>
      </c>
      <c r="D5" s="43"/>
      <c r="E5" s="43" t="s">
        <v>4</v>
      </c>
      <c r="F5" s="43"/>
      <c r="G5" s="43" t="s">
        <v>5</v>
      </c>
      <c r="H5" s="43"/>
      <c r="I5" s="43" t="s">
        <v>6</v>
      </c>
      <c r="J5" s="43"/>
      <c r="K5" s="43" t="s">
        <v>19</v>
      </c>
      <c r="L5" s="43"/>
      <c r="M5" s="43" t="s">
        <v>7</v>
      </c>
      <c r="N5" s="43"/>
      <c r="O5" s="43" t="s">
        <v>14</v>
      </c>
      <c r="P5" s="43"/>
      <c r="Q5" s="45" t="s">
        <v>13</v>
      </c>
      <c r="R5" s="46"/>
      <c r="S5" s="45" t="s">
        <v>16</v>
      </c>
      <c r="T5" s="46"/>
      <c r="U5" s="53" t="s">
        <v>0</v>
      </c>
      <c r="V5" s="53"/>
      <c r="W5" s="51" t="s">
        <v>2</v>
      </c>
      <c r="X5" s="51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4"/>
      <c r="B6" s="43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47" t="s">
        <v>8</v>
      </c>
      <c r="B7" s="14" t="s">
        <v>3</v>
      </c>
      <c r="C7" s="36"/>
      <c r="D7" s="37"/>
      <c r="E7" s="28">
        <v>75</v>
      </c>
      <c r="F7" s="28">
        <v>232554.95</v>
      </c>
      <c r="G7" s="28">
        <v>11</v>
      </c>
      <c r="H7" s="28">
        <v>45485.560000000005</v>
      </c>
      <c r="I7" s="28">
        <v>63</v>
      </c>
      <c r="J7" s="28">
        <v>123645.28</v>
      </c>
      <c r="K7" s="28">
        <v>33</v>
      </c>
      <c r="L7" s="28">
        <v>90483.35</v>
      </c>
      <c r="M7" s="28">
        <v>17</v>
      </c>
      <c r="N7" s="28">
        <v>26341.569999999996</v>
      </c>
      <c r="O7" s="28">
        <v>1</v>
      </c>
      <c r="P7" s="28">
        <v>2184.19</v>
      </c>
      <c r="Q7" s="28">
        <v>4</v>
      </c>
      <c r="R7" s="28">
        <v>13129.830000000002</v>
      </c>
      <c r="S7" s="28">
        <v>4</v>
      </c>
      <c r="T7" s="28">
        <v>9857.9500000000007</v>
      </c>
      <c r="U7" s="38">
        <f>C7+E7+G7+I7+K7+M7+O7+Q7+S7</f>
        <v>208</v>
      </c>
      <c r="V7" s="38">
        <f>D7+F7+H7+J7+L7+N7+P7+R7+T7</f>
        <v>543682.67999999993</v>
      </c>
      <c r="W7" s="38">
        <f>C16-U7</f>
        <v>46</v>
      </c>
      <c r="X7" s="38">
        <f>D16-V7</f>
        <v>18256.814000000013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48"/>
      <c r="B8" s="14" t="s">
        <v>4</v>
      </c>
      <c r="C8" s="28">
        <v>21</v>
      </c>
      <c r="D8" s="28">
        <v>47535.11</v>
      </c>
      <c r="E8" s="36"/>
      <c r="F8" s="37"/>
      <c r="G8" s="28">
        <v>0</v>
      </c>
      <c r="H8" s="28">
        <v>0</v>
      </c>
      <c r="I8" s="28">
        <v>40</v>
      </c>
      <c r="J8" s="28">
        <v>180586.41999999998</v>
      </c>
      <c r="K8" s="28">
        <v>11</v>
      </c>
      <c r="L8" s="28">
        <v>71322.53</v>
      </c>
      <c r="M8" s="28">
        <v>1</v>
      </c>
      <c r="N8" s="28">
        <v>10000</v>
      </c>
      <c r="O8" s="28">
        <v>0</v>
      </c>
      <c r="P8" s="28">
        <v>0</v>
      </c>
      <c r="Q8" s="28">
        <v>1</v>
      </c>
      <c r="R8" s="28">
        <v>4881.5200000000004</v>
      </c>
      <c r="S8" s="28">
        <v>1</v>
      </c>
      <c r="T8" s="28">
        <v>3542.86</v>
      </c>
      <c r="U8" s="38">
        <f t="shared" ref="U8:V15" si="0">C8+E8+G8+I8+K8+M8+O8+Q8+S8</f>
        <v>75</v>
      </c>
      <c r="V8" s="38">
        <f t="shared" si="0"/>
        <v>317868.43999999994</v>
      </c>
      <c r="W8" s="38">
        <f>E16-U8</f>
        <v>293</v>
      </c>
      <c r="X8" s="38">
        <f>F16-V8</f>
        <v>860177.01000000024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48"/>
      <c r="B9" s="14" t="s">
        <v>5</v>
      </c>
      <c r="C9" s="28">
        <v>30</v>
      </c>
      <c r="D9" s="28">
        <v>38003.15</v>
      </c>
      <c r="E9" s="28">
        <v>35</v>
      </c>
      <c r="F9" s="28">
        <v>115288.09999999999</v>
      </c>
      <c r="G9" s="36"/>
      <c r="H9" s="37"/>
      <c r="I9" s="28">
        <v>15</v>
      </c>
      <c r="J9" s="28">
        <v>32822.42</v>
      </c>
      <c r="K9" s="28">
        <v>29</v>
      </c>
      <c r="L9" s="28">
        <v>281150.77</v>
      </c>
      <c r="M9" s="28">
        <v>11</v>
      </c>
      <c r="N9" s="28">
        <v>19984.430000000004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38">
        <f t="shared" si="0"/>
        <v>120</v>
      </c>
      <c r="V9" s="38">
        <f t="shared" si="0"/>
        <v>487248.87</v>
      </c>
      <c r="W9" s="38">
        <f>G16-U9</f>
        <v>-71</v>
      </c>
      <c r="X9" s="38">
        <f>H16-V9</f>
        <v>-140560.28000000003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48"/>
      <c r="B10" s="15" t="s">
        <v>6</v>
      </c>
      <c r="C10" s="28">
        <v>108</v>
      </c>
      <c r="D10" s="28">
        <v>331738.90999999997</v>
      </c>
      <c r="E10" s="28">
        <v>223</v>
      </c>
      <c r="F10" s="28">
        <v>688925.2</v>
      </c>
      <c r="G10" s="28">
        <v>13</v>
      </c>
      <c r="H10" s="28">
        <v>161900.55000000002</v>
      </c>
      <c r="I10" s="36"/>
      <c r="J10" s="37"/>
      <c r="K10" s="28">
        <v>42</v>
      </c>
      <c r="L10" s="28">
        <v>239033.31999999998</v>
      </c>
      <c r="M10" s="28">
        <v>12</v>
      </c>
      <c r="N10" s="28">
        <v>43625.04</v>
      </c>
      <c r="O10" s="28">
        <v>0</v>
      </c>
      <c r="P10" s="28">
        <v>0</v>
      </c>
      <c r="Q10" s="28">
        <v>7</v>
      </c>
      <c r="R10" s="28">
        <v>14143.099999999999</v>
      </c>
      <c r="S10" s="28">
        <v>10</v>
      </c>
      <c r="T10" s="28">
        <v>32345.879999999997</v>
      </c>
      <c r="U10" s="38">
        <f t="shared" si="0"/>
        <v>415</v>
      </c>
      <c r="V10" s="38">
        <f t="shared" si="0"/>
        <v>1511712</v>
      </c>
      <c r="W10" s="38">
        <f>I16-U10</f>
        <v>-258</v>
      </c>
      <c r="X10" s="38">
        <f>J16-V10</f>
        <v>-1069696.27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48"/>
      <c r="B11" s="14" t="s">
        <v>18</v>
      </c>
      <c r="C11" s="28">
        <v>33</v>
      </c>
      <c r="D11" s="28">
        <v>49663.42</v>
      </c>
      <c r="E11" s="28">
        <v>13</v>
      </c>
      <c r="F11" s="28">
        <v>78363.040000000008</v>
      </c>
      <c r="G11" s="28">
        <v>12</v>
      </c>
      <c r="H11" s="28">
        <v>30521.16</v>
      </c>
      <c r="I11" s="28">
        <v>12</v>
      </c>
      <c r="J11" s="28">
        <v>46807.91</v>
      </c>
      <c r="K11" s="36"/>
      <c r="L11" s="37"/>
      <c r="M11" s="28">
        <v>6</v>
      </c>
      <c r="N11" s="28">
        <v>10282.560000000001</v>
      </c>
      <c r="O11" s="28">
        <v>1</v>
      </c>
      <c r="P11" s="28">
        <v>2155.83</v>
      </c>
      <c r="Q11" s="28">
        <v>1</v>
      </c>
      <c r="R11" s="28">
        <v>251.54</v>
      </c>
      <c r="S11" s="28">
        <v>1</v>
      </c>
      <c r="T11" s="28">
        <v>2087.39</v>
      </c>
      <c r="U11" s="38">
        <f t="shared" si="0"/>
        <v>79</v>
      </c>
      <c r="V11" s="38">
        <f t="shared" si="0"/>
        <v>220132.85</v>
      </c>
      <c r="W11" s="38">
        <f>K16-U11</f>
        <v>56</v>
      </c>
      <c r="X11" s="38">
        <f>L16-V11</f>
        <v>483730.51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48"/>
      <c r="B12" s="14" t="s">
        <v>7</v>
      </c>
      <c r="C12" s="28">
        <v>37</v>
      </c>
      <c r="D12" s="28">
        <v>63538.5</v>
      </c>
      <c r="E12" s="28">
        <v>19</v>
      </c>
      <c r="F12" s="28">
        <v>43792.75</v>
      </c>
      <c r="G12" s="28">
        <v>10</v>
      </c>
      <c r="H12" s="28">
        <v>32487.22</v>
      </c>
      <c r="I12" s="28">
        <v>10</v>
      </c>
      <c r="J12" s="28">
        <v>22991.64</v>
      </c>
      <c r="K12" s="28">
        <v>11</v>
      </c>
      <c r="L12" s="28">
        <v>10823.59</v>
      </c>
      <c r="M12" s="36"/>
      <c r="N12" s="37"/>
      <c r="O12" s="28">
        <v>0</v>
      </c>
      <c r="P12" s="28">
        <v>0</v>
      </c>
      <c r="Q12" s="28">
        <v>4</v>
      </c>
      <c r="R12" s="28">
        <v>17408.830000000002</v>
      </c>
      <c r="S12" s="28">
        <v>1</v>
      </c>
      <c r="T12" s="28">
        <v>872.86</v>
      </c>
      <c r="U12" s="38">
        <f>C12+E12+G12+I12+K12+M12+O12+Q12+S12</f>
        <v>92</v>
      </c>
      <c r="V12" s="38">
        <f t="shared" si="0"/>
        <v>191915.38999999996</v>
      </c>
      <c r="W12" s="38">
        <f>M16-U12</f>
        <v>-43</v>
      </c>
      <c r="X12" s="38">
        <f>N16-V12</f>
        <v>-80751.03999999995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48"/>
      <c r="B13" s="16" t="s">
        <v>15</v>
      </c>
      <c r="C13" s="28">
        <v>9</v>
      </c>
      <c r="D13" s="28">
        <v>9916.66</v>
      </c>
      <c r="E13" s="28">
        <v>2</v>
      </c>
      <c r="F13" s="28">
        <v>16823.29</v>
      </c>
      <c r="G13" s="28">
        <v>1</v>
      </c>
      <c r="H13" s="28">
        <v>804.05</v>
      </c>
      <c r="I13" s="28">
        <v>2</v>
      </c>
      <c r="J13" s="28">
        <v>724.87</v>
      </c>
      <c r="K13" s="28">
        <v>3</v>
      </c>
      <c r="L13" s="28">
        <v>2878.3</v>
      </c>
      <c r="M13" s="28">
        <v>1</v>
      </c>
      <c r="N13" s="28">
        <v>597.79999999999995</v>
      </c>
      <c r="O13" s="36"/>
      <c r="P13" s="37"/>
      <c r="Q13" s="28">
        <v>1</v>
      </c>
      <c r="R13" s="28">
        <v>1284.07</v>
      </c>
      <c r="S13" s="28">
        <v>0</v>
      </c>
      <c r="T13" s="28">
        <v>0</v>
      </c>
      <c r="U13" s="38">
        <f t="shared" si="0"/>
        <v>19</v>
      </c>
      <c r="V13" s="38">
        <f t="shared" si="0"/>
        <v>33029.040000000001</v>
      </c>
      <c r="W13" s="38">
        <f>O16-U13</f>
        <v>-7</v>
      </c>
      <c r="X13" s="38">
        <f>P16-V13</f>
        <v>19002.93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48"/>
      <c r="B14" s="24" t="s">
        <v>13</v>
      </c>
      <c r="C14" s="29">
        <v>16</v>
      </c>
      <c r="D14" s="29">
        <v>21543.743999999999</v>
      </c>
      <c r="E14" s="29">
        <v>1</v>
      </c>
      <c r="F14" s="29">
        <v>2298.12</v>
      </c>
      <c r="G14" s="29">
        <v>2</v>
      </c>
      <c r="H14" s="29">
        <v>75490.05</v>
      </c>
      <c r="I14" s="29">
        <v>13</v>
      </c>
      <c r="J14" s="29">
        <v>26280.75</v>
      </c>
      <c r="K14" s="29">
        <v>6</v>
      </c>
      <c r="L14" s="29">
        <v>8171.4999999999991</v>
      </c>
      <c r="M14" s="29">
        <v>1</v>
      </c>
      <c r="N14" s="29">
        <v>332.95</v>
      </c>
      <c r="O14" s="29">
        <v>0</v>
      </c>
      <c r="P14" s="29">
        <v>0</v>
      </c>
      <c r="Q14" s="36"/>
      <c r="R14" s="37"/>
      <c r="S14" s="29">
        <v>2</v>
      </c>
      <c r="T14" s="29">
        <v>3572.8199999999997</v>
      </c>
      <c r="U14" s="38">
        <f t="shared" si="0"/>
        <v>41</v>
      </c>
      <c r="V14" s="38">
        <f t="shared" si="0"/>
        <v>137689.93400000001</v>
      </c>
      <c r="W14" s="38">
        <f>Q16-U14</f>
        <v>-22</v>
      </c>
      <c r="X14" s="38">
        <f>R16-V14</f>
        <v>-80823.203999999998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49"/>
      <c r="B15" s="26" t="s">
        <v>16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2</v>
      </c>
      <c r="J15" s="30">
        <v>8156.4400000000005</v>
      </c>
      <c r="K15" s="30">
        <v>0</v>
      </c>
      <c r="L15" s="30">
        <v>0</v>
      </c>
      <c r="M15" s="30">
        <v>0</v>
      </c>
      <c r="N15" s="30">
        <v>0</v>
      </c>
      <c r="O15" s="30">
        <v>10</v>
      </c>
      <c r="P15" s="30">
        <v>47691.95</v>
      </c>
      <c r="Q15" s="30">
        <v>1</v>
      </c>
      <c r="R15" s="30">
        <v>5767.84</v>
      </c>
      <c r="S15" s="41"/>
      <c r="T15" s="42"/>
      <c r="U15" s="40">
        <f t="shared" si="0"/>
        <v>13</v>
      </c>
      <c r="V15" s="40">
        <f t="shared" si="0"/>
        <v>61616.229999999996</v>
      </c>
      <c r="W15" s="39">
        <f>S16-U15</f>
        <v>6</v>
      </c>
      <c r="X15" s="39">
        <f>T16-V15</f>
        <v>-9336.4699999999939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254</v>
      </c>
      <c r="D16" s="18">
        <f t="shared" ref="D16:T16" si="1">SUM(D7:D15)</f>
        <v>561939.49399999995</v>
      </c>
      <c r="E16" s="18">
        <f t="shared" si="1"/>
        <v>368</v>
      </c>
      <c r="F16" s="18">
        <f t="shared" si="1"/>
        <v>1178045.4500000002</v>
      </c>
      <c r="G16" s="18">
        <f t="shared" si="1"/>
        <v>49</v>
      </c>
      <c r="H16" s="18">
        <f t="shared" si="1"/>
        <v>346688.58999999997</v>
      </c>
      <c r="I16" s="18">
        <f t="shared" si="1"/>
        <v>157</v>
      </c>
      <c r="J16" s="18">
        <f t="shared" si="1"/>
        <v>442015.72999999992</v>
      </c>
      <c r="K16" s="18">
        <f t="shared" si="1"/>
        <v>135</v>
      </c>
      <c r="L16" s="18">
        <f t="shared" si="1"/>
        <v>703863.36</v>
      </c>
      <c r="M16" s="18">
        <f t="shared" si="1"/>
        <v>49</v>
      </c>
      <c r="N16" s="18">
        <f t="shared" si="1"/>
        <v>111164.35</v>
      </c>
      <c r="O16" s="18">
        <f t="shared" si="1"/>
        <v>12</v>
      </c>
      <c r="P16" s="18">
        <f t="shared" si="1"/>
        <v>52031.97</v>
      </c>
      <c r="Q16" s="18">
        <f t="shared" si="1"/>
        <v>19</v>
      </c>
      <c r="R16" s="18">
        <f t="shared" si="1"/>
        <v>56866.73000000001</v>
      </c>
      <c r="S16" s="18">
        <f t="shared" si="1"/>
        <v>19</v>
      </c>
      <c r="T16" s="18">
        <f t="shared" si="1"/>
        <v>52279.76</v>
      </c>
      <c r="U16" s="18">
        <f t="shared" ref="U16" si="2">SUM(U7:U15)</f>
        <v>1062</v>
      </c>
      <c r="V16" s="18">
        <f t="shared" ref="V16" si="3">SUM(V7:V15)</f>
        <v>3504895.4339999999</v>
      </c>
      <c r="W16" s="21"/>
      <c r="X16" s="1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88" s="18" customFormat="1" x14ac:dyDescent="0.25">
      <c r="S17" s="22"/>
      <c r="T17" s="22"/>
      <c r="U17" s="25"/>
      <c r="V17" s="25"/>
      <c r="W17" s="27"/>
      <c r="X17" s="1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</row>
    <row r="18" spans="1:88" ht="13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88" ht="11.2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ІII-то тримесечие 2018 г.</vt:lpstr>
      <vt:lpstr>ДПФ - деветмесечие 2018 г.</vt:lpstr>
      <vt:lpstr>'ДПФ - деветмесечие 2018 г.'!Print_Area</vt:lpstr>
      <vt:lpstr>'ДПФ - ІII-то тримесечие 2018 г.'!Print_Area</vt:lpstr>
      <vt:lpstr>'ДПФ - деветмесечие 2018 г.'!Print_Titles</vt:lpstr>
      <vt:lpstr>'ДПФ - ІII-то тримесечие 2018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2018-12-03T11:01:36Z</cp:lastPrinted>
  <dcterms:created xsi:type="dcterms:W3CDTF">2004-05-22T18:25:26Z</dcterms:created>
  <dcterms:modified xsi:type="dcterms:W3CDTF">2018-12-03T11:02:27Z</dcterms:modified>
</cp:coreProperties>
</file>