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rehvarleni\2018_09\"/>
    </mc:Choice>
  </mc:AlternateContent>
  <bookViews>
    <workbookView xWindow="0" yWindow="0" windowWidth="21600" windowHeight="9630" tabRatio="602"/>
  </bookViews>
  <sheets>
    <sheet name="УПФ - III-ро тримесечие 2018 г." sheetId="6" r:id="rId1"/>
    <sheet name="УПФ - деветмесечие 2018 г." sheetId="9" r:id="rId2"/>
  </sheets>
  <definedNames>
    <definedName name="_xlnm.Print_Area" localSheetId="0">'УПФ - III-ро тримесечие 2018 г.'!$A$1:$Y$43</definedName>
    <definedName name="_xlnm.Print_Area" localSheetId="1">'УПФ - деветмесечие 2018 г.'!$A$1:$Y$43</definedName>
  </definedNames>
  <calcPr calcId="162913"/>
</workbook>
</file>

<file path=xl/calcChain.xml><?xml version="1.0" encoding="utf-8"?>
<calcChain xmlns="http://schemas.openxmlformats.org/spreadsheetml/2006/main">
  <c r="U7" i="6" l="1"/>
  <c r="V7" i="6"/>
  <c r="U8" i="6"/>
  <c r="V8" i="6"/>
  <c r="U9" i="6"/>
  <c r="V9" i="6"/>
  <c r="U10" i="6"/>
  <c r="V10" i="6"/>
  <c r="U11" i="6"/>
  <c r="V11" i="6"/>
  <c r="U12" i="6"/>
  <c r="V12" i="6"/>
  <c r="U13" i="6"/>
  <c r="V13" i="6"/>
  <c r="U14" i="6"/>
  <c r="V14" i="6"/>
  <c r="U15" i="6"/>
  <c r="V15" i="6"/>
  <c r="T16" i="6" l="1"/>
  <c r="X15" i="6" s="1"/>
  <c r="S16" i="6"/>
  <c r="W15" i="6" s="1"/>
  <c r="R16" i="6"/>
  <c r="X14" i="6" s="1"/>
  <c r="Q16" i="6"/>
  <c r="W14" i="6" s="1"/>
  <c r="P16" i="6"/>
  <c r="X13" i="6" s="1"/>
  <c r="O16" i="6"/>
  <c r="W13" i="6" s="1"/>
  <c r="N16" i="6"/>
  <c r="X12" i="6" s="1"/>
  <c r="M16" i="6"/>
  <c r="W12" i="6" s="1"/>
  <c r="L16" i="6"/>
  <c r="X11" i="6" s="1"/>
  <c r="K16" i="6"/>
  <c r="W11" i="6" s="1"/>
  <c r="J16" i="6"/>
  <c r="X10" i="6" s="1"/>
  <c r="I16" i="6"/>
  <c r="W10" i="6" s="1"/>
  <c r="H16" i="6"/>
  <c r="X9" i="6" s="1"/>
  <c r="G16" i="6"/>
  <c r="W9" i="6" s="1"/>
  <c r="F16" i="6"/>
  <c r="X8" i="6" s="1"/>
  <c r="E16" i="6"/>
  <c r="W8" i="6" s="1"/>
  <c r="D16" i="6"/>
  <c r="X7" i="6" s="1"/>
  <c r="C16" i="6"/>
  <c r="W7" i="6" s="1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6" i="9"/>
  <c r="V15" i="9"/>
  <c r="X15" i="9" s="1"/>
  <c r="U15" i="9"/>
  <c r="W15" i="9" s="1"/>
  <c r="V14" i="9"/>
  <c r="X14" i="9" s="1"/>
  <c r="U14" i="9"/>
  <c r="W14" i="9" s="1"/>
  <c r="V13" i="9"/>
  <c r="X13" i="9" s="1"/>
  <c r="U13" i="9"/>
  <c r="W13" i="9" s="1"/>
  <c r="V12" i="9"/>
  <c r="X12" i="9" s="1"/>
  <c r="U12" i="9"/>
  <c r="W12" i="9" s="1"/>
  <c r="V11" i="9"/>
  <c r="X11" i="9" s="1"/>
  <c r="U11" i="9"/>
  <c r="W11" i="9" s="1"/>
  <c r="V10" i="9"/>
  <c r="X10" i="9" s="1"/>
  <c r="U10" i="9"/>
  <c r="W10" i="9" s="1"/>
  <c r="V9" i="9"/>
  <c r="X9" i="9" s="1"/>
  <c r="U9" i="9"/>
  <c r="W9" i="9" s="1"/>
  <c r="V8" i="9"/>
  <c r="X8" i="9" s="1"/>
  <c r="U8" i="9"/>
  <c r="W8" i="9" s="1"/>
  <c r="V7" i="9"/>
  <c r="V16" i="9" s="1"/>
  <c r="U7" i="9"/>
  <c r="U16" i="9" s="1"/>
  <c r="V16" i="6"/>
  <c r="U16" i="6"/>
  <c r="W7" i="9" l="1"/>
  <c r="X7" i="9"/>
</calcChain>
</file>

<file path=xl/sharedStrings.xml><?xml version="1.0" encoding="utf-8"?>
<sst xmlns="http://schemas.openxmlformats.org/spreadsheetml/2006/main" count="97" uniqueCount="23">
  <si>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</si>
  <si>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</si>
  <si>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</si>
  <si>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</si>
  <si>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</si>
  <si>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</si>
  <si>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</si>
  <si>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</si>
  <si>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</si>
  <si>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</si>
  <si>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</si>
  <si>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</si>
  <si>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</si>
  <si>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</si>
  <si>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</si>
  <si>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</si>
  <si>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</si>
  <si>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>"Eн Ен УПФ"</t>
  </si>
  <si>
    <t xml:space="preserve">"Ен Ен УПФ" </t>
  </si>
  <si>
    <t xml:space="preserve">УПФ "ДСК - Родина"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</si>
  <si>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01.07.2018 г. - 30.09.2018 г. </t>
    </r>
  </si>
  <si>
    <t>и за размера на прехвърлените средства на 15.11.2018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</si>
  <si>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01.01.2018 г. - 30.09.2018 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</si>
</sst>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3" xfId="0" applyNumberFormat="1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0" fontId="1" fillId="0" borderId="3" xfId="1" applyFont="1" applyBorder="1" applyAlignment="1"/>
    <xf numFmtId="3" fontId="1" fillId="0" borderId="3" xfId="1" applyNumberFormat="1" applyFont="1" applyBorder="1" applyAlignment="1"/>
    <xf numFmtId="3" fontId="2" fillId="0" borderId="0" xfId="1" applyNumberFormat="1" applyFont="1" applyFill="1"/>
    <xf numFmtId="3" fontId="2" fillId="0" borderId="1" xfId="0" applyNumberFormat="1" applyFont="1" applyFill="1" applyBorder="1" applyAlignment="1"/>
    <xf numFmtId="3" fontId="6" fillId="0" borderId="1" xfId="0" applyNumberFormat="1" applyFont="1" applyBorder="1" applyAlignment="1"/>
    <xf numFmtId="3" fontId="2" fillId="0" borderId="3" xfId="0" applyNumberFormat="1" applyFont="1" applyFill="1" applyBorder="1" applyAlignment="1"/>
    <xf numFmtId="3" fontId="6" fillId="0" borderId="3" xfId="0" applyNumberFormat="1" applyFont="1" applyBorder="1" applyAlignment="1"/>
    <xf numFmtId="3" fontId="14" fillId="2" borderId="1" xfId="0" applyNumberFormat="1" applyFont="1" applyFill="1" applyBorder="1" applyAlignment="1"/>
    <xf numFmtId="0" fontId="1" fillId="0" borderId="0" xfId="0" applyFont="1" applyFill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2857155121670614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III-ро тримесечие 2018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III-ро тримесечие 2018 г.'!$X$7</c:f>
              <c:numCache>
                <c:formatCode>#,##0</c:formatCode>
                <c:ptCount val="1"/>
                <c:pt idx="0">
                  <c:v>-959575.53999999538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III-ро тримесечие 2018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III-ро тримесечие 2018 г.'!$X$8</c:f>
              <c:numCache>
                <c:formatCode>#,##0</c:formatCode>
                <c:ptCount val="1"/>
                <c:pt idx="0">
                  <c:v>-6324343.6900000023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III-ро тримесечие 2018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III-ро тримесечие 2018 г.'!$X$9</c:f>
              <c:numCache>
                <c:formatCode>#,##0</c:formatCode>
                <c:ptCount val="1"/>
                <c:pt idx="0">
                  <c:v>15682648.789999999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III-ро тримесечие 2018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III-ро тримесечие 2018 г.'!$X$10</c:f>
              <c:numCache>
                <c:formatCode>#,##0</c:formatCode>
                <c:ptCount val="1"/>
                <c:pt idx="0">
                  <c:v>-1328865.7799999975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III-ро тримесечие 2018 г.'!$B$11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III-ро тримесечие 2018 г.'!$X$11</c:f>
              <c:numCache>
                <c:formatCode>#,##0</c:formatCode>
                <c:ptCount val="1"/>
                <c:pt idx="0">
                  <c:v>3120014.34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III-ро тримесечие 2018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III-ро тримесечие 2018 г.'!$X$12</c:f>
              <c:numCache>
                <c:formatCode>#,##0</c:formatCode>
                <c:ptCount val="1"/>
                <c:pt idx="0">
                  <c:v>-5358327.0900000026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III-ро тримесечие 2018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III-ро тримесечие 2018 г.'!$X$13</c:f>
              <c:numCache>
                <c:formatCode>#,##0</c:formatCode>
                <c:ptCount val="1"/>
                <c:pt idx="0">
                  <c:v>-2905393.9600000004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III-ро тримесечие 2018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III-ро тримесечие 2018 г.'!$X$14</c:f>
              <c:numCache>
                <c:formatCode>#,##0</c:formatCode>
                <c:ptCount val="1"/>
                <c:pt idx="0">
                  <c:v>-444319.69999999949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v>"Пенсионноосигурителен институт"</c:v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III-ро тримесечие 2018 г.'!$X$15</c:f>
              <c:numCache>
                <c:formatCode>#,##0</c:formatCode>
                <c:ptCount val="1"/>
                <c:pt idx="0">
                  <c:v>-1481837.3699999999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7647079049616711E-2"/>
          <c:y val="0.81709741550695825"/>
          <c:w val="0.88441778450843211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23788546255505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III-ро тримесечие 2018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III-ро тримесечие 2018 г.'!$W$7</c:f>
              <c:numCache>
                <c:formatCode>#,##0</c:formatCode>
                <c:ptCount val="1"/>
                <c:pt idx="0">
                  <c:v>-1597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III-ро тримесечие 2018 г.'!$B$8</c:f>
              <c:strCache>
                <c:ptCount val="1"/>
                <c:pt idx="0">
                  <c:v>УПФ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III-ро тримесечие 2018 г.'!$W$8</c:f>
              <c:numCache>
                <c:formatCode>#,##0</c:formatCode>
                <c:ptCount val="1"/>
                <c:pt idx="0">
                  <c:v>-2074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III-ро тримесечие 2018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III-ро тримесечие 2018 г.'!$W$9</c:f>
              <c:numCache>
                <c:formatCode>#,##0</c:formatCode>
                <c:ptCount val="1"/>
                <c:pt idx="0">
                  <c:v>6862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III-ро тримесечие 2018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III-ро тримесечие 2018 г.'!$W$10</c:f>
              <c:numCache>
                <c:formatCode>#,##0</c:formatCode>
                <c:ptCount val="1"/>
                <c:pt idx="0">
                  <c:v>1340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III-ро тримесечие 2018 г.'!$B$11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III-ро тримесечие 2018 г.'!$W$11</c:f>
              <c:numCache>
                <c:formatCode>#,##0</c:formatCode>
                <c:ptCount val="1"/>
                <c:pt idx="0">
                  <c:v>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III-ро тримесечие 2018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III-ро тримесечие 2018 г.'!$W$12</c:f>
              <c:numCache>
                <c:formatCode>#,##0</c:formatCode>
                <c:ptCount val="1"/>
                <c:pt idx="0">
                  <c:v>-1927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III-ро тримесечие 2018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III-ро тримесечие 2018 г.'!$W$13</c:f>
              <c:numCache>
                <c:formatCode>#,##0</c:formatCode>
                <c:ptCount val="1"/>
                <c:pt idx="0">
                  <c:v>-2288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III-ро тримесечие 2018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III-ро тримесечие 2018 г.'!$W$14</c:f>
              <c:numCache>
                <c:formatCode>#,##0</c:formatCode>
                <c:ptCount val="1"/>
                <c:pt idx="0">
                  <c:v>-135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v>"Пенсионноосигурителен институт"</c:v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III-ро тримесечие 2018 г.'!$W$15</c:f>
              <c:numCache>
                <c:formatCode>#,##0</c:formatCode>
                <c:ptCount val="1"/>
                <c:pt idx="0">
                  <c:v>-759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5209370710499259E-2"/>
          <c:y val="0.81150950890824358"/>
          <c:w val="0.91580799117834544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деветмесечие 2018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2018 г.'!$X$7</c:f>
              <c:numCache>
                <c:formatCode>#,##0</c:formatCode>
                <c:ptCount val="1"/>
                <c:pt idx="0">
                  <c:v>-5866977.3999999762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3-473B-B15D-478E67EF085D}"/>
            </c:ext>
          </c:extLst>
        </c:ser>
        <c:ser>
          <c:idx val="1"/>
          <c:order val="1"/>
          <c:tx>
            <c:strRef>
              <c:f>'УПФ - деветмесечие 2018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2018 г.'!$X$8</c:f>
              <c:numCache>
                <c:formatCode>#,##0</c:formatCode>
                <c:ptCount val="1"/>
                <c:pt idx="0">
                  <c:v>-22092381.929999996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3-473B-B15D-478E67EF085D}"/>
            </c:ext>
          </c:extLst>
        </c:ser>
        <c:ser>
          <c:idx val="2"/>
          <c:order val="2"/>
          <c:tx>
            <c:strRef>
              <c:f>'УПФ - деветмесечие 2018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5.239030779305816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C16-431A-B41C-4FB0D7C89F30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2018 г.'!$X$9</c:f>
              <c:numCache>
                <c:formatCode>#,##0</c:formatCode>
                <c:ptCount val="1"/>
                <c:pt idx="0">
                  <c:v>46874829.270000003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3-473B-B15D-478E67EF085D}"/>
            </c:ext>
          </c:extLst>
        </c:ser>
        <c:ser>
          <c:idx val="3"/>
          <c:order val="3"/>
          <c:tx>
            <c:strRef>
              <c:f>'УПФ - деветмесечие 2018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4B3-473B-B15D-478E67EF08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2018 г.'!$X$10</c:f>
              <c:numCache>
                <c:formatCode>#,##0</c:formatCode>
                <c:ptCount val="1"/>
                <c:pt idx="0">
                  <c:v>4054494.8700000048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3-473B-B15D-478E67EF085D}"/>
            </c:ext>
          </c:extLst>
        </c:ser>
        <c:ser>
          <c:idx val="4"/>
          <c:order val="4"/>
          <c:tx>
            <c:strRef>
              <c:f>'УПФ - деветмесечие 2018 г.'!$B$11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2018 г.'!$X$11</c:f>
              <c:numCache>
                <c:formatCode>#,##0</c:formatCode>
                <c:ptCount val="1"/>
                <c:pt idx="0">
                  <c:v>4494469.5399999991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B3-473B-B15D-478E67EF085D}"/>
            </c:ext>
          </c:extLst>
        </c:ser>
        <c:ser>
          <c:idx val="5"/>
          <c:order val="5"/>
          <c:tx>
            <c:strRef>
              <c:f>'УПФ - деветмесечие 2018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4B3-473B-B15D-478E67EF08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2018 г.'!$X$12</c:f>
              <c:numCache>
                <c:formatCode>#,##0</c:formatCode>
                <c:ptCount val="1"/>
                <c:pt idx="0">
                  <c:v>-10205849.48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4B3-473B-B15D-478E67EF085D}"/>
            </c:ext>
          </c:extLst>
        </c:ser>
        <c:ser>
          <c:idx val="7"/>
          <c:order val="6"/>
          <c:tx>
            <c:strRef>
              <c:f>'УПФ - деветмесечие 2018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2018 г.'!$X$13</c:f>
              <c:numCache>
                <c:formatCode>#,##0</c:formatCode>
                <c:ptCount val="1"/>
                <c:pt idx="0">
                  <c:v>-8544207.1099999994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B3-473B-B15D-478E67EF085D}"/>
            </c:ext>
          </c:extLst>
        </c:ser>
        <c:ser>
          <c:idx val="8"/>
          <c:order val="7"/>
          <c:tx>
            <c:strRef>
              <c:f>'УПФ - деветмесечие 2018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4B3-473B-B15D-478E67EF085D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2018 г.'!$X$14</c:f>
              <c:numCache>
                <c:formatCode>#,##0</c:formatCode>
                <c:ptCount val="1"/>
                <c:pt idx="0">
                  <c:v>-2085156.2599999998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B3-473B-B15D-478E67EF085D}"/>
            </c:ext>
          </c:extLst>
        </c:ser>
        <c:ser>
          <c:idx val="9"/>
          <c:order val="8"/>
          <c:tx>
            <c:strRef>
              <c:f>'УПФ - деветмесечие 2018 г.'!$B$16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2018 г.'!$X$15</c:f>
              <c:numCache>
                <c:formatCode>#,##0</c:formatCode>
                <c:ptCount val="1"/>
                <c:pt idx="0">
                  <c:v>-6629221.5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4B3-473B-B15D-478E67EF085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8751178829919128E-2"/>
          <c:y val="0.81709741550695825"/>
          <c:w val="0.88117223983365667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деветмесечие 2018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2018 г.'!$W$7</c:f>
              <c:numCache>
                <c:formatCode>#,##0</c:formatCode>
                <c:ptCount val="1"/>
                <c:pt idx="0">
                  <c:v>-4380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E-4811-9C96-C30C8355BC61}"/>
            </c:ext>
          </c:extLst>
        </c:ser>
        <c:ser>
          <c:idx val="1"/>
          <c:order val="1"/>
          <c:tx>
            <c:strRef>
              <c:f>'УПФ - деветмесечие 2018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2018 г.'!$W$8</c:f>
              <c:numCache>
                <c:formatCode>#,##0</c:formatCode>
                <c:ptCount val="1"/>
                <c:pt idx="0">
                  <c:v>-7488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E-4811-9C96-C30C8355BC61}"/>
            </c:ext>
          </c:extLst>
        </c:ser>
        <c:ser>
          <c:idx val="2"/>
          <c:order val="2"/>
          <c:tx>
            <c:strRef>
              <c:f>'УПФ - деветмесечие 2018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2018 г.'!$W$9</c:f>
              <c:numCache>
                <c:formatCode>#,##0</c:formatCode>
                <c:ptCount val="1"/>
                <c:pt idx="0">
                  <c:v>20092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0E-4811-9C96-C30C8355BC61}"/>
            </c:ext>
          </c:extLst>
        </c:ser>
        <c:ser>
          <c:idx val="3"/>
          <c:order val="3"/>
          <c:tx>
            <c:strRef>
              <c:f>'УПФ - деветмесечие 2018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2018 г.'!$W$10</c:f>
              <c:numCache>
                <c:formatCode>#,##0</c:formatCode>
                <c:ptCount val="1"/>
                <c:pt idx="0">
                  <c:v>7152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0E-4811-9C96-C30C8355BC61}"/>
            </c:ext>
          </c:extLst>
        </c:ser>
        <c:ser>
          <c:idx val="4"/>
          <c:order val="4"/>
          <c:tx>
            <c:strRef>
              <c:f>'УПФ - деветмесечие 2018 г.'!$B$11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2018 г.'!$W$11</c:f>
              <c:numCache>
                <c:formatCode>#,##0</c:formatCode>
                <c:ptCount val="1"/>
                <c:pt idx="0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0E-4811-9C96-C30C8355BC61}"/>
            </c:ext>
          </c:extLst>
        </c:ser>
        <c:ser>
          <c:idx val="5"/>
          <c:order val="5"/>
          <c:tx>
            <c:strRef>
              <c:f>'УПФ - деветмесечие 2018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2018 г.'!$W$12</c:f>
              <c:numCache>
                <c:formatCode>#,##0</c:formatCode>
                <c:ptCount val="1"/>
                <c:pt idx="0">
                  <c:v>-4924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0E-4811-9C96-C30C8355BC61}"/>
            </c:ext>
          </c:extLst>
        </c:ser>
        <c:ser>
          <c:idx val="7"/>
          <c:order val="6"/>
          <c:tx>
            <c:strRef>
              <c:f>'УПФ - деветмесечие 2018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60E-4811-9C96-C30C8355BC61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2018 г.'!$W$13</c:f>
              <c:numCache>
                <c:formatCode>#,##0</c:formatCode>
                <c:ptCount val="1"/>
                <c:pt idx="0">
                  <c:v>-7214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60E-4811-9C96-C30C8355BC61}"/>
            </c:ext>
          </c:extLst>
        </c:ser>
        <c:ser>
          <c:idx val="8"/>
          <c:order val="7"/>
          <c:tx>
            <c:strRef>
              <c:f>'УПФ - деветмесечие 2018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2018 г.'!$W$14</c:f>
              <c:numCache>
                <c:formatCode>#,##0</c:formatCode>
                <c:ptCount val="1"/>
                <c:pt idx="0">
                  <c:v>-566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0E-4811-9C96-C30C8355BC61}"/>
            </c:ext>
          </c:extLst>
        </c:ser>
        <c:ser>
          <c:idx val="9"/>
          <c:order val="8"/>
          <c:tx>
            <c:strRef>
              <c:f>'УПФ - деветмесечие 2018 г.'!$B$16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2018 г.'!$W$15</c:f>
              <c:numCache>
                <c:formatCode>#,##0</c:formatCode>
                <c:ptCount val="1"/>
                <c:pt idx="0">
                  <c:v>-2760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60E-4811-9C96-C30C8355BC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7931830751423991E-2"/>
          <c:y val="0.81150950890824358"/>
          <c:w val="0.90857463780097725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342901</xdr:colOff>
      <xdr:row>18</xdr:row>
      <xdr:rowOff>28575</xdr:rowOff>
    </xdr:from>
    <xdr:to>
      <xdr:col>23</xdr:col>
      <xdr:colOff>530679</xdr:colOff>
      <xdr:row>42</xdr:row>
      <xdr:rowOff>19050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19051</xdr:colOff>
      <xdr:row>18</xdr:row>
      <xdr:rowOff>19050</xdr:rowOff>
    </xdr:from>
    <xdr:to>
      <xdr:col>11</xdr:col>
      <xdr:colOff>317501</xdr:colOff>
      <xdr:row>42</xdr:row>
      <xdr:rowOff>19050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660400</xdr:colOff>
      <xdr:row>18</xdr:row>
      <xdr:rowOff>28575</xdr:rowOff>
    </xdr:from>
    <xdr:to>
      <xdr:col>24</xdr:col>
      <xdr:colOff>0</xdr:colOff>
      <xdr:row>42</xdr:row>
      <xdr:rowOff>19050</xdr:rowOff>
    </xdr:to>
    <xdr:graphicFrame macro="">
      <xdr:nvGraphicFramePr>
        <xdr:cNvPr id="9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19050</xdr:rowOff>
    </xdr:from>
    <xdr:to>
      <xdr:col>11</xdr:col>
      <xdr:colOff>584200</xdr:colOff>
      <xdr:row>42</xdr:row>
      <xdr:rowOff>19050</xdr:rowOff>
    </xdr:to>
    <xdr:graphicFrame macro="">
      <xdr:nvGraphicFramePr>
        <xdr:cNvPr id="9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P43"/>
  <sheetViews>
    <sheetView showGridLines="0" tabSelected="1" zoomScale="70" zoomScaleNormal="70" zoomScaleSheetLayoutView="75" workbookViewId="0">
      <selection sqref="A1:X1"/>
    </sheetView>
  </sheetViews>
  <sheetFormatPr defaultRowHeight="15.75" x14ac:dyDescent="0.25"/>
  <cols>
    <col min="1" max="1" width="7.42578125" style="2" customWidth="1"/>
    <col min="2" max="2" width="29.42578125" style="2" customWidth="1"/>
    <col min="3" max="3" width="9.28515625" style="2" customWidth="1"/>
    <col min="4" max="4" width="12.5703125" style="2" customWidth="1"/>
    <col min="5" max="5" width="9.28515625" style="2" customWidth="1"/>
    <col min="6" max="6" width="12.140625" style="2" customWidth="1"/>
    <col min="7" max="7" width="9.28515625" style="2" customWidth="1"/>
    <col min="8" max="8" width="12.42578125" style="2" customWidth="1"/>
    <col min="9" max="9" width="9.28515625" style="2" customWidth="1"/>
    <col min="10" max="10" width="12.8554687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1.7109375" style="2" customWidth="1"/>
    <col min="19" max="19" width="9.28515625" style="2" customWidth="1"/>
    <col min="20" max="20" width="11.85546875" style="2" customWidth="1"/>
    <col min="21" max="21" width="9.42578125" style="3" customWidth="1"/>
    <col min="22" max="22" width="14" style="3" customWidth="1"/>
    <col min="23" max="23" width="8.42578125" style="2" customWidth="1"/>
    <col min="24" max="24" width="12.42578125" style="2" customWidth="1"/>
    <col min="25" max="25" width="3.140625" style="2" customWidth="1"/>
    <col min="26" max="16384" width="9.140625" style="2"/>
  </cols>
  <sheetData>
    <row r="1" spans="1:94" ht="18.75" x14ac:dyDescent="0.3">
      <c r="A1" s="57" t="s">
        <v>20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spans="1:94" ht="18.75" x14ac:dyDescent="0.3">
      <c r="A2" s="57" t="s">
        <v>21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</row>
    <row r="3" spans="1:94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94" ht="15.75" customHeight="1" x14ac:dyDescent="0.25">
      <c r="A4" s="51" t="s">
        <v>4</v>
      </c>
      <c r="B4" s="51"/>
      <c r="C4" s="59" t="s">
        <v>5</v>
      </c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7" customFormat="1" ht="48.75" customHeight="1" x14ac:dyDescent="0.25">
      <c r="A5" s="51"/>
      <c r="B5" s="51"/>
      <c r="C5" s="51" t="s">
        <v>7</v>
      </c>
      <c r="D5" s="51"/>
      <c r="E5" s="51" t="s">
        <v>8</v>
      </c>
      <c r="F5" s="51"/>
      <c r="G5" s="51" t="s">
        <v>19</v>
      </c>
      <c r="H5" s="51"/>
      <c r="I5" s="51" t="s">
        <v>9</v>
      </c>
      <c r="J5" s="51"/>
      <c r="K5" s="51" t="s">
        <v>18</v>
      </c>
      <c r="L5" s="51"/>
      <c r="M5" s="51" t="s">
        <v>10</v>
      </c>
      <c r="N5" s="51"/>
      <c r="O5" s="51" t="s">
        <v>11</v>
      </c>
      <c r="P5" s="51"/>
      <c r="Q5" s="51" t="s">
        <v>13</v>
      </c>
      <c r="R5" s="51"/>
      <c r="S5" s="52" t="s">
        <v>14</v>
      </c>
      <c r="T5" s="53"/>
      <c r="U5" s="60" t="s">
        <v>0</v>
      </c>
      <c r="V5" s="60"/>
      <c r="W5" s="58" t="s">
        <v>6</v>
      </c>
      <c r="X5" s="58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</row>
    <row r="6" spans="1:94" s="1" customFormat="1" ht="40.5" customHeight="1" x14ac:dyDescent="0.25">
      <c r="A6" s="51"/>
      <c r="B6" s="51"/>
      <c r="C6" s="32" t="s">
        <v>2</v>
      </c>
      <c r="D6" s="32" t="s">
        <v>3</v>
      </c>
      <c r="E6" s="32" t="s">
        <v>2</v>
      </c>
      <c r="F6" s="32" t="s">
        <v>3</v>
      </c>
      <c r="G6" s="32" t="s">
        <v>2</v>
      </c>
      <c r="H6" s="32" t="s">
        <v>3</v>
      </c>
      <c r="I6" s="32" t="s">
        <v>2</v>
      </c>
      <c r="J6" s="32" t="s">
        <v>3</v>
      </c>
      <c r="K6" s="32" t="s">
        <v>2</v>
      </c>
      <c r="L6" s="32" t="s">
        <v>3</v>
      </c>
      <c r="M6" s="32" t="s">
        <v>2</v>
      </c>
      <c r="N6" s="32" t="s">
        <v>3</v>
      </c>
      <c r="O6" s="32" t="s">
        <v>2</v>
      </c>
      <c r="P6" s="32" t="s">
        <v>3</v>
      </c>
      <c r="Q6" s="32" t="s">
        <v>2</v>
      </c>
      <c r="R6" s="32" t="s">
        <v>3</v>
      </c>
      <c r="S6" s="32" t="s">
        <v>2</v>
      </c>
      <c r="T6" s="32" t="s">
        <v>3</v>
      </c>
      <c r="U6" s="33" t="s">
        <v>2</v>
      </c>
      <c r="V6" s="33" t="s">
        <v>3</v>
      </c>
      <c r="W6" s="34" t="s">
        <v>2</v>
      </c>
      <c r="X6" s="34" t="s">
        <v>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</row>
    <row r="7" spans="1:94" ht="32.25" customHeight="1" x14ac:dyDescent="0.25">
      <c r="A7" s="54" t="s">
        <v>1</v>
      </c>
      <c r="B7" s="35" t="s">
        <v>7</v>
      </c>
      <c r="C7" s="27"/>
      <c r="D7" s="27"/>
      <c r="E7" s="36">
        <v>895</v>
      </c>
      <c r="F7" s="36">
        <v>2703065.37</v>
      </c>
      <c r="G7" s="36">
        <v>3854</v>
      </c>
      <c r="H7" s="36">
        <v>10360448.199999999</v>
      </c>
      <c r="I7" s="36">
        <v>3393</v>
      </c>
      <c r="J7" s="36">
        <v>7099493.0099999998</v>
      </c>
      <c r="K7" s="36">
        <v>1134</v>
      </c>
      <c r="L7" s="36">
        <v>3457822.55</v>
      </c>
      <c r="M7" s="36">
        <v>503</v>
      </c>
      <c r="N7" s="36">
        <v>1835909.57</v>
      </c>
      <c r="O7" s="36">
        <v>88</v>
      </c>
      <c r="P7" s="36">
        <v>196797.68</v>
      </c>
      <c r="Q7" s="36">
        <v>386</v>
      </c>
      <c r="R7" s="36">
        <v>641511.06000000006</v>
      </c>
      <c r="S7" s="36">
        <v>103</v>
      </c>
      <c r="T7" s="36">
        <v>355533</v>
      </c>
      <c r="U7" s="45">
        <f>C7+E7+G7+I7+K7+M7+O7+Q7+S7</f>
        <v>10356</v>
      </c>
      <c r="V7" s="45">
        <f>D7+F7+H7+J7+L7+N7+P7+R7+T7</f>
        <v>26650580.439999998</v>
      </c>
      <c r="W7" s="46">
        <f>C16-U7</f>
        <v>-1597</v>
      </c>
      <c r="X7" s="46">
        <f>D16-V7</f>
        <v>-959575.53999999538</v>
      </c>
      <c r="Y7" s="9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5"/>
      <c r="B8" s="35" t="s">
        <v>8</v>
      </c>
      <c r="C8" s="36">
        <v>1212</v>
      </c>
      <c r="D8" s="36">
        <v>3954323.23</v>
      </c>
      <c r="E8" s="27"/>
      <c r="F8" s="27"/>
      <c r="G8" s="36">
        <v>1500</v>
      </c>
      <c r="H8" s="36">
        <v>4389934.24</v>
      </c>
      <c r="I8" s="36">
        <v>1059</v>
      </c>
      <c r="J8" s="36">
        <v>2892972.07</v>
      </c>
      <c r="K8" s="36">
        <v>440</v>
      </c>
      <c r="L8" s="36">
        <v>1562855.51</v>
      </c>
      <c r="M8" s="36">
        <v>139</v>
      </c>
      <c r="N8" s="36">
        <v>572937.16</v>
      </c>
      <c r="O8" s="36">
        <v>36</v>
      </c>
      <c r="P8" s="36">
        <v>136172.38</v>
      </c>
      <c r="Q8" s="37">
        <v>103</v>
      </c>
      <c r="R8" s="36">
        <v>175044.15</v>
      </c>
      <c r="S8" s="36">
        <v>49</v>
      </c>
      <c r="T8" s="36">
        <v>155955.24</v>
      </c>
      <c r="U8" s="45">
        <f t="shared" ref="U8:V15" si="0">C8+E8+G8+I8+K8+M8+O8+Q8+S8</f>
        <v>4538</v>
      </c>
      <c r="V8" s="45">
        <f t="shared" si="0"/>
        <v>13840193.980000002</v>
      </c>
      <c r="W8" s="46">
        <f>E16-U8</f>
        <v>-2074</v>
      </c>
      <c r="X8" s="46">
        <f>F16-V8</f>
        <v>-6324343.6900000023</v>
      </c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5"/>
      <c r="B9" s="35" t="s">
        <v>19</v>
      </c>
      <c r="C9" s="36">
        <v>1903</v>
      </c>
      <c r="D9" s="36">
        <v>6393025.8200000003</v>
      </c>
      <c r="E9" s="36">
        <v>360</v>
      </c>
      <c r="F9" s="36">
        <v>1185580.28</v>
      </c>
      <c r="G9" s="27"/>
      <c r="H9" s="27"/>
      <c r="I9" s="36">
        <v>1659</v>
      </c>
      <c r="J9" s="36">
        <v>4570078.0999999996</v>
      </c>
      <c r="K9" s="36">
        <v>585</v>
      </c>
      <c r="L9" s="36">
        <v>2115625.92</v>
      </c>
      <c r="M9" s="36">
        <v>338</v>
      </c>
      <c r="N9" s="36">
        <v>1452385.74</v>
      </c>
      <c r="O9" s="36">
        <v>60</v>
      </c>
      <c r="P9" s="36">
        <v>356426.56</v>
      </c>
      <c r="Q9" s="37">
        <v>138</v>
      </c>
      <c r="R9" s="36">
        <v>261536.69</v>
      </c>
      <c r="S9" s="36">
        <v>83</v>
      </c>
      <c r="T9" s="36">
        <v>281870.98</v>
      </c>
      <c r="U9" s="45">
        <f t="shared" si="0"/>
        <v>5126</v>
      </c>
      <c r="V9" s="45">
        <f t="shared" si="0"/>
        <v>16616530.09</v>
      </c>
      <c r="W9" s="46">
        <f>G16-U9</f>
        <v>6862</v>
      </c>
      <c r="X9" s="46">
        <f>H16-V9</f>
        <v>15682648.789999999</v>
      </c>
      <c r="Y9" s="9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5"/>
      <c r="B10" s="38" t="s">
        <v>9</v>
      </c>
      <c r="C10" s="36">
        <v>2673</v>
      </c>
      <c r="D10" s="36">
        <v>7727104.2699999996</v>
      </c>
      <c r="E10" s="36">
        <v>542</v>
      </c>
      <c r="F10" s="36">
        <v>1649801.26</v>
      </c>
      <c r="G10" s="36">
        <v>2816</v>
      </c>
      <c r="H10" s="36">
        <v>7660393.4000000004</v>
      </c>
      <c r="I10" s="27"/>
      <c r="J10" s="27"/>
      <c r="K10" s="36">
        <v>787</v>
      </c>
      <c r="L10" s="36">
        <v>2945245.95</v>
      </c>
      <c r="M10" s="36">
        <v>452</v>
      </c>
      <c r="N10" s="36">
        <v>1727301.04</v>
      </c>
      <c r="O10" s="36">
        <v>152</v>
      </c>
      <c r="P10" s="36">
        <v>316276.3</v>
      </c>
      <c r="Q10" s="37">
        <v>197</v>
      </c>
      <c r="R10" s="36">
        <v>251939.78</v>
      </c>
      <c r="S10" s="36">
        <v>135</v>
      </c>
      <c r="T10" s="36">
        <v>395432.24</v>
      </c>
      <c r="U10" s="45">
        <f t="shared" si="0"/>
        <v>7754</v>
      </c>
      <c r="V10" s="45">
        <f t="shared" si="0"/>
        <v>22673494.239999998</v>
      </c>
      <c r="W10" s="46">
        <f>I16-U10</f>
        <v>1340</v>
      </c>
      <c r="X10" s="46">
        <f>J16-V10</f>
        <v>-1328865.7799999975</v>
      </c>
      <c r="Y10" s="9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5"/>
      <c r="B11" s="39" t="s">
        <v>18</v>
      </c>
      <c r="C11" s="36">
        <v>822</v>
      </c>
      <c r="D11" s="36">
        <v>2423922.64</v>
      </c>
      <c r="E11" s="36">
        <v>189</v>
      </c>
      <c r="F11" s="36">
        <v>599816.51</v>
      </c>
      <c r="G11" s="36">
        <v>1138</v>
      </c>
      <c r="H11" s="40">
        <v>3518795.43</v>
      </c>
      <c r="I11" s="36">
        <v>799</v>
      </c>
      <c r="J11" s="36">
        <v>1988309.86</v>
      </c>
      <c r="K11" s="27"/>
      <c r="L11" s="27"/>
      <c r="M11" s="36">
        <v>163</v>
      </c>
      <c r="N11" s="36">
        <v>674798.99</v>
      </c>
      <c r="O11" s="36">
        <v>12</v>
      </c>
      <c r="P11" s="36">
        <v>24631.34</v>
      </c>
      <c r="Q11" s="37">
        <v>63</v>
      </c>
      <c r="R11" s="36">
        <v>102449.62</v>
      </c>
      <c r="S11" s="36">
        <v>32</v>
      </c>
      <c r="T11" s="36">
        <v>93772.31</v>
      </c>
      <c r="U11" s="45">
        <f t="shared" si="0"/>
        <v>3218</v>
      </c>
      <c r="V11" s="45">
        <f t="shared" si="0"/>
        <v>9426496.6999999993</v>
      </c>
      <c r="W11" s="46">
        <f>K16-U11</f>
        <v>578</v>
      </c>
      <c r="X11" s="46">
        <f>L16-V11</f>
        <v>3120014.34</v>
      </c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5"/>
      <c r="B12" s="35" t="s">
        <v>10</v>
      </c>
      <c r="C12" s="36">
        <v>896</v>
      </c>
      <c r="D12" s="36">
        <v>2804921.42</v>
      </c>
      <c r="E12" s="36">
        <v>172</v>
      </c>
      <c r="F12" s="36">
        <v>617716.93000000005</v>
      </c>
      <c r="G12" s="36">
        <v>1261</v>
      </c>
      <c r="H12" s="36">
        <v>4043420.87</v>
      </c>
      <c r="I12" s="36">
        <v>896</v>
      </c>
      <c r="J12" s="36">
        <v>2657460.98</v>
      </c>
      <c r="K12" s="36">
        <v>361</v>
      </c>
      <c r="L12" s="36">
        <v>1361056.39</v>
      </c>
      <c r="M12" s="27"/>
      <c r="N12" s="27"/>
      <c r="O12" s="36">
        <v>36</v>
      </c>
      <c r="P12" s="36">
        <v>209846.77</v>
      </c>
      <c r="Q12" s="37">
        <v>54</v>
      </c>
      <c r="R12" s="36">
        <v>86251.26</v>
      </c>
      <c r="S12" s="36">
        <v>47</v>
      </c>
      <c r="T12" s="36">
        <v>234585.55</v>
      </c>
      <c r="U12" s="45">
        <f t="shared" si="0"/>
        <v>3723</v>
      </c>
      <c r="V12" s="45">
        <f t="shared" si="0"/>
        <v>12015260.170000002</v>
      </c>
      <c r="W12" s="46">
        <f>M16-U12</f>
        <v>-1927</v>
      </c>
      <c r="X12" s="46">
        <f>N16-V12</f>
        <v>-5358327.0900000026</v>
      </c>
      <c r="Y12" s="9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5"/>
      <c r="B13" s="38" t="s">
        <v>11</v>
      </c>
      <c r="C13" s="36">
        <v>702</v>
      </c>
      <c r="D13" s="36">
        <v>1159927.3400000001</v>
      </c>
      <c r="E13" s="36">
        <v>155</v>
      </c>
      <c r="F13" s="36">
        <v>310020.61</v>
      </c>
      <c r="G13" s="36">
        <v>774</v>
      </c>
      <c r="H13" s="36">
        <v>1179519.95</v>
      </c>
      <c r="I13" s="36">
        <v>655</v>
      </c>
      <c r="J13" s="36">
        <v>1060721.6200000001</v>
      </c>
      <c r="K13" s="36">
        <v>257</v>
      </c>
      <c r="L13" s="36">
        <v>529566.07999999996</v>
      </c>
      <c r="M13" s="36">
        <v>107</v>
      </c>
      <c r="N13" s="36">
        <v>167382.79999999999</v>
      </c>
      <c r="O13" s="27"/>
      <c r="P13" s="27"/>
      <c r="Q13" s="37">
        <v>45</v>
      </c>
      <c r="R13" s="36">
        <v>51949.85</v>
      </c>
      <c r="S13" s="36">
        <v>31</v>
      </c>
      <c r="T13" s="36">
        <v>61938.12</v>
      </c>
      <c r="U13" s="45">
        <f t="shared" si="0"/>
        <v>2726</v>
      </c>
      <c r="V13" s="45">
        <f t="shared" si="0"/>
        <v>4521026.37</v>
      </c>
      <c r="W13" s="46">
        <f>O16-U13</f>
        <v>-2288</v>
      </c>
      <c r="X13" s="46">
        <f>P16-V13</f>
        <v>-2905393.9600000004</v>
      </c>
      <c r="Y13" s="9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0" customFormat="1" ht="32.25" customHeight="1" thickBot="1" x14ac:dyDescent="0.3">
      <c r="A14" s="55"/>
      <c r="B14" s="41" t="s">
        <v>12</v>
      </c>
      <c r="C14" s="37">
        <v>273</v>
      </c>
      <c r="D14" s="36">
        <v>570259.1</v>
      </c>
      <c r="E14" s="37">
        <v>48</v>
      </c>
      <c r="F14" s="36">
        <v>89126.61</v>
      </c>
      <c r="G14" s="37">
        <v>309</v>
      </c>
      <c r="H14" s="36">
        <v>509767.71</v>
      </c>
      <c r="I14" s="37">
        <v>344</v>
      </c>
      <c r="J14" s="36">
        <v>510333.38</v>
      </c>
      <c r="K14" s="36">
        <v>117</v>
      </c>
      <c r="L14" s="36">
        <v>280634.69</v>
      </c>
      <c r="M14" s="36">
        <v>46</v>
      </c>
      <c r="N14" s="36">
        <v>86718.51</v>
      </c>
      <c r="O14" s="37">
        <v>6</v>
      </c>
      <c r="P14" s="36">
        <v>2325.9299999999998</v>
      </c>
      <c r="Q14" s="27"/>
      <c r="R14" s="27"/>
      <c r="S14" s="36">
        <v>10</v>
      </c>
      <c r="T14" s="36">
        <v>12130.37</v>
      </c>
      <c r="U14" s="45">
        <f t="shared" si="0"/>
        <v>1153</v>
      </c>
      <c r="V14" s="45">
        <f t="shared" si="0"/>
        <v>2061296.2999999998</v>
      </c>
      <c r="W14" s="46">
        <f>Q16-U14</f>
        <v>-135</v>
      </c>
      <c r="X14" s="46">
        <f>R16-V14</f>
        <v>-444319.69999999949</v>
      </c>
      <c r="Y14" s="9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6" customFormat="1" ht="32.25" customHeight="1" thickTop="1" thickBot="1" x14ac:dyDescent="0.3">
      <c r="A15" s="56"/>
      <c r="B15" s="25" t="s">
        <v>14</v>
      </c>
      <c r="C15" s="42">
        <v>278</v>
      </c>
      <c r="D15" s="43">
        <v>657521.07999999996</v>
      </c>
      <c r="E15" s="42">
        <v>103</v>
      </c>
      <c r="F15" s="43">
        <v>360722.72</v>
      </c>
      <c r="G15" s="42">
        <v>336</v>
      </c>
      <c r="H15" s="43">
        <v>636899.07999999996</v>
      </c>
      <c r="I15" s="42">
        <v>289</v>
      </c>
      <c r="J15" s="43">
        <v>565259.43999999994</v>
      </c>
      <c r="K15" s="43">
        <v>115</v>
      </c>
      <c r="L15" s="43">
        <v>293703.95</v>
      </c>
      <c r="M15" s="43">
        <v>48</v>
      </c>
      <c r="N15" s="43">
        <v>139499.26999999999</v>
      </c>
      <c r="O15" s="42">
        <v>48</v>
      </c>
      <c r="P15" s="43">
        <v>373155.45</v>
      </c>
      <c r="Q15" s="42">
        <v>32</v>
      </c>
      <c r="R15" s="43">
        <v>46294.19</v>
      </c>
      <c r="S15" s="28"/>
      <c r="T15" s="28"/>
      <c r="U15" s="47">
        <f t="shared" si="0"/>
        <v>1249</v>
      </c>
      <c r="V15" s="47">
        <f t="shared" si="0"/>
        <v>3073055.18</v>
      </c>
      <c r="W15" s="48">
        <f>S16-U15</f>
        <v>-759</v>
      </c>
      <c r="X15" s="48">
        <f>T16-V15</f>
        <v>-1481837.3699999999</v>
      </c>
      <c r="Y15" s="9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1" customFormat="1" ht="16.5" thickTop="1" x14ac:dyDescent="0.25">
      <c r="A16" s="44" t="s">
        <v>0</v>
      </c>
      <c r="B16" s="44"/>
      <c r="C16" s="11">
        <f t="shared" ref="C16:T16" si="1">SUM(C7:C15)</f>
        <v>8759</v>
      </c>
      <c r="D16" s="11">
        <f t="shared" si="1"/>
        <v>25691004.900000002</v>
      </c>
      <c r="E16" s="11">
        <f t="shared" si="1"/>
        <v>2464</v>
      </c>
      <c r="F16" s="11">
        <f t="shared" si="1"/>
        <v>7515850.29</v>
      </c>
      <c r="G16" s="11">
        <f t="shared" si="1"/>
        <v>11988</v>
      </c>
      <c r="H16" s="11">
        <f t="shared" si="1"/>
        <v>32299178.879999999</v>
      </c>
      <c r="I16" s="11">
        <f t="shared" si="1"/>
        <v>9094</v>
      </c>
      <c r="J16" s="11">
        <f t="shared" si="1"/>
        <v>21344628.460000001</v>
      </c>
      <c r="K16" s="11">
        <f t="shared" si="1"/>
        <v>3796</v>
      </c>
      <c r="L16" s="11">
        <f t="shared" si="1"/>
        <v>12546511.039999999</v>
      </c>
      <c r="M16" s="11">
        <f t="shared" si="1"/>
        <v>1796</v>
      </c>
      <c r="N16" s="11">
        <f t="shared" si="1"/>
        <v>6656933.0799999991</v>
      </c>
      <c r="O16" s="11">
        <f t="shared" si="1"/>
        <v>438</v>
      </c>
      <c r="P16" s="11">
        <f t="shared" si="1"/>
        <v>1615632.4099999997</v>
      </c>
      <c r="Q16" s="11">
        <f t="shared" si="1"/>
        <v>1018</v>
      </c>
      <c r="R16" s="11">
        <f t="shared" si="1"/>
        <v>1616976.6000000003</v>
      </c>
      <c r="S16" s="11">
        <f t="shared" si="1"/>
        <v>490</v>
      </c>
      <c r="T16" s="11">
        <f t="shared" si="1"/>
        <v>1591217.8100000003</v>
      </c>
      <c r="U16" s="11">
        <f t="shared" ref="U16:V16" si="2">SUM(U7:U15)</f>
        <v>39843</v>
      </c>
      <c r="V16" s="11">
        <f t="shared" si="2"/>
        <v>110877933.47000001</v>
      </c>
      <c r="W16" s="12"/>
      <c r="X16" s="12"/>
      <c r="Y16" s="13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</row>
    <row r="17" spans="1:94" s="11" customFormat="1" x14ac:dyDescent="0.25">
      <c r="W17" s="12"/>
      <c r="X17" s="12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</row>
    <row r="18" spans="1:94" s="11" customFormat="1" ht="22.5" customHeight="1" x14ac:dyDescent="0.25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</row>
    <row r="19" spans="1:94" x14ac:dyDescent="0.25">
      <c r="A19" s="15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6"/>
      <c r="X19" s="16"/>
    </row>
    <row r="43" ht="12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I5:J5"/>
    <mergeCell ref="A18:X18"/>
    <mergeCell ref="K5:L5"/>
    <mergeCell ref="M5:N5"/>
    <mergeCell ref="C5:D5"/>
    <mergeCell ref="E5:F5"/>
    <mergeCell ref="A4:B6"/>
    <mergeCell ref="Q5:R5"/>
    <mergeCell ref="S5:T5"/>
    <mergeCell ref="A7:A1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52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P43"/>
  <sheetViews>
    <sheetView showGridLines="0" zoomScale="70" zoomScaleNormal="70" workbookViewId="0">
      <selection sqref="A1:X1"/>
    </sheetView>
  </sheetViews>
  <sheetFormatPr defaultRowHeight="15.75" x14ac:dyDescent="0.25"/>
  <cols>
    <col min="1" max="1" width="6.85546875" style="2" customWidth="1"/>
    <col min="2" max="2" width="27.7109375" style="2" customWidth="1"/>
    <col min="3" max="3" width="8.28515625" style="2" customWidth="1"/>
    <col min="4" max="4" width="12.85546875" style="2" customWidth="1"/>
    <col min="5" max="5" width="7.85546875" style="2" customWidth="1"/>
    <col min="6" max="6" width="12.7109375" style="2" customWidth="1"/>
    <col min="7" max="7" width="8.28515625" style="2" customWidth="1"/>
    <col min="8" max="8" width="13" style="2" customWidth="1"/>
    <col min="9" max="9" width="8.140625" style="2" customWidth="1"/>
    <col min="10" max="10" width="13" style="2" customWidth="1"/>
    <col min="11" max="11" width="8.140625" style="2" customWidth="1"/>
    <col min="12" max="12" width="12.85546875" style="2" customWidth="1"/>
    <col min="13" max="13" width="8.140625" style="2" customWidth="1"/>
    <col min="14" max="14" width="12.7109375" style="2" customWidth="1"/>
    <col min="15" max="15" width="8.140625" style="2" customWidth="1"/>
    <col min="16" max="16" width="11.42578125" style="2" customWidth="1"/>
    <col min="17" max="17" width="8.140625" style="2" customWidth="1"/>
    <col min="18" max="18" width="11.5703125" style="2" customWidth="1"/>
    <col min="19" max="19" width="8.140625" style="2" customWidth="1"/>
    <col min="20" max="20" width="11.42578125" style="2" customWidth="1"/>
    <col min="21" max="21" width="9.28515625" style="3" customWidth="1"/>
    <col min="22" max="22" width="14" style="3" customWidth="1"/>
    <col min="23" max="23" width="8" style="2" customWidth="1"/>
    <col min="24" max="24" width="13.7109375" style="2" customWidth="1"/>
    <col min="25" max="25" width="3.28515625" style="2" customWidth="1"/>
    <col min="26" max="16384" width="9.140625" style="2"/>
  </cols>
  <sheetData>
    <row r="1" spans="1:94" ht="18.75" x14ac:dyDescent="0.3">
      <c r="A1" s="57" t="s">
        <v>22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spans="1:94" ht="18.75" x14ac:dyDescent="0.3">
      <c r="A2" s="57" t="s">
        <v>16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</row>
    <row r="3" spans="1:94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94" ht="15.75" customHeight="1" x14ac:dyDescent="0.25">
      <c r="A4" s="64" t="s">
        <v>4</v>
      </c>
      <c r="B4" s="65"/>
      <c r="C4" s="70" t="s">
        <v>5</v>
      </c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2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7" customFormat="1" ht="48.75" customHeight="1" x14ac:dyDescent="0.25">
      <c r="A5" s="66"/>
      <c r="B5" s="67"/>
      <c r="C5" s="52" t="s">
        <v>7</v>
      </c>
      <c r="D5" s="53"/>
      <c r="E5" s="52" t="s">
        <v>8</v>
      </c>
      <c r="F5" s="53"/>
      <c r="G5" s="52" t="s">
        <v>19</v>
      </c>
      <c r="H5" s="53"/>
      <c r="I5" s="52" t="s">
        <v>9</v>
      </c>
      <c r="J5" s="53"/>
      <c r="K5" s="52" t="s">
        <v>17</v>
      </c>
      <c r="L5" s="53"/>
      <c r="M5" s="52" t="s">
        <v>10</v>
      </c>
      <c r="N5" s="53"/>
      <c r="O5" s="52" t="s">
        <v>11</v>
      </c>
      <c r="P5" s="53"/>
      <c r="Q5" s="52" t="s">
        <v>13</v>
      </c>
      <c r="R5" s="53"/>
      <c r="S5" s="52" t="s">
        <v>14</v>
      </c>
      <c r="T5" s="53"/>
      <c r="U5" s="62" t="s">
        <v>0</v>
      </c>
      <c r="V5" s="63"/>
      <c r="W5" s="73" t="s">
        <v>6</v>
      </c>
      <c r="X5" s="74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</row>
    <row r="6" spans="1:94" s="1" customFormat="1" ht="40.5" customHeight="1" x14ac:dyDescent="0.25">
      <c r="A6" s="68"/>
      <c r="B6" s="69"/>
      <c r="C6" s="29" t="s">
        <v>2</v>
      </c>
      <c r="D6" s="29" t="s">
        <v>3</v>
      </c>
      <c r="E6" s="29" t="s">
        <v>2</v>
      </c>
      <c r="F6" s="29" t="s">
        <v>3</v>
      </c>
      <c r="G6" s="29" t="s">
        <v>2</v>
      </c>
      <c r="H6" s="29" t="s">
        <v>3</v>
      </c>
      <c r="I6" s="29" t="s">
        <v>2</v>
      </c>
      <c r="J6" s="29" t="s">
        <v>3</v>
      </c>
      <c r="K6" s="29" t="s">
        <v>2</v>
      </c>
      <c r="L6" s="29" t="s">
        <v>3</v>
      </c>
      <c r="M6" s="29" t="s">
        <v>2</v>
      </c>
      <c r="N6" s="29" t="s">
        <v>3</v>
      </c>
      <c r="O6" s="29" t="s">
        <v>2</v>
      </c>
      <c r="P6" s="29" t="s">
        <v>3</v>
      </c>
      <c r="Q6" s="29" t="s">
        <v>2</v>
      </c>
      <c r="R6" s="29" t="s">
        <v>3</v>
      </c>
      <c r="S6" s="29" t="s">
        <v>2</v>
      </c>
      <c r="T6" s="29" t="s">
        <v>3</v>
      </c>
      <c r="U6" s="31" t="s">
        <v>2</v>
      </c>
      <c r="V6" s="31" t="s">
        <v>3</v>
      </c>
      <c r="W6" s="30" t="s">
        <v>2</v>
      </c>
      <c r="X6" s="30" t="s">
        <v>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</row>
    <row r="7" spans="1:94" ht="32.25" customHeight="1" x14ac:dyDescent="0.25">
      <c r="A7" s="54" t="s">
        <v>1</v>
      </c>
      <c r="B7" s="18" t="s">
        <v>7</v>
      </c>
      <c r="C7" s="49"/>
      <c r="D7" s="27"/>
      <c r="E7" s="22">
        <v>2450</v>
      </c>
      <c r="F7" s="22">
        <v>7798244.7300000004</v>
      </c>
      <c r="G7" s="22">
        <v>11674</v>
      </c>
      <c r="H7" s="22">
        <v>31732789.57</v>
      </c>
      <c r="I7" s="22">
        <v>11861</v>
      </c>
      <c r="J7" s="22">
        <v>25897994.899999999</v>
      </c>
      <c r="K7" s="22">
        <v>3072</v>
      </c>
      <c r="L7" s="22">
        <v>10027591.449999999</v>
      </c>
      <c r="M7" s="22">
        <v>1917</v>
      </c>
      <c r="N7" s="22">
        <v>7423813.5</v>
      </c>
      <c r="O7" s="22">
        <v>156</v>
      </c>
      <c r="P7" s="22">
        <v>489756.66000000003</v>
      </c>
      <c r="Q7" s="22">
        <v>999</v>
      </c>
      <c r="R7" s="22">
        <v>1690367.32</v>
      </c>
      <c r="S7" s="22">
        <v>316</v>
      </c>
      <c r="T7" s="22">
        <v>1060116.6000000001</v>
      </c>
      <c r="U7" s="45">
        <f>C7+E7+G7+I7+K7+M7+O7+Q7+S7</f>
        <v>32445</v>
      </c>
      <c r="V7" s="45">
        <f>D7+F7+H7+J7+L7+N7+P7+R7+T7</f>
        <v>86120674.729999974</v>
      </c>
      <c r="W7" s="46">
        <f>C16-U7</f>
        <v>-4380</v>
      </c>
      <c r="X7" s="46">
        <f>D16-V7</f>
        <v>-5866977.3999999762</v>
      </c>
      <c r="Y7" s="9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5"/>
      <c r="B8" s="18" t="s">
        <v>8</v>
      </c>
      <c r="C8" s="22">
        <v>4211</v>
      </c>
      <c r="D8" s="22">
        <v>13138415.010000002</v>
      </c>
      <c r="E8" s="27"/>
      <c r="F8" s="27"/>
      <c r="G8" s="22">
        <v>4676</v>
      </c>
      <c r="H8" s="22">
        <v>13446476.870000001</v>
      </c>
      <c r="I8" s="22">
        <v>3891</v>
      </c>
      <c r="J8" s="22">
        <v>10809924.379999999</v>
      </c>
      <c r="K8" s="22">
        <v>1246</v>
      </c>
      <c r="L8" s="22">
        <v>4517211.0199999996</v>
      </c>
      <c r="M8" s="22">
        <v>421</v>
      </c>
      <c r="N8" s="22">
        <v>1809165.41</v>
      </c>
      <c r="O8" s="22">
        <v>122</v>
      </c>
      <c r="P8" s="22">
        <v>580016.75</v>
      </c>
      <c r="Q8" s="22">
        <v>319</v>
      </c>
      <c r="R8" s="22">
        <v>591991.43000000005</v>
      </c>
      <c r="S8" s="22">
        <v>139</v>
      </c>
      <c r="T8" s="22">
        <v>420137.66000000003</v>
      </c>
      <c r="U8" s="45">
        <f t="shared" ref="U8:V15" si="0">C8+E8+G8+I8+K8+M8+O8+Q8+S8</f>
        <v>15025</v>
      </c>
      <c r="V8" s="45">
        <f t="shared" si="0"/>
        <v>45313338.529999994</v>
      </c>
      <c r="W8" s="46">
        <f>E16-U8</f>
        <v>-7488</v>
      </c>
      <c r="X8" s="46">
        <f>F16-V8</f>
        <v>-22092381.929999996</v>
      </c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5"/>
      <c r="B9" s="18" t="s">
        <v>19</v>
      </c>
      <c r="C9" s="22">
        <v>5504</v>
      </c>
      <c r="D9" s="22">
        <v>17256542.140000001</v>
      </c>
      <c r="E9" s="22">
        <v>1154</v>
      </c>
      <c r="F9" s="22">
        <v>3772508.4099999997</v>
      </c>
      <c r="G9" s="27"/>
      <c r="H9" s="27"/>
      <c r="I9" s="22">
        <v>5423</v>
      </c>
      <c r="J9" s="22">
        <v>15066004.390000001</v>
      </c>
      <c r="K9" s="22">
        <v>1616</v>
      </c>
      <c r="L9" s="22">
        <v>6171028.4500000002</v>
      </c>
      <c r="M9" s="22">
        <v>1374</v>
      </c>
      <c r="N9" s="22">
        <v>6235232.8799999999</v>
      </c>
      <c r="O9" s="22">
        <v>119</v>
      </c>
      <c r="P9" s="22">
        <v>701093.61</v>
      </c>
      <c r="Q9" s="22">
        <v>440</v>
      </c>
      <c r="R9" s="22">
        <v>823644</v>
      </c>
      <c r="S9" s="22">
        <v>222</v>
      </c>
      <c r="T9" s="22">
        <v>721189.05</v>
      </c>
      <c r="U9" s="45">
        <f t="shared" si="0"/>
        <v>15852</v>
      </c>
      <c r="V9" s="45">
        <f t="shared" si="0"/>
        <v>50747242.93</v>
      </c>
      <c r="W9" s="46">
        <f>G16-U9</f>
        <v>20092</v>
      </c>
      <c r="X9" s="46">
        <f>H16-V9</f>
        <v>46874829.270000003</v>
      </c>
      <c r="Y9" s="9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5"/>
      <c r="B10" s="19" t="s">
        <v>9</v>
      </c>
      <c r="C10" s="22">
        <v>8486</v>
      </c>
      <c r="D10" s="22">
        <v>24021608.289999999</v>
      </c>
      <c r="E10" s="22">
        <v>1754</v>
      </c>
      <c r="F10" s="22">
        <v>5537808.29</v>
      </c>
      <c r="G10" s="22">
        <v>8441</v>
      </c>
      <c r="H10" s="22">
        <v>23305905.650000002</v>
      </c>
      <c r="I10" s="27"/>
      <c r="J10" s="27"/>
      <c r="K10" s="22">
        <v>2385</v>
      </c>
      <c r="L10" s="22">
        <v>9057142.9299999997</v>
      </c>
      <c r="M10" s="22">
        <v>1603</v>
      </c>
      <c r="N10" s="22">
        <v>6215444.7599999998</v>
      </c>
      <c r="O10" s="22">
        <v>207</v>
      </c>
      <c r="P10" s="22">
        <v>524949.07999999996</v>
      </c>
      <c r="Q10" s="22">
        <v>585</v>
      </c>
      <c r="R10" s="22">
        <v>900607.26</v>
      </c>
      <c r="S10" s="22">
        <v>403</v>
      </c>
      <c r="T10" s="22">
        <v>1185760.71</v>
      </c>
      <c r="U10" s="45">
        <f t="shared" si="0"/>
        <v>23864</v>
      </c>
      <c r="V10" s="45">
        <f t="shared" si="0"/>
        <v>70749226.969999999</v>
      </c>
      <c r="W10" s="46">
        <f>I16-U10</f>
        <v>7152</v>
      </c>
      <c r="X10" s="46">
        <f>J16-V10</f>
        <v>4054494.8700000048</v>
      </c>
      <c r="Y10" s="9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5"/>
      <c r="B11" s="20" t="s">
        <v>17</v>
      </c>
      <c r="C11" s="22">
        <v>2784</v>
      </c>
      <c r="D11" s="22">
        <v>8691694.5300000012</v>
      </c>
      <c r="E11" s="22">
        <v>631</v>
      </c>
      <c r="F11" s="22">
        <v>1925409.75</v>
      </c>
      <c r="G11" s="22">
        <v>3395</v>
      </c>
      <c r="H11" s="22">
        <v>10593022.75</v>
      </c>
      <c r="I11" s="22">
        <v>2855</v>
      </c>
      <c r="J11" s="22">
        <v>7781971.9000000004</v>
      </c>
      <c r="K11" s="27"/>
      <c r="L11" s="27"/>
      <c r="M11" s="22">
        <v>626</v>
      </c>
      <c r="N11" s="22">
        <v>2745400</v>
      </c>
      <c r="O11" s="22">
        <v>45</v>
      </c>
      <c r="P11" s="22">
        <v>200237.03999999998</v>
      </c>
      <c r="Q11" s="22">
        <v>212</v>
      </c>
      <c r="R11" s="22">
        <v>361903.18</v>
      </c>
      <c r="S11" s="22">
        <v>99</v>
      </c>
      <c r="T11" s="22">
        <v>393668.85</v>
      </c>
      <c r="U11" s="45">
        <f t="shared" si="0"/>
        <v>10647</v>
      </c>
      <c r="V11" s="45">
        <f t="shared" si="0"/>
        <v>32693308</v>
      </c>
      <c r="W11" s="46">
        <f>K16-U11</f>
        <v>88</v>
      </c>
      <c r="X11" s="46">
        <f>L16-V11</f>
        <v>4494469.5399999991</v>
      </c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5"/>
      <c r="B12" s="18" t="s">
        <v>10</v>
      </c>
      <c r="C12" s="22">
        <v>2897</v>
      </c>
      <c r="D12" s="22">
        <v>9030372.7400000002</v>
      </c>
      <c r="E12" s="22">
        <v>542</v>
      </c>
      <c r="F12" s="22">
        <v>1828673.3900000001</v>
      </c>
      <c r="G12" s="22">
        <v>3688</v>
      </c>
      <c r="H12" s="22">
        <v>11561705.439999999</v>
      </c>
      <c r="I12" s="22">
        <v>3019</v>
      </c>
      <c r="J12" s="22">
        <v>8447234.0800000001</v>
      </c>
      <c r="K12" s="22">
        <v>1024</v>
      </c>
      <c r="L12" s="22">
        <v>3961795.2399999993</v>
      </c>
      <c r="M12" s="27"/>
      <c r="N12" s="27"/>
      <c r="O12" s="22">
        <v>89</v>
      </c>
      <c r="P12" s="22">
        <v>473772.98</v>
      </c>
      <c r="Q12" s="22">
        <v>244</v>
      </c>
      <c r="R12" s="22">
        <v>529189.07999999996</v>
      </c>
      <c r="S12" s="22">
        <v>144</v>
      </c>
      <c r="T12" s="22">
        <v>640474.5</v>
      </c>
      <c r="U12" s="45">
        <f t="shared" si="0"/>
        <v>11647</v>
      </c>
      <c r="V12" s="45">
        <f t="shared" si="0"/>
        <v>36473217.449999996</v>
      </c>
      <c r="W12" s="46">
        <f>M16-U12</f>
        <v>-4924</v>
      </c>
      <c r="X12" s="46">
        <f>N16-V12</f>
        <v>-10205849.48</v>
      </c>
      <c r="Y12" s="9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5"/>
      <c r="B13" s="19" t="s">
        <v>11</v>
      </c>
      <c r="C13" s="22">
        <v>2250</v>
      </c>
      <c r="D13" s="22">
        <v>3769819.25</v>
      </c>
      <c r="E13" s="22">
        <v>494</v>
      </c>
      <c r="F13" s="22">
        <v>941988.2</v>
      </c>
      <c r="G13" s="22">
        <v>2224</v>
      </c>
      <c r="H13" s="22">
        <v>3486207.03</v>
      </c>
      <c r="I13" s="22">
        <v>1997</v>
      </c>
      <c r="J13" s="22">
        <v>3136788.1100000003</v>
      </c>
      <c r="K13" s="22">
        <v>693</v>
      </c>
      <c r="L13" s="22">
        <v>1564705.02</v>
      </c>
      <c r="M13" s="22">
        <v>410</v>
      </c>
      <c r="N13" s="22">
        <v>800453.17999999993</v>
      </c>
      <c r="O13" s="27"/>
      <c r="P13" s="27"/>
      <c r="Q13" s="22">
        <v>168</v>
      </c>
      <c r="R13" s="22">
        <v>159327.47999999998</v>
      </c>
      <c r="S13" s="22">
        <v>66</v>
      </c>
      <c r="T13" s="22">
        <v>151969.14000000001</v>
      </c>
      <c r="U13" s="45">
        <f t="shared" si="0"/>
        <v>8302</v>
      </c>
      <c r="V13" s="45">
        <f t="shared" si="0"/>
        <v>14011257.41</v>
      </c>
      <c r="W13" s="46">
        <f>O16-U13</f>
        <v>-7214</v>
      </c>
      <c r="X13" s="46">
        <f>P16-V13</f>
        <v>-8544207.1099999994</v>
      </c>
      <c r="Y13" s="9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0" customFormat="1" ht="32.25" customHeight="1" thickBot="1" x14ac:dyDescent="0.3">
      <c r="A14" s="55"/>
      <c r="B14" s="24" t="s">
        <v>12</v>
      </c>
      <c r="C14" s="22">
        <v>921</v>
      </c>
      <c r="D14" s="22">
        <v>1936435.11</v>
      </c>
      <c r="E14" s="22">
        <v>225</v>
      </c>
      <c r="F14" s="22">
        <v>482764.88</v>
      </c>
      <c r="G14" s="22">
        <v>897</v>
      </c>
      <c r="H14" s="22">
        <v>1597634.52</v>
      </c>
      <c r="I14" s="22">
        <v>995</v>
      </c>
      <c r="J14" s="22">
        <v>1681834.48</v>
      </c>
      <c r="K14" s="22">
        <v>392</v>
      </c>
      <c r="L14" s="22">
        <v>1154703.1700000002</v>
      </c>
      <c r="M14" s="22">
        <v>169</v>
      </c>
      <c r="N14" s="22">
        <v>380276.19999999995</v>
      </c>
      <c r="O14" s="22">
        <v>17</v>
      </c>
      <c r="P14" s="22">
        <v>30192.02</v>
      </c>
      <c r="Q14" s="27"/>
      <c r="R14" s="27"/>
      <c r="S14" s="22">
        <v>29</v>
      </c>
      <c r="T14" s="22">
        <v>79695.05</v>
      </c>
      <c r="U14" s="45">
        <f t="shared" si="0"/>
        <v>3645</v>
      </c>
      <c r="V14" s="45">
        <f t="shared" si="0"/>
        <v>7343535.4299999997</v>
      </c>
      <c r="W14" s="46">
        <f>Q16-U14</f>
        <v>-566</v>
      </c>
      <c r="X14" s="46">
        <f>R16-V14</f>
        <v>-2085156.2599999998</v>
      </c>
      <c r="Y14" s="9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6" customFormat="1" ht="32.25" customHeight="1" thickTop="1" thickBot="1" x14ac:dyDescent="0.3">
      <c r="A15" s="56"/>
      <c r="B15" s="25" t="s">
        <v>14</v>
      </c>
      <c r="C15" s="23">
        <v>1012</v>
      </c>
      <c r="D15" s="23">
        <v>2408810.2599999998</v>
      </c>
      <c r="E15" s="23">
        <v>287</v>
      </c>
      <c r="F15" s="23">
        <v>933558.95</v>
      </c>
      <c r="G15" s="23">
        <v>949</v>
      </c>
      <c r="H15" s="23">
        <v>1898330.37</v>
      </c>
      <c r="I15" s="23">
        <v>975</v>
      </c>
      <c r="J15" s="23">
        <v>1981969.6</v>
      </c>
      <c r="K15" s="23">
        <v>307</v>
      </c>
      <c r="L15" s="23">
        <v>733600.26</v>
      </c>
      <c r="M15" s="23">
        <v>203</v>
      </c>
      <c r="N15" s="23">
        <v>657582.04</v>
      </c>
      <c r="O15" s="23">
        <v>333</v>
      </c>
      <c r="P15" s="23">
        <v>2467032.16</v>
      </c>
      <c r="Q15" s="23">
        <v>112</v>
      </c>
      <c r="R15" s="23">
        <v>201349.42</v>
      </c>
      <c r="S15" s="28"/>
      <c r="T15" s="28"/>
      <c r="U15" s="47">
        <f t="shared" si="0"/>
        <v>4178</v>
      </c>
      <c r="V15" s="47">
        <f t="shared" si="0"/>
        <v>11282233.060000001</v>
      </c>
      <c r="W15" s="48">
        <f>S16-U15</f>
        <v>-2760</v>
      </c>
      <c r="X15" s="48">
        <f>T16-V15</f>
        <v>-6629221.5</v>
      </c>
      <c r="Y15" s="9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1" customFormat="1" ht="16.5" thickTop="1" x14ac:dyDescent="0.25">
      <c r="A16" s="11" t="s">
        <v>0</v>
      </c>
      <c r="B16" s="26" t="s">
        <v>15</v>
      </c>
      <c r="C16" s="11">
        <f t="shared" ref="C16:T16" si="1">SUM(C7:C15)</f>
        <v>28065</v>
      </c>
      <c r="D16" s="11">
        <f t="shared" si="1"/>
        <v>80253697.329999998</v>
      </c>
      <c r="E16" s="11">
        <f t="shared" si="1"/>
        <v>7537</v>
      </c>
      <c r="F16" s="11">
        <f t="shared" si="1"/>
        <v>23220956.599999998</v>
      </c>
      <c r="G16" s="11">
        <f t="shared" si="1"/>
        <v>35944</v>
      </c>
      <c r="H16" s="11">
        <f t="shared" si="1"/>
        <v>97622072.200000003</v>
      </c>
      <c r="I16" s="11">
        <f t="shared" si="1"/>
        <v>31016</v>
      </c>
      <c r="J16" s="11">
        <f t="shared" si="1"/>
        <v>74803721.840000004</v>
      </c>
      <c r="K16" s="11">
        <f t="shared" si="1"/>
        <v>10735</v>
      </c>
      <c r="L16" s="11">
        <f t="shared" si="1"/>
        <v>37187777.539999999</v>
      </c>
      <c r="M16" s="11">
        <f t="shared" si="1"/>
        <v>6723</v>
      </c>
      <c r="N16" s="11">
        <f t="shared" si="1"/>
        <v>26267367.969999995</v>
      </c>
      <c r="O16" s="11">
        <f t="shared" si="1"/>
        <v>1088</v>
      </c>
      <c r="P16" s="11">
        <f t="shared" si="1"/>
        <v>5467050.3000000007</v>
      </c>
      <c r="Q16" s="11">
        <f t="shared" si="1"/>
        <v>3079</v>
      </c>
      <c r="R16" s="11">
        <f t="shared" si="1"/>
        <v>5258379.17</v>
      </c>
      <c r="S16" s="11">
        <f t="shared" si="1"/>
        <v>1418</v>
      </c>
      <c r="T16" s="11">
        <f t="shared" si="1"/>
        <v>4653011.5600000005</v>
      </c>
      <c r="U16" s="11">
        <f t="shared" ref="U16:V16" si="2">SUM(U7:U15)</f>
        <v>125605</v>
      </c>
      <c r="V16" s="11">
        <f t="shared" si="2"/>
        <v>354734034.50999999</v>
      </c>
      <c r="W16" s="12"/>
      <c r="X16" s="12"/>
      <c r="Y16" s="13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</row>
    <row r="17" spans="1:94" s="11" customFormat="1" x14ac:dyDescent="0.25">
      <c r="W17" s="12"/>
      <c r="X17" s="12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</row>
    <row r="18" spans="1:94" s="11" customFormat="1" ht="22.5" customHeight="1" x14ac:dyDescent="0.25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</row>
    <row r="19" spans="1:94" x14ac:dyDescent="0.25">
      <c r="A19" s="15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6"/>
      <c r="X19" s="16"/>
    </row>
    <row r="43" ht="13.5" customHeight="1" x14ac:dyDescent="0.25"/>
  </sheetData>
  <mergeCells count="17">
    <mergeCell ref="A1:X1"/>
    <mergeCell ref="A2:X2"/>
    <mergeCell ref="A4:B6"/>
    <mergeCell ref="C4:X4"/>
    <mergeCell ref="C5:D5"/>
    <mergeCell ref="E5:F5"/>
    <mergeCell ref="G5:H5"/>
    <mergeCell ref="I5:J5"/>
    <mergeCell ref="K5:L5"/>
    <mergeCell ref="M5:N5"/>
    <mergeCell ref="W5:X5"/>
    <mergeCell ref="A7:A15"/>
    <mergeCell ref="A18:X18"/>
    <mergeCell ref="O5:P5"/>
    <mergeCell ref="Q5:R5"/>
    <mergeCell ref="S5:T5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54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III-ро тримесечие 2018 г.</vt:lpstr>
      <vt:lpstr>УПФ - деветмесечие 2018 г.</vt:lpstr>
      <vt:lpstr>'УПФ - III-ро тримесечие 2018 г.'!Print_Area</vt:lpstr>
      <vt:lpstr>'УПФ - деветмесечие 2018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fsc</cp:lastModifiedBy>
  <cp:lastPrinted>2018-11-30T15:23:57Z</cp:lastPrinted>
  <dcterms:created xsi:type="dcterms:W3CDTF">2004-05-22T18:25:26Z</dcterms:created>
  <dcterms:modified xsi:type="dcterms:W3CDTF">2018-11-30T15:28:55Z</dcterms:modified>
</cp:coreProperties>
</file>