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rehvarleni\2018_09\"/>
    </mc:Choice>
  </mc:AlternateContent>
  <bookViews>
    <workbookView xWindow="0" yWindow="0" windowWidth="21600" windowHeight="9630" tabRatio="602" activeTab="1"/>
  </bookViews>
  <sheets>
    <sheet name="ППФ - III-ро тримесечие 2018 г." sheetId="9" r:id="rId1"/>
    <sheet name="ППФ - деветмесечие 2018 г." sheetId="6" r:id="rId2"/>
  </sheets>
  <definedNames>
    <definedName name="_xlnm.Print_Area" localSheetId="0">'ППФ - III-ро тримесечие 2018 г.'!$A$1:$Y$39</definedName>
    <definedName name="_xlnm.Print_Area" localSheetId="1">'ППФ - деветмесечие 2018 г.'!$A$1:$Y$39</definedName>
    <definedName name="_xlnm.Print_Titles" localSheetId="0">'ППФ - III-ро тримесечие 2018 г.'!$A:$B</definedName>
    <definedName name="_xlnm.Print_Titles" localSheetId="1">'ППФ - деветмесечие 2018 г.'!$A:$B</definedName>
  </definedNames>
  <calcPr calcId="162913"/>
</workbook>
</file>

<file path=xl/calcChain.xml><?xml version="1.0" encoding="utf-8"?>
<calcChain xmlns="http://schemas.openxmlformats.org/spreadsheetml/2006/main">
  <c r="T16" i="6" l="1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V15" i="6"/>
  <c r="X15" i="6" s="1"/>
  <c r="U15" i="6"/>
  <c r="W15" i="6" s="1"/>
  <c r="V14" i="6"/>
  <c r="X14" i="6" s="1"/>
  <c r="U14" i="6"/>
  <c r="W14" i="6" s="1"/>
  <c r="V13" i="6"/>
  <c r="X13" i="6" s="1"/>
  <c r="U13" i="6"/>
  <c r="W13" i="6" s="1"/>
  <c r="V12" i="6"/>
  <c r="X12" i="6" s="1"/>
  <c r="U12" i="6"/>
  <c r="W12" i="6" s="1"/>
  <c r="V11" i="6"/>
  <c r="X11" i="6" s="1"/>
  <c r="U11" i="6"/>
  <c r="W11" i="6" s="1"/>
  <c r="V10" i="6"/>
  <c r="X10" i="6" s="1"/>
  <c r="U10" i="6"/>
  <c r="W10" i="6" s="1"/>
  <c r="V9" i="6"/>
  <c r="X9" i="6" s="1"/>
  <c r="U9" i="6"/>
  <c r="W9" i="6" s="1"/>
  <c r="V8" i="6"/>
  <c r="X8" i="6" s="1"/>
  <c r="U8" i="6"/>
  <c r="W8" i="6" s="1"/>
  <c r="V7" i="6"/>
  <c r="X7" i="6" s="1"/>
  <c r="U7" i="6"/>
  <c r="W7" i="6" s="1"/>
  <c r="V15" i="9"/>
  <c r="X15" i="9" s="1"/>
  <c r="U15" i="9"/>
  <c r="W15" i="9" s="1"/>
  <c r="V14" i="9"/>
  <c r="X14" i="9" s="1"/>
  <c r="U14" i="9"/>
  <c r="W14" i="9" s="1"/>
  <c r="V13" i="9"/>
  <c r="X13" i="9" s="1"/>
  <c r="U13" i="9"/>
  <c r="W13" i="9" s="1"/>
  <c r="V12" i="9"/>
  <c r="X12" i="9" s="1"/>
  <c r="U12" i="9"/>
  <c r="W12" i="9" s="1"/>
  <c r="V11" i="9"/>
  <c r="X11" i="9" s="1"/>
  <c r="U11" i="9"/>
  <c r="W11" i="9" s="1"/>
  <c r="V10" i="9"/>
  <c r="X10" i="9" s="1"/>
  <c r="U10" i="9"/>
  <c r="W10" i="9" s="1"/>
  <c r="V9" i="9"/>
  <c r="X9" i="9" s="1"/>
  <c r="U9" i="9"/>
  <c r="W9" i="9" s="1"/>
  <c r="V8" i="9"/>
  <c r="X8" i="9" s="1"/>
  <c r="U8" i="9"/>
  <c r="W8" i="9" s="1"/>
  <c r="V7" i="9"/>
  <c r="X7" i="9" s="1"/>
  <c r="U7" i="9"/>
  <c r="W7" i="9" s="1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U16" i="6" l="1"/>
  <c r="V16" i="6"/>
</calcChain>
</file>

<file path=xl/sharedStrings.xml><?xml version="1.0" encoding="utf-8"?>
<sst xmlns="http://schemas.openxmlformats.org/spreadsheetml/2006/main" count="98" uniqueCount="22">
  <si>
    <t>Общо</t>
  </si>
  <si>
    <t xml:space="preserve">ППФ "Доверие" </t>
  </si>
  <si>
    <t xml:space="preserve">ППФ "Съгласие" </t>
  </si>
  <si>
    <t xml:space="preserve">ППФ "ДСК-Родина" </t>
  </si>
  <si>
    <t>ППФ "ЦКБ - Сила"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</si>
  <si>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</si>
  <si>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</si>
  <si>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</si>
  <si>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</si>
  <si>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</si>
  <si>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</si>
  <si>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</si>
  <si>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</si>
  <si>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</si>
  <si>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</si>
  <si>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</si>
  <si>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</si>
  <si>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>и за размера на прехвърлените средства</t>
  </si>
  <si>
    <t xml:space="preserve">"Ен Ен ППФ"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</si>
  <si>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01.07.2018 г. - 30.09.2018 г. </t>
    </r>
  </si>
  <si>
    <t>и за размера на прехвърлените средства на 15.11.2018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</si>
  <si>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01.01.2018 г. - 30.09.2018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</si>
</sst>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3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4" xfId="0" applyNumberFormat="1" applyFont="1" applyBorder="1" applyAlignment="1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4" xfId="0" applyFont="1" applyBorder="1" applyAlignment="1"/>
    <xf numFmtId="3" fontId="6" fillId="0" borderId="4" xfId="0" applyNumberFormat="1" applyFont="1" applyBorder="1" applyAlignment="1"/>
    <xf numFmtId="3" fontId="6" fillId="0" borderId="4" xfId="0" applyNumberFormat="1" applyFont="1" applyFill="1" applyBorder="1" applyAlignment="1"/>
    <xf numFmtId="3" fontId="1" fillId="0" borderId="2" xfId="0" applyNumberFormat="1" applyFont="1" applyBorder="1" applyAlignment="1"/>
    <xf numFmtId="3" fontId="6" fillId="0" borderId="2" xfId="0" applyNumberFormat="1" applyFont="1" applyFill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3" fontId="1" fillId="2" borderId="4" xfId="0" applyNumberFormat="1" applyFont="1" applyFill="1" applyBorder="1" applyAlignment="1"/>
    <xf numFmtId="0" fontId="13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5074249865108325"/>
          <c:y val="3.00764904386951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66679292944239"/>
          <c:y val="0.13931309284013915"/>
          <c:w val="0.8242752678799663"/>
          <c:h val="0.63728330870755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III-ро тримесечие 2018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3.169443194056158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г.'!$X$7</c:f>
              <c:numCache>
                <c:formatCode>#,##0</c:formatCode>
                <c:ptCount val="1"/>
                <c:pt idx="0">
                  <c:v>558066.59999999963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15-42A1-85E7-BA236773ED34}"/>
            </c:ext>
          </c:extLst>
        </c:ser>
        <c:ser>
          <c:idx val="1"/>
          <c:order val="1"/>
          <c:tx>
            <c:strRef>
              <c:f>'ППФ - III-ро тримесечие 2018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929822207072157E-3"/>
                  <c:y val="-5.5789598919215094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г.'!$X$8</c:f>
              <c:numCache>
                <c:formatCode>#,##0</c:formatCode>
                <c:ptCount val="1"/>
                <c:pt idx="0">
                  <c:v>-1043181.31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15-42A1-85E7-BA236773ED34}"/>
            </c:ext>
          </c:extLst>
        </c:ser>
        <c:ser>
          <c:idx val="2"/>
          <c:order val="2"/>
          <c:tx>
            <c:strRef>
              <c:f>'ППФ - III-ро тримесечие 2018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4302595775462046E-3"/>
                  <c:y val="-1.3404384221752232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г.'!$X$9</c:f>
              <c:numCache>
                <c:formatCode>#,##0</c:formatCode>
                <c:ptCount val="1"/>
                <c:pt idx="0">
                  <c:v>1347424.73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15-42A1-85E7-BA236773ED34}"/>
            </c:ext>
          </c:extLst>
        </c:ser>
        <c:ser>
          <c:idx val="3"/>
          <c:order val="3"/>
          <c:tx>
            <c:strRef>
              <c:f>'ППФ - III-ро тримесечие 2018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540540118586031E-3"/>
                  <c:y val="3.2063726219195119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г.'!$X$10</c:f>
              <c:numCache>
                <c:formatCode>#,##0</c:formatCode>
                <c:ptCount val="1"/>
                <c:pt idx="0">
                  <c:v>406930.53000000026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15-42A1-85E7-BA236773ED34}"/>
            </c:ext>
          </c:extLst>
        </c:ser>
        <c:ser>
          <c:idx val="4"/>
          <c:order val="4"/>
          <c:tx>
            <c:strRef>
              <c:f>'ППФ - III-ро тримесечие 2018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г.'!$X$11</c:f>
              <c:numCache>
                <c:formatCode>#,##0</c:formatCode>
                <c:ptCount val="1"/>
                <c:pt idx="0">
                  <c:v>-51852.820000000182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15-42A1-85E7-BA236773ED34}"/>
            </c:ext>
          </c:extLst>
        </c:ser>
        <c:ser>
          <c:idx val="5"/>
          <c:order val="5"/>
          <c:tx>
            <c:strRef>
              <c:f>'ППФ - III-ро тримесечие 2018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183378090946622E-3"/>
                  <c:y val="-1.4549402763146917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г.'!$X$12</c:f>
              <c:numCache>
                <c:formatCode>#,##0</c:formatCode>
                <c:ptCount val="1"/>
                <c:pt idx="0">
                  <c:v>-933142.08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415-42A1-85E7-BA236773ED34}"/>
            </c:ext>
          </c:extLst>
        </c:ser>
        <c:ser>
          <c:idx val="7"/>
          <c:order val="6"/>
          <c:tx>
            <c:strRef>
              <c:f>'ППФ - III-ро тримесечие 2018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III-ро тримесечие 2018 г.'!$X$13</c:f>
              <c:numCache>
                <c:formatCode>#,##0</c:formatCode>
                <c:ptCount val="1"/>
                <c:pt idx="0">
                  <c:v>620291.51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415-42A1-85E7-BA236773ED34}"/>
            </c:ext>
          </c:extLst>
        </c:ser>
        <c:ser>
          <c:idx val="8"/>
          <c:order val="7"/>
          <c:tx>
            <c:strRef>
              <c:f>'ППФ - III-ро тримесечие 2018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776319082729094E-3"/>
                  <c:y val="-4.387669493871891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г.'!$X$14</c:f>
              <c:numCache>
                <c:formatCode>#,##0</c:formatCode>
                <c:ptCount val="1"/>
                <c:pt idx="0">
                  <c:v>-212483.44999999998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15-42A1-85E7-BA236773ED34}"/>
            </c:ext>
          </c:extLst>
        </c:ser>
        <c:ser>
          <c:idx val="9"/>
          <c:order val="8"/>
          <c:tx>
            <c:strRef>
              <c:f>'ППФ - III-ро тримесечие 2018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III-ро тримесечие 2018 г.'!$X$15</c:f>
              <c:numCache>
                <c:formatCode>#,##0</c:formatCode>
                <c:ptCount val="1"/>
                <c:pt idx="0">
                  <c:v>-692053.7100000002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415-42A1-85E7-BA236773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4591"/>
        <c:axId val="1"/>
      </c:barChart>
      <c:catAx>
        <c:axId val="18818545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45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541572547334022"/>
          <c:y val="0.81709736282964618"/>
          <c:w val="0.82259254178593533"/>
          <c:h val="0.159045869266341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7031694670296599"/>
          <c:y val="1.88129549844005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125555527207011E-2"/>
          <c:y val="0.11419634472296468"/>
          <c:w val="0.87607574289806833"/>
          <c:h val="0.622409046496925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III-ро тримесечие 2018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4685744187733866E-4"/>
                  <c:y val="4.725399891051354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г.'!$W$7</c:f>
              <c:numCache>
                <c:formatCode>#,##0</c:formatCode>
                <c:ptCount val="1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7D-4DF3-9FD8-2BD9B2A3DB87}"/>
            </c:ext>
          </c:extLst>
        </c:ser>
        <c:ser>
          <c:idx val="1"/>
          <c:order val="1"/>
          <c:tx>
            <c:strRef>
              <c:f>'ППФ - III-ро тримесечие 2018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512894146606378E-3"/>
                  <c:y val="6.2893081761006293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г.'!$W$8</c:f>
              <c:numCache>
                <c:formatCode>#,##0</c:formatCode>
                <c:ptCount val="1"/>
                <c:pt idx="0">
                  <c:v>-219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7D-4DF3-9FD8-2BD9B2A3DB87}"/>
            </c:ext>
          </c:extLst>
        </c:ser>
        <c:ser>
          <c:idx val="2"/>
          <c:order val="2"/>
          <c:tx>
            <c:strRef>
              <c:f>'ППФ - III-ро тримесечие 2018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5649285050650291E-3"/>
                  <c:y val="3.748328628732714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г.'!$W$9</c:f>
              <c:numCache>
                <c:formatCode>#,##0</c:formatCode>
                <c:ptCount val="1"/>
                <c:pt idx="0">
                  <c:v>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67D-4DF3-9FD8-2BD9B2A3DB87}"/>
            </c:ext>
          </c:extLst>
        </c:ser>
        <c:ser>
          <c:idx val="3"/>
          <c:order val="3"/>
          <c:tx>
            <c:strRef>
              <c:f>'ППФ - III-ро тримесечие 2018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174104556984857E-4"/>
                  <c:y val="-1.1445473137597719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г.'!$W$10</c:f>
              <c:numCache>
                <c:formatCode>#,##0</c:formatCode>
                <c:ptCount val="1"/>
                <c:pt idx="0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67D-4DF3-9FD8-2BD9B2A3DB87}"/>
            </c:ext>
          </c:extLst>
        </c:ser>
        <c:ser>
          <c:idx val="4"/>
          <c:order val="4"/>
          <c:tx>
            <c:strRef>
              <c:f>'ППФ - III-ро тримесечие 2018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026265230886829E-3"/>
                  <c:y val="-6.28881295498440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г.'!$W$11</c:f>
              <c:numCache>
                <c:formatCode>#,##0</c:formatCode>
                <c:ptCount val="1"/>
                <c:pt idx="0">
                  <c:v>-122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67D-4DF3-9FD8-2BD9B2A3DB87}"/>
            </c:ext>
          </c:extLst>
        </c:ser>
        <c:ser>
          <c:idx val="5"/>
          <c:order val="5"/>
          <c:tx>
            <c:strRef>
              <c:f>'ППФ - III-ро тримесечие 2018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89555786658743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67D-4DF3-9FD8-2BD9B2A3DB87}"/>
                </c:ext>
              </c:extLst>
            </c:dLbl>
            <c:spPr>
              <a:solidFill>
                <a:srgbClr val="C0C0C0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г.'!$W$12</c:f>
              <c:numCache>
                <c:formatCode>#,##0</c:formatCode>
                <c:ptCount val="1"/>
                <c:pt idx="0">
                  <c:v>-245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67D-4DF3-9FD8-2BD9B2A3DB87}"/>
            </c:ext>
          </c:extLst>
        </c:ser>
        <c:ser>
          <c:idx val="7"/>
          <c:order val="6"/>
          <c:tx>
            <c:strRef>
              <c:f>'ППФ - III-ро тримесечие 2018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4802279201325971E-4"/>
                  <c:y val="3.035514715605862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г.'!$W$13</c:f>
              <c:numCache>
                <c:formatCode>#,##0</c:formatCode>
                <c:ptCount val="1"/>
                <c:pt idx="0">
                  <c:v>-84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67D-4DF3-9FD8-2BD9B2A3DB87}"/>
            </c:ext>
          </c:extLst>
        </c:ser>
        <c:ser>
          <c:idx val="8"/>
          <c:order val="7"/>
          <c:tx>
            <c:strRef>
              <c:f>'ППФ - III-ро тримесечие 2018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90546228891199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III-ро тримесечие 2018 г.'!$W$14</c:f>
              <c:numCache>
                <c:formatCode>#,##0</c:formatCode>
                <c:ptCount val="1"/>
                <c:pt idx="0">
                  <c:v>-89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67D-4DF3-9FD8-2BD9B2A3DB87}"/>
            </c:ext>
          </c:extLst>
        </c:ser>
        <c:ser>
          <c:idx val="9"/>
          <c:order val="8"/>
          <c:tx>
            <c:strRef>
              <c:f>'ППФ - III-ро тримесечие 2018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III-ро тримесечие 2018 г.'!$W$15</c:f>
              <c:numCache>
                <c:formatCode>#,##0</c:formatCode>
                <c:ptCount val="1"/>
                <c:pt idx="0">
                  <c:v>-129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67D-4DF3-9FD8-2BD9B2A3D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3759"/>
        <c:axId val="1"/>
      </c:barChart>
      <c:catAx>
        <c:axId val="188185375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700"/>
          <c:min val="-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375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645094857904115E-2"/>
          <c:y val="0.80754122715792598"/>
          <c:w val="0.87862795963077378"/>
          <c:h val="0.166667161887782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7760641988716927"/>
          <c:y val="3.3333582117401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25625560078778"/>
          <c:y val="0.10809310998287376"/>
          <c:w val="0.86872696057422449"/>
          <c:h val="0.6325852511679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деветмесечие 2018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0633733553815812E-3"/>
                  <c:y val="5.38020425171972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г.'!$X$7</c:f>
              <c:numCache>
                <c:formatCode>#,##0</c:formatCode>
                <c:ptCount val="1"/>
                <c:pt idx="0">
                  <c:v>1452538.0699999994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A0-4B58-9608-4A8222F8C00E}"/>
            </c:ext>
          </c:extLst>
        </c:ser>
        <c:ser>
          <c:idx val="1"/>
          <c:order val="1"/>
          <c:tx>
            <c:strRef>
              <c:f>'ППФ - деветмесечие 2018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8772061043115995E-3"/>
                  <c:y val="-5.3293536340410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г.'!$X$8</c:f>
              <c:numCache>
                <c:formatCode>#,##0</c:formatCode>
                <c:ptCount val="1"/>
                <c:pt idx="0">
                  <c:v>-3548757.05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A0-4B58-9608-4A8222F8C00E}"/>
            </c:ext>
          </c:extLst>
        </c:ser>
        <c:ser>
          <c:idx val="2"/>
          <c:order val="2"/>
          <c:tx>
            <c:strRef>
              <c:f>'ППФ - деветмесечие 2018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095540464086592E-3"/>
                  <c:y val="2.78016195842818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г.'!$X$9</c:f>
              <c:numCache>
                <c:formatCode>#,##0</c:formatCode>
                <c:ptCount val="1"/>
                <c:pt idx="0">
                  <c:v>5392390.7900000028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A0-4B58-9608-4A8222F8C00E}"/>
            </c:ext>
          </c:extLst>
        </c:ser>
        <c:ser>
          <c:idx val="3"/>
          <c:order val="3"/>
          <c:tx>
            <c:strRef>
              <c:f>'ППФ - деветмесечие 2018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8714285318011319E-5"/>
                  <c:y val="-1.403390926845044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г.'!$X$10</c:f>
              <c:numCache>
                <c:formatCode>#,##0</c:formatCode>
                <c:ptCount val="1"/>
                <c:pt idx="0">
                  <c:v>1413430.2399999984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A0-4B58-9608-4A8222F8C00E}"/>
            </c:ext>
          </c:extLst>
        </c:ser>
        <c:ser>
          <c:idx val="4"/>
          <c:order val="4"/>
          <c:tx>
            <c:strRef>
              <c:f>'ППФ - деветмесечие 2018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г.'!$X$11</c:f>
              <c:numCache>
                <c:formatCode>#,##0</c:formatCode>
                <c:ptCount val="1"/>
                <c:pt idx="0">
                  <c:v>-512869.93000000017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A0-4B58-9608-4A8222F8C00E}"/>
            </c:ext>
          </c:extLst>
        </c:ser>
        <c:ser>
          <c:idx val="5"/>
          <c:order val="5"/>
          <c:tx>
            <c:strRef>
              <c:f>'ППФ - деветмесечие 2018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666208157464763E-3"/>
                  <c:y val="-2.503921075603175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г.'!$X$12</c:f>
              <c:numCache>
                <c:formatCode>#,##0</c:formatCode>
                <c:ptCount val="1"/>
                <c:pt idx="0">
                  <c:v>-2142521.6800000002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A0-4B58-9608-4A8222F8C00E}"/>
            </c:ext>
          </c:extLst>
        </c:ser>
        <c:ser>
          <c:idx val="7"/>
          <c:order val="6"/>
          <c:tx>
            <c:strRef>
              <c:f>'ППФ - деветмесечие 2018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2018 г.'!$X$13</c:f>
              <c:numCache>
                <c:formatCode>#,##0</c:formatCode>
                <c:ptCount val="1"/>
                <c:pt idx="0">
                  <c:v>2341771.3100000005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A0-4B58-9608-4A8222F8C00E}"/>
            </c:ext>
          </c:extLst>
        </c:ser>
        <c:ser>
          <c:idx val="8"/>
          <c:order val="7"/>
          <c:tx>
            <c:strRef>
              <c:f>'ППФ - деветмесечие 2018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7104937809265617E-3"/>
                  <c:y val="-4.5488040879438189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8A0-4B58-9608-4A8222F8C00E}"/>
                </c:ext>
              </c:extLst>
            </c:dLbl>
            <c:spPr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г.'!$X$14</c:f>
              <c:numCache>
                <c:formatCode>#,##0</c:formatCode>
                <c:ptCount val="1"/>
                <c:pt idx="0">
                  <c:v>-1299253.17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A0-4B58-9608-4A8222F8C00E}"/>
            </c:ext>
          </c:extLst>
        </c:ser>
        <c:ser>
          <c:idx val="9"/>
          <c:order val="8"/>
          <c:tx>
            <c:strRef>
              <c:f>'ППФ - деветмесечие 2018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23223921394658E-16"/>
                  <c:y val="-1.2638230647709321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г.'!$X$15</c:f>
              <c:numCache>
                <c:formatCode>#,##0</c:formatCode>
                <c:ptCount val="1"/>
                <c:pt idx="0">
                  <c:v>-3096728.58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A0-4B58-9608-4A8222F8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511"/>
        <c:axId val="1"/>
      </c:barChart>
      <c:catAx>
        <c:axId val="188185251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251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187642923944852"/>
          <c:y val="0.81238372454628005"/>
          <c:w val="0.87391281262256004"/>
          <c:h val="0.172172755656727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380902875085505"/>
          <c:y val="2.9182876963074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154813541125446E-2"/>
          <c:y val="8.9375006285133882E-2"/>
          <c:w val="0.90998902305159168"/>
          <c:h val="0.655374699784148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деветмесечие 2018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1836217026478155E-3"/>
                  <c:y val="-6.531865274325561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г.'!$W$7</c:f>
              <c:numCache>
                <c:formatCode>#,##0</c:formatCode>
                <c:ptCount val="1"/>
                <c:pt idx="0">
                  <c:v>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FC-4067-8CCA-4FCA9B848FE7}"/>
            </c:ext>
          </c:extLst>
        </c:ser>
        <c:ser>
          <c:idx val="1"/>
          <c:order val="1"/>
          <c:tx>
            <c:strRef>
              <c:f>'ППФ - деветмесечие 2018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2018 г.'!$W$8</c:f>
              <c:numCache>
                <c:formatCode>#,##0</c:formatCode>
                <c:ptCount val="1"/>
                <c:pt idx="0">
                  <c:v>-647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FC-4067-8CCA-4FCA9B848FE7}"/>
            </c:ext>
          </c:extLst>
        </c:ser>
        <c:ser>
          <c:idx val="2"/>
          <c:order val="2"/>
          <c:tx>
            <c:strRef>
              <c:f>'ППФ - деветмесечие 2018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018094496265981E-3"/>
                  <c:y val="-3.70581336907357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г.'!$W$9</c:f>
              <c:numCache>
                <c:formatCode>#,##0</c:formatCode>
                <c:ptCount val="1"/>
                <c:pt idx="0">
                  <c:v>1472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FC-4067-8CCA-4FCA9B848FE7}"/>
            </c:ext>
          </c:extLst>
        </c:ser>
        <c:ser>
          <c:idx val="3"/>
          <c:order val="3"/>
          <c:tx>
            <c:strRef>
              <c:f>'ППФ - деветмесечие 2018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3213428739660181E-3"/>
                  <c:y val="-1.2385393971020286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г.'!$W$10</c:f>
              <c:numCache>
                <c:formatCode>#,##0</c:formatCode>
                <c:ptCount val="1"/>
                <c:pt idx="0">
                  <c:v>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DFC-4067-8CCA-4FCA9B848FE7}"/>
            </c:ext>
          </c:extLst>
        </c:ser>
        <c:ser>
          <c:idx val="4"/>
          <c:order val="4"/>
          <c:tx>
            <c:strRef>
              <c:f>'ППФ - деветмесечие 2018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г.'!$W$11</c:f>
              <c:numCache>
                <c:formatCode>#,##0</c:formatCode>
                <c:ptCount val="1"/>
                <c:pt idx="0">
                  <c:v>-292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FC-4067-8CCA-4FCA9B848FE7}"/>
            </c:ext>
          </c:extLst>
        </c:ser>
        <c:ser>
          <c:idx val="5"/>
          <c:order val="5"/>
          <c:tx>
            <c:strRef>
              <c:f>'ППФ - деветмесечие 2018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2018 г.'!$W$12</c:f>
              <c:numCache>
                <c:formatCode>#,##0</c:formatCode>
                <c:ptCount val="1"/>
                <c:pt idx="0">
                  <c:v>-741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DFC-4067-8CCA-4FCA9B848FE7}"/>
            </c:ext>
          </c:extLst>
        </c:ser>
        <c:ser>
          <c:idx val="7"/>
          <c:order val="6"/>
          <c:tx>
            <c:strRef>
              <c:f>'ППФ - деветмесечие 2018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967646700171789E-3"/>
                  <c:y val="3.71731592650106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г.'!$W$13</c:f>
              <c:numCache>
                <c:formatCode>#,##0</c:formatCode>
                <c:ptCount val="1"/>
                <c:pt idx="0">
                  <c:v>-159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DFC-4067-8CCA-4FCA9B848FE7}"/>
            </c:ext>
          </c:extLst>
        </c:ser>
        <c:ser>
          <c:idx val="8"/>
          <c:order val="7"/>
          <c:tx>
            <c:strRef>
              <c:f>'ППФ - деветмесечие 2018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2018 г.'!$W$14</c:f>
              <c:numCache>
                <c:formatCode>#,##0</c:formatCode>
                <c:ptCount val="1"/>
                <c:pt idx="0">
                  <c:v>-430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FC-4067-8CCA-4FCA9B848FE7}"/>
            </c:ext>
          </c:extLst>
        </c:ser>
        <c:ser>
          <c:idx val="9"/>
          <c:order val="8"/>
          <c:tx>
            <c:strRef>
              <c:f>'ППФ - деветмесечие 2018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2018 г.'!$W$15</c:f>
              <c:numCache>
                <c:formatCode>#,##0</c:formatCode>
                <c:ptCount val="1"/>
                <c:pt idx="0">
                  <c:v>-439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FC-4067-8CCA-4FCA9B848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927"/>
        <c:axId val="1"/>
      </c:barChart>
      <c:catAx>
        <c:axId val="1881852927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2927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3862637147394472E-2"/>
          <c:y val="0.79383530959339299"/>
          <c:w val="0.91418353417648279"/>
          <c:h val="0.178928165894156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18</xdr:row>
      <xdr:rowOff>28575</xdr:rowOff>
    </xdr:from>
    <xdr:to>
      <xdr:col>24</xdr:col>
      <xdr:colOff>0</xdr:colOff>
      <xdr:row>37</xdr:row>
      <xdr:rowOff>190500</xdr:rowOff>
    </xdr:to>
    <xdr:graphicFrame macro="">
      <xdr:nvGraphicFramePr>
        <xdr:cNvPr id="963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18</xdr:row>
      <xdr:rowOff>9525</xdr:rowOff>
    </xdr:from>
    <xdr:to>
      <xdr:col>11</xdr:col>
      <xdr:colOff>438150</xdr:colOff>
      <xdr:row>38</xdr:row>
      <xdr:rowOff>0</xdr:rowOff>
    </xdr:to>
    <xdr:graphicFrame macro="">
      <xdr:nvGraphicFramePr>
        <xdr:cNvPr id="9634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18</xdr:row>
      <xdr:rowOff>28575</xdr:rowOff>
    </xdr:from>
    <xdr:to>
      <xdr:col>24</xdr:col>
      <xdr:colOff>0</xdr:colOff>
      <xdr:row>38</xdr:row>
      <xdr:rowOff>0</xdr:rowOff>
    </xdr:to>
    <xdr:graphicFrame macro="">
      <xdr:nvGraphicFramePr>
        <xdr:cNvPr id="1238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447675</xdr:colOff>
      <xdr:row>38</xdr:row>
      <xdr:rowOff>0</xdr:rowOff>
    </xdr:to>
    <xdr:graphicFrame macro="">
      <xdr:nvGraphicFramePr>
        <xdr:cNvPr id="1238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P39"/>
  <sheetViews>
    <sheetView showGridLines="0" zoomScale="80" zoomScaleNormal="8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1.5703125" style="2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1.7109375" style="2" bestFit="1" customWidth="1"/>
    <col min="9" max="9" width="7.85546875" style="2" customWidth="1"/>
    <col min="10" max="10" width="11.710937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1.7109375" style="2" bestFit="1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.42578125" style="2" customWidth="1"/>
    <col min="26" max="16384" width="9.140625" style="2"/>
  </cols>
  <sheetData>
    <row r="1" spans="1:94" ht="18.75" x14ac:dyDescent="0.3">
      <c r="A1" s="48" t="s">
        <v>19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</row>
    <row r="2" spans="1:94" ht="18.75" x14ac:dyDescent="0.3">
      <c r="A2" s="48" t="s">
        <v>20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4" t="s">
        <v>8</v>
      </c>
      <c r="B4" s="44"/>
      <c r="C4" s="50" t="s">
        <v>9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4"/>
      <c r="B5" s="44"/>
      <c r="C5" s="44" t="s">
        <v>1</v>
      </c>
      <c r="D5" s="44"/>
      <c r="E5" s="44" t="s">
        <v>2</v>
      </c>
      <c r="F5" s="44"/>
      <c r="G5" s="44" t="s">
        <v>3</v>
      </c>
      <c r="H5" s="44"/>
      <c r="I5" s="44" t="s">
        <v>11</v>
      </c>
      <c r="J5" s="44"/>
      <c r="K5" s="44" t="s">
        <v>18</v>
      </c>
      <c r="L5" s="44"/>
      <c r="M5" s="44" t="s">
        <v>4</v>
      </c>
      <c r="N5" s="44"/>
      <c r="O5" s="44" t="s">
        <v>12</v>
      </c>
      <c r="P5" s="44"/>
      <c r="Q5" s="44" t="s">
        <v>13</v>
      </c>
      <c r="R5" s="44"/>
      <c r="S5" s="44" t="s">
        <v>14</v>
      </c>
      <c r="T5" s="44"/>
      <c r="U5" s="51" t="s">
        <v>0</v>
      </c>
      <c r="V5" s="51"/>
      <c r="W5" s="49" t="s">
        <v>10</v>
      </c>
      <c r="X5" s="49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4"/>
      <c r="B6" s="44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5" t="s">
        <v>5</v>
      </c>
      <c r="B7" s="19" t="s">
        <v>1</v>
      </c>
      <c r="C7" s="39"/>
      <c r="D7" s="40"/>
      <c r="E7" s="25">
        <v>41</v>
      </c>
      <c r="F7" s="25">
        <v>149644.5</v>
      </c>
      <c r="G7" s="25">
        <v>222</v>
      </c>
      <c r="H7" s="25">
        <v>986567.53</v>
      </c>
      <c r="I7" s="25">
        <v>207</v>
      </c>
      <c r="J7" s="25">
        <v>600667.86</v>
      </c>
      <c r="K7" s="25">
        <v>40</v>
      </c>
      <c r="L7" s="25">
        <v>207499.2</v>
      </c>
      <c r="M7" s="25">
        <v>35</v>
      </c>
      <c r="N7" s="25">
        <v>112732.34</v>
      </c>
      <c r="O7" s="25">
        <v>7</v>
      </c>
      <c r="P7" s="25">
        <v>20848.02</v>
      </c>
      <c r="Q7" s="25">
        <v>24</v>
      </c>
      <c r="R7" s="25">
        <v>83427.41</v>
      </c>
      <c r="S7" s="25">
        <v>6</v>
      </c>
      <c r="T7" s="25">
        <v>110590.41</v>
      </c>
      <c r="U7" s="30">
        <f>C7+E7+G7+I7+K7+M7+O7+Q7+S7</f>
        <v>582</v>
      </c>
      <c r="V7" s="30">
        <f>D7+F7+H7+J7+L7+N7+P7+R7+T7</f>
        <v>2271977.2700000005</v>
      </c>
      <c r="W7" s="31">
        <f>C16-U7</f>
        <v>62</v>
      </c>
      <c r="X7" s="31">
        <f>D16-V7</f>
        <v>558066.59999999963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46"/>
      <c r="B8" s="19" t="s">
        <v>2</v>
      </c>
      <c r="C8" s="25">
        <v>90</v>
      </c>
      <c r="D8" s="25">
        <v>472677.8</v>
      </c>
      <c r="E8" s="39"/>
      <c r="F8" s="40"/>
      <c r="G8" s="25">
        <v>105</v>
      </c>
      <c r="H8" s="25">
        <v>402980.52</v>
      </c>
      <c r="I8" s="25">
        <v>143</v>
      </c>
      <c r="J8" s="25">
        <v>741606.79</v>
      </c>
      <c r="K8" s="25">
        <v>19</v>
      </c>
      <c r="L8" s="25">
        <v>117774.24</v>
      </c>
      <c r="M8" s="25">
        <v>6</v>
      </c>
      <c r="N8" s="25">
        <v>60701.08</v>
      </c>
      <c r="O8" s="25">
        <v>4</v>
      </c>
      <c r="P8" s="25">
        <v>46957.81</v>
      </c>
      <c r="Q8" s="32">
        <v>19</v>
      </c>
      <c r="R8" s="25">
        <v>54074.92</v>
      </c>
      <c r="S8" s="25">
        <v>3</v>
      </c>
      <c r="T8" s="25">
        <v>28422.13</v>
      </c>
      <c r="U8" s="30">
        <f t="shared" ref="U8:V15" si="0">C8+E8+G8+I8+K8+M8+O8+Q8+S8</f>
        <v>389</v>
      </c>
      <c r="V8" s="30">
        <f t="shared" si="0"/>
        <v>1925195.29</v>
      </c>
      <c r="W8" s="31">
        <f>E16-U8</f>
        <v>-219</v>
      </c>
      <c r="X8" s="30">
        <f>F16-V8</f>
        <v>-1043181.31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6"/>
      <c r="B9" s="19" t="s">
        <v>3</v>
      </c>
      <c r="C9" s="25">
        <v>109</v>
      </c>
      <c r="D9" s="25">
        <v>641763.21</v>
      </c>
      <c r="E9" s="25">
        <v>25</v>
      </c>
      <c r="F9" s="25">
        <v>149337.14000000001</v>
      </c>
      <c r="G9" s="39"/>
      <c r="H9" s="40"/>
      <c r="I9" s="25">
        <v>146</v>
      </c>
      <c r="J9" s="25">
        <v>781573.91</v>
      </c>
      <c r="K9" s="25">
        <v>20</v>
      </c>
      <c r="L9" s="25">
        <v>114747.88</v>
      </c>
      <c r="M9" s="25">
        <v>20</v>
      </c>
      <c r="N9" s="25">
        <v>107843.36</v>
      </c>
      <c r="O9" s="25">
        <v>20</v>
      </c>
      <c r="P9" s="25">
        <v>310484.23</v>
      </c>
      <c r="Q9" s="32">
        <v>10</v>
      </c>
      <c r="R9" s="25">
        <v>10230.58</v>
      </c>
      <c r="S9" s="25">
        <v>3</v>
      </c>
      <c r="T9" s="25">
        <v>12557.01</v>
      </c>
      <c r="U9" s="30">
        <f t="shared" si="0"/>
        <v>353</v>
      </c>
      <c r="V9" s="30">
        <f t="shared" si="0"/>
        <v>2128537.3200000003</v>
      </c>
      <c r="W9" s="31">
        <f>G16-U9</f>
        <v>455</v>
      </c>
      <c r="X9" s="30">
        <f>H16-V9</f>
        <v>1347424.73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6"/>
      <c r="B10" s="20" t="s">
        <v>11</v>
      </c>
      <c r="C10" s="25">
        <v>187</v>
      </c>
      <c r="D10" s="25">
        <v>930103.43</v>
      </c>
      <c r="E10" s="25">
        <v>41</v>
      </c>
      <c r="F10" s="25">
        <v>265377.33</v>
      </c>
      <c r="G10" s="25">
        <v>162</v>
      </c>
      <c r="H10" s="25">
        <v>964580.46</v>
      </c>
      <c r="I10" s="39"/>
      <c r="J10" s="39"/>
      <c r="K10" s="25">
        <v>23</v>
      </c>
      <c r="L10" s="25">
        <v>220905.13</v>
      </c>
      <c r="M10" s="25">
        <v>26</v>
      </c>
      <c r="N10" s="25">
        <v>216739.84</v>
      </c>
      <c r="O10" s="25">
        <v>8</v>
      </c>
      <c r="P10" s="25">
        <v>53124.42</v>
      </c>
      <c r="Q10" s="32">
        <v>14</v>
      </c>
      <c r="R10" s="25">
        <v>28028.49</v>
      </c>
      <c r="S10" s="25">
        <v>11</v>
      </c>
      <c r="T10" s="25">
        <v>35431.519999999997</v>
      </c>
      <c r="U10" s="30">
        <f t="shared" si="0"/>
        <v>472</v>
      </c>
      <c r="V10" s="30">
        <f t="shared" si="0"/>
        <v>2714290.6199999996</v>
      </c>
      <c r="W10" s="31">
        <f>I16-U10</f>
        <v>371</v>
      </c>
      <c r="X10" s="30">
        <f>J16-V10</f>
        <v>406930.53000000026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6"/>
      <c r="B11" s="21" t="s">
        <v>18</v>
      </c>
      <c r="C11" s="25">
        <v>72</v>
      </c>
      <c r="D11" s="25">
        <v>282009.38</v>
      </c>
      <c r="E11" s="25">
        <v>16</v>
      </c>
      <c r="F11" s="25">
        <v>37656.879999999997</v>
      </c>
      <c r="G11" s="25">
        <v>75</v>
      </c>
      <c r="H11" s="33">
        <v>291456.81</v>
      </c>
      <c r="I11" s="25">
        <v>79</v>
      </c>
      <c r="J11" s="25">
        <v>223481.91</v>
      </c>
      <c r="K11" s="39"/>
      <c r="L11" s="39"/>
      <c r="M11" s="25">
        <v>12</v>
      </c>
      <c r="N11" s="25">
        <v>29650.959999999999</v>
      </c>
      <c r="O11" s="25">
        <v>1</v>
      </c>
      <c r="P11" s="25">
        <v>2718.96</v>
      </c>
      <c r="Q11" s="32">
        <v>8</v>
      </c>
      <c r="R11" s="25">
        <v>6351.43</v>
      </c>
      <c r="S11" s="25">
        <v>3</v>
      </c>
      <c r="T11" s="25">
        <v>23677.05</v>
      </c>
      <c r="U11" s="30">
        <f t="shared" si="0"/>
        <v>266</v>
      </c>
      <c r="V11" s="30">
        <f t="shared" si="0"/>
        <v>897003.38000000012</v>
      </c>
      <c r="W11" s="31">
        <f>K16-U11</f>
        <v>-122</v>
      </c>
      <c r="X11" s="30">
        <f>L16-V11</f>
        <v>-51852.820000000182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6"/>
      <c r="B12" s="19" t="s">
        <v>4</v>
      </c>
      <c r="C12" s="25">
        <v>67</v>
      </c>
      <c r="D12" s="25">
        <v>181845.23</v>
      </c>
      <c r="E12" s="25">
        <v>15</v>
      </c>
      <c r="F12" s="25">
        <v>100194</v>
      </c>
      <c r="G12" s="25">
        <v>114</v>
      </c>
      <c r="H12" s="25">
        <v>505298.68</v>
      </c>
      <c r="I12" s="25">
        <v>112</v>
      </c>
      <c r="J12" s="25">
        <v>456280.24</v>
      </c>
      <c r="K12" s="25">
        <v>21</v>
      </c>
      <c r="L12" s="25">
        <v>112300.47</v>
      </c>
      <c r="M12" s="39"/>
      <c r="N12" s="39"/>
      <c r="O12" s="25">
        <v>9</v>
      </c>
      <c r="P12" s="25">
        <v>93925.51</v>
      </c>
      <c r="Q12" s="32">
        <v>18</v>
      </c>
      <c r="R12" s="25">
        <v>19731.439999999999</v>
      </c>
      <c r="S12" s="25">
        <v>9</v>
      </c>
      <c r="T12" s="25">
        <v>57506.29</v>
      </c>
      <c r="U12" s="30">
        <f t="shared" si="0"/>
        <v>365</v>
      </c>
      <c r="V12" s="30">
        <f t="shared" si="0"/>
        <v>1527081.8599999999</v>
      </c>
      <c r="W12" s="31">
        <f>M16-U12</f>
        <v>-245</v>
      </c>
      <c r="X12" s="30">
        <f>N16-V12</f>
        <v>-933142.08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6"/>
      <c r="B13" s="20" t="s">
        <v>12</v>
      </c>
      <c r="C13" s="25">
        <v>39</v>
      </c>
      <c r="D13" s="25">
        <v>81019.97</v>
      </c>
      <c r="E13" s="25">
        <v>16</v>
      </c>
      <c r="F13" s="25">
        <v>75605.25</v>
      </c>
      <c r="G13" s="25">
        <v>53</v>
      </c>
      <c r="H13" s="25">
        <v>114475.08</v>
      </c>
      <c r="I13" s="25">
        <v>41</v>
      </c>
      <c r="J13" s="25">
        <v>101546.92</v>
      </c>
      <c r="K13" s="25">
        <v>6</v>
      </c>
      <c r="L13" s="25">
        <v>3959.65</v>
      </c>
      <c r="M13" s="25">
        <v>7</v>
      </c>
      <c r="N13" s="25">
        <v>13707.85</v>
      </c>
      <c r="O13" s="39"/>
      <c r="P13" s="40"/>
      <c r="Q13" s="32">
        <v>1</v>
      </c>
      <c r="R13" s="25">
        <v>82.57</v>
      </c>
      <c r="S13" s="25">
        <v>2</v>
      </c>
      <c r="T13" s="25">
        <v>14491.11</v>
      </c>
      <c r="U13" s="30">
        <f t="shared" si="0"/>
        <v>165</v>
      </c>
      <c r="V13" s="30">
        <f t="shared" si="0"/>
        <v>404888.39999999997</v>
      </c>
      <c r="W13" s="31">
        <f>O16-U13</f>
        <v>-84</v>
      </c>
      <c r="X13" s="30">
        <f>P16-V13</f>
        <v>620291.51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46"/>
      <c r="B14" s="27" t="s">
        <v>15</v>
      </c>
      <c r="C14" s="32">
        <v>40</v>
      </c>
      <c r="D14" s="25">
        <v>110480.6</v>
      </c>
      <c r="E14" s="32">
        <v>5</v>
      </c>
      <c r="F14" s="25">
        <v>10784.09</v>
      </c>
      <c r="G14" s="32">
        <v>49</v>
      </c>
      <c r="H14" s="25">
        <v>110857.37</v>
      </c>
      <c r="I14" s="32">
        <v>77</v>
      </c>
      <c r="J14" s="25">
        <v>137765.85999999999</v>
      </c>
      <c r="K14" s="25">
        <v>9</v>
      </c>
      <c r="L14" s="25">
        <v>28493.17</v>
      </c>
      <c r="M14" s="25">
        <v>6</v>
      </c>
      <c r="N14" s="25">
        <v>19417.509999999998</v>
      </c>
      <c r="O14" s="32">
        <v>0</v>
      </c>
      <c r="P14" s="25">
        <v>0</v>
      </c>
      <c r="Q14" s="39"/>
      <c r="R14" s="40"/>
      <c r="S14" s="25">
        <v>0</v>
      </c>
      <c r="T14" s="25">
        <v>0</v>
      </c>
      <c r="U14" s="30">
        <f t="shared" si="0"/>
        <v>186</v>
      </c>
      <c r="V14" s="30">
        <f t="shared" si="0"/>
        <v>417798.6</v>
      </c>
      <c r="W14" s="31">
        <f>Q16-U14</f>
        <v>-89</v>
      </c>
      <c r="X14" s="30">
        <f>R16-V14</f>
        <v>-212483.44999999998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47"/>
      <c r="B15" s="28" t="s">
        <v>14</v>
      </c>
      <c r="C15" s="34">
        <v>40</v>
      </c>
      <c r="D15" s="26">
        <v>130144.25</v>
      </c>
      <c r="E15" s="34">
        <v>11</v>
      </c>
      <c r="F15" s="26">
        <v>93414.79</v>
      </c>
      <c r="G15" s="34">
        <v>28</v>
      </c>
      <c r="H15" s="26">
        <v>99745.600000000006</v>
      </c>
      <c r="I15" s="34">
        <v>38</v>
      </c>
      <c r="J15" s="26">
        <v>78297.66</v>
      </c>
      <c r="K15" s="26">
        <v>6</v>
      </c>
      <c r="L15" s="26">
        <v>39470.82</v>
      </c>
      <c r="M15" s="26">
        <v>8</v>
      </c>
      <c r="N15" s="26">
        <v>33146.839999999997</v>
      </c>
      <c r="O15" s="34">
        <v>32</v>
      </c>
      <c r="P15" s="26">
        <v>497120.96</v>
      </c>
      <c r="Q15" s="37">
        <v>3</v>
      </c>
      <c r="R15" s="37">
        <v>3388.31</v>
      </c>
      <c r="S15" s="41"/>
      <c r="T15" s="41"/>
      <c r="U15" s="38">
        <f t="shared" si="0"/>
        <v>166</v>
      </c>
      <c r="V15" s="38">
        <f t="shared" si="0"/>
        <v>974729.23000000021</v>
      </c>
      <c r="W15" s="35">
        <f>S16-U15</f>
        <v>-129</v>
      </c>
      <c r="X15" s="36">
        <f>T16-V15</f>
        <v>-692053.7100000002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12">
        <f t="shared" ref="C16:V16" si="1">SUM(C7:C15)</f>
        <v>644</v>
      </c>
      <c r="D16" s="12">
        <f t="shared" si="1"/>
        <v>2830043.87</v>
      </c>
      <c r="E16" s="12">
        <f t="shared" si="1"/>
        <v>170</v>
      </c>
      <c r="F16" s="12">
        <f t="shared" si="1"/>
        <v>882013.98</v>
      </c>
      <c r="G16" s="12">
        <f t="shared" si="1"/>
        <v>808</v>
      </c>
      <c r="H16" s="12">
        <f t="shared" si="1"/>
        <v>3475962.0500000003</v>
      </c>
      <c r="I16" s="12">
        <f t="shared" si="1"/>
        <v>843</v>
      </c>
      <c r="J16" s="12">
        <f t="shared" si="1"/>
        <v>3121221.15</v>
      </c>
      <c r="K16" s="12">
        <f t="shared" si="1"/>
        <v>144</v>
      </c>
      <c r="L16" s="12">
        <f t="shared" si="1"/>
        <v>845150.55999999994</v>
      </c>
      <c r="M16" s="12">
        <f t="shared" si="1"/>
        <v>120</v>
      </c>
      <c r="N16" s="12">
        <f t="shared" si="1"/>
        <v>593939.77999999991</v>
      </c>
      <c r="O16" s="12">
        <f t="shared" si="1"/>
        <v>81</v>
      </c>
      <c r="P16" s="12">
        <f t="shared" si="1"/>
        <v>1025179.9099999999</v>
      </c>
      <c r="Q16" s="12">
        <f t="shared" si="1"/>
        <v>97</v>
      </c>
      <c r="R16" s="12">
        <f t="shared" si="1"/>
        <v>205315.15</v>
      </c>
      <c r="S16" s="12">
        <f t="shared" si="1"/>
        <v>37</v>
      </c>
      <c r="T16" s="12">
        <f t="shared" si="1"/>
        <v>282675.51999999996</v>
      </c>
      <c r="U16" s="12">
        <f t="shared" si="1"/>
        <v>2944</v>
      </c>
      <c r="V16" s="12">
        <f t="shared" si="1"/>
        <v>13261501.970000001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3.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P39"/>
  <sheetViews>
    <sheetView showGridLines="0" tabSelected="1" zoomScale="80" zoomScaleNormal="80" zoomScaleSheetLayoutView="75" workbookViewId="0">
      <selection activeCell="D17" sqref="D17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1.7109375" style="2" bestFit="1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2.28515625" style="2" bestFit="1" customWidth="1"/>
    <col min="9" max="9" width="8" style="2" customWidth="1"/>
    <col min="10" max="10" width="11.710937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2.140625" style="2" customWidth="1"/>
    <col min="17" max="17" width="7.28515625" style="2" customWidth="1"/>
    <col min="18" max="18" width="11.7109375" style="2" bestFit="1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" style="2" customWidth="1"/>
    <col min="26" max="16384" width="9.140625" style="2"/>
  </cols>
  <sheetData>
    <row r="1" spans="1:94" ht="18.75" x14ac:dyDescent="0.3">
      <c r="A1" s="48" t="s">
        <v>21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</row>
    <row r="2" spans="1:94" ht="18.75" x14ac:dyDescent="0.3">
      <c r="A2" s="48" t="s">
        <v>17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4" t="s">
        <v>8</v>
      </c>
      <c r="B4" s="44"/>
      <c r="C4" s="50" t="s">
        <v>9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4"/>
      <c r="B5" s="44"/>
      <c r="C5" s="44" t="s">
        <v>1</v>
      </c>
      <c r="D5" s="44"/>
      <c r="E5" s="44" t="s">
        <v>2</v>
      </c>
      <c r="F5" s="44"/>
      <c r="G5" s="44" t="s">
        <v>3</v>
      </c>
      <c r="H5" s="44"/>
      <c r="I5" s="44" t="s">
        <v>11</v>
      </c>
      <c r="J5" s="44"/>
      <c r="K5" s="44" t="s">
        <v>18</v>
      </c>
      <c r="L5" s="44"/>
      <c r="M5" s="44" t="s">
        <v>4</v>
      </c>
      <c r="N5" s="44"/>
      <c r="O5" s="44" t="s">
        <v>12</v>
      </c>
      <c r="P5" s="44"/>
      <c r="Q5" s="44" t="s">
        <v>13</v>
      </c>
      <c r="R5" s="44"/>
      <c r="S5" s="44" t="s">
        <v>14</v>
      </c>
      <c r="T5" s="44"/>
      <c r="U5" s="51" t="s">
        <v>0</v>
      </c>
      <c r="V5" s="51"/>
      <c r="W5" s="49" t="s">
        <v>10</v>
      </c>
      <c r="X5" s="49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4"/>
      <c r="B6" s="44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5" t="s">
        <v>5</v>
      </c>
      <c r="B7" s="19" t="s">
        <v>1</v>
      </c>
      <c r="C7" s="39"/>
      <c r="D7" s="39"/>
      <c r="E7" s="25">
        <v>148</v>
      </c>
      <c r="F7" s="25">
        <v>878517.72</v>
      </c>
      <c r="G7" s="25">
        <v>679</v>
      </c>
      <c r="H7" s="25">
        <v>2996555.05</v>
      </c>
      <c r="I7" s="25">
        <v>623</v>
      </c>
      <c r="J7" s="25">
        <v>1995928.0899999999</v>
      </c>
      <c r="K7" s="25">
        <v>110</v>
      </c>
      <c r="L7" s="25">
        <v>524374.51</v>
      </c>
      <c r="M7" s="25">
        <v>113</v>
      </c>
      <c r="N7" s="25">
        <v>542407.30999999994</v>
      </c>
      <c r="O7" s="25">
        <v>22</v>
      </c>
      <c r="P7" s="25">
        <v>107909.65</v>
      </c>
      <c r="Q7" s="25">
        <v>66</v>
      </c>
      <c r="R7" s="25">
        <v>269592.11</v>
      </c>
      <c r="S7" s="25">
        <v>22</v>
      </c>
      <c r="T7" s="25">
        <v>190563.36000000002</v>
      </c>
      <c r="U7" s="30">
        <f>C7+E7+G7+I7+K7+M7+O7+Q7+S7</f>
        <v>1783</v>
      </c>
      <c r="V7" s="30">
        <f>D7+F7+H7+J7+L7+N7+P7+R7+T7</f>
        <v>7505847.7999999998</v>
      </c>
      <c r="W7" s="31">
        <f>C16-U7</f>
        <v>289</v>
      </c>
      <c r="X7" s="31">
        <f>D16-V7</f>
        <v>1452538.0699999994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46"/>
      <c r="B8" s="19" t="s">
        <v>2</v>
      </c>
      <c r="C8" s="25">
        <v>347</v>
      </c>
      <c r="D8" s="25">
        <v>1802731.1</v>
      </c>
      <c r="E8" s="39"/>
      <c r="F8" s="39"/>
      <c r="G8" s="25">
        <v>375</v>
      </c>
      <c r="H8" s="25">
        <v>1955911.44</v>
      </c>
      <c r="I8" s="25">
        <v>376</v>
      </c>
      <c r="J8" s="25">
        <v>2038142.17</v>
      </c>
      <c r="K8" s="25">
        <v>56</v>
      </c>
      <c r="L8" s="25">
        <v>310300.84999999998</v>
      </c>
      <c r="M8" s="25">
        <v>16</v>
      </c>
      <c r="N8" s="25">
        <v>129211.99</v>
      </c>
      <c r="O8" s="25">
        <v>23</v>
      </c>
      <c r="P8" s="25">
        <v>210415.26</v>
      </c>
      <c r="Q8" s="25">
        <v>38</v>
      </c>
      <c r="R8" s="25">
        <v>108307.08</v>
      </c>
      <c r="S8" s="25">
        <v>16</v>
      </c>
      <c r="T8" s="25">
        <v>78478.38</v>
      </c>
      <c r="U8" s="30">
        <f t="shared" ref="U8:V15" si="0">C8+E8+G8+I8+K8+M8+O8+Q8+S8</f>
        <v>1247</v>
      </c>
      <c r="V8" s="30">
        <f t="shared" si="0"/>
        <v>6633498.2699999996</v>
      </c>
      <c r="W8" s="31">
        <f>E16-U8</f>
        <v>-647</v>
      </c>
      <c r="X8" s="30">
        <f>F16-V8</f>
        <v>-3548757.05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6"/>
      <c r="B9" s="19" t="s">
        <v>3</v>
      </c>
      <c r="C9" s="25">
        <v>357</v>
      </c>
      <c r="D9" s="25">
        <v>1822780.2799999998</v>
      </c>
      <c r="E9" s="25">
        <v>84</v>
      </c>
      <c r="F9" s="25">
        <v>483588.73</v>
      </c>
      <c r="G9" s="39"/>
      <c r="H9" s="39"/>
      <c r="I9" s="25">
        <v>383</v>
      </c>
      <c r="J9" s="25">
        <v>1760274.69</v>
      </c>
      <c r="K9" s="25">
        <v>67</v>
      </c>
      <c r="L9" s="25">
        <v>384986.5</v>
      </c>
      <c r="M9" s="25">
        <v>73</v>
      </c>
      <c r="N9" s="25">
        <v>468557.58</v>
      </c>
      <c r="O9" s="25">
        <v>41</v>
      </c>
      <c r="P9" s="25">
        <v>596306.18999999994</v>
      </c>
      <c r="Q9" s="25">
        <v>36</v>
      </c>
      <c r="R9" s="25">
        <v>58276.66</v>
      </c>
      <c r="S9" s="25">
        <v>12</v>
      </c>
      <c r="T9" s="25">
        <v>71382.77</v>
      </c>
      <c r="U9" s="30">
        <f t="shared" si="0"/>
        <v>1053</v>
      </c>
      <c r="V9" s="30">
        <f t="shared" si="0"/>
        <v>5646153.3999999985</v>
      </c>
      <c r="W9" s="31">
        <f>G16-U9</f>
        <v>1472</v>
      </c>
      <c r="X9" s="30">
        <f>H16-V9</f>
        <v>5392390.7900000028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6"/>
      <c r="B10" s="20" t="s">
        <v>11</v>
      </c>
      <c r="C10" s="25">
        <v>546</v>
      </c>
      <c r="D10" s="25">
        <v>2447922.34</v>
      </c>
      <c r="E10" s="25">
        <v>113</v>
      </c>
      <c r="F10" s="25">
        <v>645928.15999999992</v>
      </c>
      <c r="G10" s="25">
        <v>485</v>
      </c>
      <c r="H10" s="25">
        <v>2732600.9499999997</v>
      </c>
      <c r="I10" s="39"/>
      <c r="J10" s="39"/>
      <c r="K10" s="25">
        <v>90</v>
      </c>
      <c r="L10" s="25">
        <v>688858.19000000006</v>
      </c>
      <c r="M10" s="25">
        <v>70</v>
      </c>
      <c r="N10" s="25">
        <v>475270.40000000002</v>
      </c>
      <c r="O10" s="25">
        <v>15</v>
      </c>
      <c r="P10" s="25">
        <v>79112.31</v>
      </c>
      <c r="Q10" s="25">
        <v>61</v>
      </c>
      <c r="R10" s="25">
        <v>176369.23</v>
      </c>
      <c r="S10" s="25">
        <v>37</v>
      </c>
      <c r="T10" s="25">
        <v>138110.82</v>
      </c>
      <c r="U10" s="30">
        <f t="shared" si="0"/>
        <v>1417</v>
      </c>
      <c r="V10" s="30">
        <f t="shared" si="0"/>
        <v>7384172.4000000004</v>
      </c>
      <c r="W10" s="31">
        <f>I16-U10</f>
        <v>947</v>
      </c>
      <c r="X10" s="30">
        <f>J16-V10</f>
        <v>1413430.2399999984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6"/>
      <c r="B11" s="21" t="s">
        <v>18</v>
      </c>
      <c r="C11" s="25">
        <v>181</v>
      </c>
      <c r="D11" s="25">
        <v>803809.33000000007</v>
      </c>
      <c r="E11" s="25">
        <v>66</v>
      </c>
      <c r="F11" s="25">
        <v>254030.00999999998</v>
      </c>
      <c r="G11" s="25">
        <v>229</v>
      </c>
      <c r="H11" s="25">
        <v>825916.88000000012</v>
      </c>
      <c r="I11" s="25">
        <v>228</v>
      </c>
      <c r="J11" s="25">
        <v>833540.37000000011</v>
      </c>
      <c r="K11" s="39"/>
      <c r="L11" s="39"/>
      <c r="M11" s="25">
        <v>40</v>
      </c>
      <c r="N11" s="25">
        <v>213754.22</v>
      </c>
      <c r="O11" s="25">
        <v>5</v>
      </c>
      <c r="P11" s="25">
        <v>15387.880000000001</v>
      </c>
      <c r="Q11" s="25">
        <v>19</v>
      </c>
      <c r="R11" s="25">
        <v>51862.18</v>
      </c>
      <c r="S11" s="25">
        <v>7</v>
      </c>
      <c r="T11" s="25">
        <v>40413.340000000004</v>
      </c>
      <c r="U11" s="30">
        <f t="shared" si="0"/>
        <v>775</v>
      </c>
      <c r="V11" s="30">
        <f t="shared" si="0"/>
        <v>3038714.2100000004</v>
      </c>
      <c r="W11" s="31">
        <f>K16-U11</f>
        <v>-292</v>
      </c>
      <c r="X11" s="30">
        <f>L16-V11</f>
        <v>-512869.93000000017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6"/>
      <c r="B12" s="19" t="s">
        <v>4</v>
      </c>
      <c r="C12" s="25">
        <v>254</v>
      </c>
      <c r="D12" s="25">
        <v>926636.3</v>
      </c>
      <c r="E12" s="25">
        <v>70</v>
      </c>
      <c r="F12" s="25">
        <v>302569.07999999996</v>
      </c>
      <c r="G12" s="25">
        <v>354</v>
      </c>
      <c r="H12" s="25">
        <v>1315387.8899999999</v>
      </c>
      <c r="I12" s="25">
        <v>310</v>
      </c>
      <c r="J12" s="25">
        <v>1020872.76</v>
      </c>
      <c r="K12" s="25">
        <v>52</v>
      </c>
      <c r="L12" s="25">
        <v>209749.49</v>
      </c>
      <c r="M12" s="39"/>
      <c r="N12" s="39"/>
      <c r="O12" s="25">
        <v>21</v>
      </c>
      <c r="P12" s="25">
        <v>208049.11</v>
      </c>
      <c r="Q12" s="25">
        <v>45</v>
      </c>
      <c r="R12" s="25">
        <v>72131.67</v>
      </c>
      <c r="S12" s="25">
        <v>24</v>
      </c>
      <c r="T12" s="25">
        <v>178928.67</v>
      </c>
      <c r="U12" s="30">
        <f t="shared" si="0"/>
        <v>1130</v>
      </c>
      <c r="V12" s="30">
        <f t="shared" si="0"/>
        <v>4234324.97</v>
      </c>
      <c r="W12" s="31">
        <f>M16-U12</f>
        <v>-741</v>
      </c>
      <c r="X12" s="30">
        <f>N16-V12</f>
        <v>-2142521.6800000002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6"/>
      <c r="B13" s="20" t="s">
        <v>12</v>
      </c>
      <c r="C13" s="25">
        <v>110</v>
      </c>
      <c r="D13" s="25">
        <v>273196.96000000002</v>
      </c>
      <c r="E13" s="25">
        <v>36</v>
      </c>
      <c r="F13" s="25">
        <v>153430.16999999998</v>
      </c>
      <c r="G13" s="25">
        <v>138</v>
      </c>
      <c r="H13" s="25">
        <v>274636.07</v>
      </c>
      <c r="I13" s="25">
        <v>99</v>
      </c>
      <c r="J13" s="25">
        <v>217814.11</v>
      </c>
      <c r="K13" s="25">
        <v>20</v>
      </c>
      <c r="L13" s="25">
        <v>49213.46</v>
      </c>
      <c r="M13" s="25">
        <v>27</v>
      </c>
      <c r="N13" s="25">
        <v>80509.25</v>
      </c>
      <c r="O13" s="39"/>
      <c r="P13" s="39"/>
      <c r="Q13" s="25">
        <v>11</v>
      </c>
      <c r="R13" s="25">
        <v>10072.530000000001</v>
      </c>
      <c r="S13" s="25">
        <v>4</v>
      </c>
      <c r="T13" s="25">
        <v>17970.13</v>
      </c>
      <c r="U13" s="30">
        <f t="shared" si="0"/>
        <v>445</v>
      </c>
      <c r="V13" s="30">
        <f t="shared" si="0"/>
        <v>1076842.68</v>
      </c>
      <c r="W13" s="31">
        <f>O16-U13</f>
        <v>-159</v>
      </c>
      <c r="X13" s="30">
        <f>P16-V13</f>
        <v>2341771.3100000005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46"/>
      <c r="B14" s="27" t="s">
        <v>15</v>
      </c>
      <c r="C14" s="25">
        <v>166</v>
      </c>
      <c r="D14" s="25">
        <v>488141.62000000005</v>
      </c>
      <c r="E14" s="25">
        <v>51</v>
      </c>
      <c r="F14" s="25">
        <v>193495.13</v>
      </c>
      <c r="G14" s="25">
        <v>172</v>
      </c>
      <c r="H14" s="25">
        <v>422614.49</v>
      </c>
      <c r="I14" s="25">
        <v>229</v>
      </c>
      <c r="J14" s="25">
        <v>595877.27</v>
      </c>
      <c r="K14" s="25">
        <v>71</v>
      </c>
      <c r="L14" s="25">
        <v>258510.49</v>
      </c>
      <c r="M14" s="25">
        <v>24</v>
      </c>
      <c r="N14" s="25">
        <v>68759.899999999994</v>
      </c>
      <c r="O14" s="25">
        <v>4</v>
      </c>
      <c r="P14" s="25">
        <v>11040.36</v>
      </c>
      <c r="Q14" s="39"/>
      <c r="R14" s="39"/>
      <c r="S14" s="25">
        <v>6</v>
      </c>
      <c r="T14" s="25">
        <v>37341.009999999995</v>
      </c>
      <c r="U14" s="30">
        <f t="shared" si="0"/>
        <v>723</v>
      </c>
      <c r="V14" s="30">
        <f t="shared" si="0"/>
        <v>2075780.27</v>
      </c>
      <c r="W14" s="31">
        <f>Q16-U14</f>
        <v>-430</v>
      </c>
      <c r="X14" s="30">
        <f>R16-V14</f>
        <v>-1299253.17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47"/>
      <c r="B15" s="28" t="s">
        <v>14</v>
      </c>
      <c r="C15" s="26">
        <v>111</v>
      </c>
      <c r="D15" s="26">
        <v>393167.94</v>
      </c>
      <c r="E15" s="26">
        <v>32</v>
      </c>
      <c r="F15" s="26">
        <v>173182.22</v>
      </c>
      <c r="G15" s="26">
        <v>93</v>
      </c>
      <c r="H15" s="26">
        <v>514921.42</v>
      </c>
      <c r="I15" s="26">
        <v>116</v>
      </c>
      <c r="J15" s="26">
        <v>335153.18</v>
      </c>
      <c r="K15" s="26">
        <v>17</v>
      </c>
      <c r="L15" s="26">
        <v>99850.79</v>
      </c>
      <c r="M15" s="26">
        <v>26</v>
      </c>
      <c r="N15" s="26">
        <v>113332.63999999998</v>
      </c>
      <c r="O15" s="26">
        <v>155</v>
      </c>
      <c r="P15" s="26">
        <v>2190393.23</v>
      </c>
      <c r="Q15" s="26">
        <v>17</v>
      </c>
      <c r="R15" s="26">
        <v>29915.64</v>
      </c>
      <c r="S15" s="42"/>
      <c r="T15" s="42"/>
      <c r="U15" s="38">
        <f t="shared" si="0"/>
        <v>567</v>
      </c>
      <c r="V15" s="38">
        <f t="shared" si="0"/>
        <v>3849917.06</v>
      </c>
      <c r="W15" s="35">
        <f>S16-U15</f>
        <v>-439</v>
      </c>
      <c r="X15" s="36">
        <f>T16-V15</f>
        <v>-3096728.58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12">
        <f t="shared" ref="C16:V16" si="1">SUM(C7:C15)</f>
        <v>2072</v>
      </c>
      <c r="D16" s="12">
        <f t="shared" si="1"/>
        <v>8958385.8699999992</v>
      </c>
      <c r="E16" s="12">
        <f t="shared" si="1"/>
        <v>600</v>
      </c>
      <c r="F16" s="12">
        <f t="shared" si="1"/>
        <v>3084741.2199999997</v>
      </c>
      <c r="G16" s="12">
        <f t="shared" si="1"/>
        <v>2525</v>
      </c>
      <c r="H16" s="12">
        <f t="shared" si="1"/>
        <v>11038544.190000001</v>
      </c>
      <c r="I16" s="12">
        <f t="shared" si="1"/>
        <v>2364</v>
      </c>
      <c r="J16" s="12">
        <f t="shared" si="1"/>
        <v>8797602.6399999987</v>
      </c>
      <c r="K16" s="12">
        <f t="shared" si="1"/>
        <v>483</v>
      </c>
      <c r="L16" s="12">
        <f t="shared" si="1"/>
        <v>2525844.2800000003</v>
      </c>
      <c r="M16" s="12">
        <f t="shared" si="1"/>
        <v>389</v>
      </c>
      <c r="N16" s="12">
        <f t="shared" si="1"/>
        <v>2091803.2899999996</v>
      </c>
      <c r="O16" s="12">
        <f t="shared" si="1"/>
        <v>286</v>
      </c>
      <c r="P16" s="12">
        <f t="shared" si="1"/>
        <v>3418613.99</v>
      </c>
      <c r="Q16" s="12">
        <f t="shared" si="1"/>
        <v>293</v>
      </c>
      <c r="R16" s="12">
        <f t="shared" si="1"/>
        <v>776527.10000000009</v>
      </c>
      <c r="S16" s="12">
        <f t="shared" si="1"/>
        <v>128</v>
      </c>
      <c r="T16" s="12">
        <f t="shared" si="1"/>
        <v>753188.4800000001</v>
      </c>
      <c r="U16" s="12">
        <f t="shared" si="1"/>
        <v>9140</v>
      </c>
      <c r="V16" s="12">
        <f t="shared" si="1"/>
        <v>41445251.060000002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2.75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ППФ - III-ро тримесечие 2018 г.</vt:lpstr>
      <vt:lpstr>ППФ - деветмесечие 2018 г.</vt:lpstr>
      <vt:lpstr>'ППФ - III-ро тримесечие 2018 г.'!Print_Area</vt:lpstr>
      <vt:lpstr>'ППФ - деветмесечие 2018 г.'!Print_Area</vt:lpstr>
      <vt:lpstr>'ППФ - III-ро тримесечие 2018 г.'!Print_Titles</vt:lpstr>
      <vt:lpstr>'ППФ - деветмесечие 2018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fsc</cp:lastModifiedBy>
  <cp:lastPrinted>2018-11-30T15:24:39Z</cp:lastPrinted>
  <dcterms:created xsi:type="dcterms:W3CDTF">2004-05-22T18:25:26Z</dcterms:created>
  <dcterms:modified xsi:type="dcterms:W3CDTF">2018-11-30T15:28:52Z</dcterms:modified>
</cp:coreProperties>
</file>