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v.parapanova\Desktop\601\"/>
    </mc:Choice>
  </mc:AlternateContent>
  <bookViews>
    <workbookView xWindow="0" yWindow="0" windowWidth="21600" windowHeight="90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47" l="1"/>
  <c r="C76" i="47"/>
  <c r="C75" i="47"/>
  <c r="C74" i="47"/>
  <c r="C73" i="47"/>
  <c r="C72" i="47"/>
  <c r="C71" i="47"/>
  <c r="C76" i="46"/>
  <c r="C78" i="47" l="1"/>
  <c r="C79" i="47" s="1"/>
  <c r="C75" i="46"/>
  <c r="C74" i="46"/>
  <c r="C72" i="46"/>
  <c r="C73" i="46"/>
  <c r="C71" i="46"/>
  <c r="C70" i="46"/>
  <c r="A75" i="47" l="1"/>
  <c r="A71" i="47"/>
  <c r="A74" i="47"/>
  <c r="A77" i="47"/>
  <c r="A73" i="47"/>
  <c r="A76" i="47"/>
  <c r="A72" i="47"/>
  <c r="C77" i="46"/>
  <c r="A76" i="46" l="1"/>
  <c r="C78" i="46"/>
  <c r="A73" i="46"/>
  <c r="A72" i="46"/>
  <c r="A74" i="46"/>
  <c r="A70" i="46"/>
  <c r="A75" i="46"/>
  <c r="A71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<sst xmlns="http://schemas.openxmlformats.org/spreadsheetml/2006/main" count="1053" uniqueCount="656">
  <si>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</si>
  <si>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</si>
  <si>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</si>
  <si>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</si>
  <si>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</si>
  <si>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</si>
  <si>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</si>
  <si>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</si>
  <si>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</si>
  <si>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</si>
  <si>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</si>
  <si>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</si>
  <si>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</si>
  <si>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</si>
  <si>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</si>
  <si>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</si>
  <si>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</si>
  <si>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</si>
  <si>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</si>
  <si>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</si>
  <si>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</si>
  <si>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</si>
  <si>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</si>
  <si>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</si>
  <si>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</si>
  <si>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</si>
  <si>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</si>
  <si>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</si>
  <si>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</si>
  <si>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</si>
  <si>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</si>
  <si>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</si>
  <si>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</si>
  <si>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</si>
  <si>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</si>
  <si>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</si>
  <si>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</si>
  <si>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</si>
  <si>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</si>
  <si>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</si>
  <si>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</si>
  <si>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</si>
  <si>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</si>
  <si>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</si>
  <si>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</si>
  <si>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</si>
  <si>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</si>
  <si>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</si>
  <si>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</si>
  <si>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</si>
  <si>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</si>
  <si>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</si>
  <si>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</si>
  <si>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</si>
  <si>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</si>
  <si>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</si>
  <si>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</si>
  <si>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</si>
  <si>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</si>
  <si>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</si>
  <si>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</si>
  <si>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</si>
  <si>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</si>
  <si>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</si>
  <si>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</si>
  <si>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</si>
  <si>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</si>
  <si>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</si>
  <si>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</si>
  <si>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</si>
  <si>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</si>
  <si>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</si>
  <si>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</si>
  <si>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</si>
  <si>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</si>
  <si>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</si>
  <si>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</si>
  <si>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</si>
  <si>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</si>
  <si>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</si>
  <si>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</si>
  <si>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</si>
  <si>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</si>
  <si>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</si>
  <si>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</si>
  <si>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</si>
  <si>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</si>
  <si>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</si>
  <si>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</si>
  <si>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</si>
  <si>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</si>
  <si>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</si>
  <si>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</si>
  <si>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</si>
  <si>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</si>
  <si>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</si>
  <si>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</si>
  <si>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</si>
  <si>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</si>
  <si>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</si>
  <si>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</si>
  <si>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</si>
  <si>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</si>
  <si>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</si>
  <si>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</si>
  <si>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</si>
  <si>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</si>
  <si>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</si>
  <si>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</si>
  <si>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</si>
  <si>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</si>
  <si>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</si>
  <si>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</si>
  <si>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</si>
  <si>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</si>
  <si>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</si>
  <si>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</si>
  <si>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</si>
  <si>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</si>
  <si>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</si>
  <si>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</si>
  <si>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</si>
  <si>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</si>
  <si>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</si>
  <si>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</si>
  <si>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</si>
  <si>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</si>
  <si>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</si>
  <si>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</si>
  <si>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</si>
  <si>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</si>
  <si>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</si>
  <si>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</si>
  <si>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</si>
  <si>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</si>
  <si>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</si>
  <si>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</si>
  <si>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</si>
  <si>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</si>
  <si>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</si>
  <si>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</si>
  <si>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</si>
  <si>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</si>
  <si>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</si>
  <si>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</si>
  <si>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</si>
  <si>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</si>
  <si>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</si>
  <si>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</si>
  <si>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</si>
  <si>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</si>
  <si>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</si>
  <si>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</si>
  <si>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</si>
  <si>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</si>
  <si>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</si>
  <si>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</si>
  <si>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</si>
  <si>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</si>
  <si>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</si>
  <si>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</si>
  <si>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</si>
  <si>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</si>
  <si>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</si>
  <si>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</si>
  <si>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</si>
  <si>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</si>
  <si>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</si>
  <si>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</si>
  <si>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</si>
  <si>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</si>
  <si>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</si>
  <si>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</si>
  <si>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</si>
  <si>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</si>
  <si>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</si>
  <si>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</si>
  <si>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</si>
  <si>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</si>
  <si>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</si>
  <si>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</si>
  <si>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</si>
  <si>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</si>
  <si>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</si>
  <si>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</si>
  <si>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</si>
  <si>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</si>
  <si>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</si>
  <si>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</si>
  <si>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</si>
  <si>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</si>
  <si>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</si>
  <si>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</si>
  <si>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</si>
  <si>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</si>
  <si>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</si>
  <si>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</si>
  <si>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</si>
  <si>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</si>
  <si>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</si>
  <si>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</si>
  <si>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</si>
  <si>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</si>
  <si>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</si>
  <si>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</si>
  <si>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</si>
  <si>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</si>
  <si>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</si>
  <si>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</si>
  <si>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</si>
  <si>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</si>
  <si>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</si>
  <si>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</si>
  <si>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</si>
  <si>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</si>
  <si>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</si>
  <si>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</si>
  <si>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</si>
  <si>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</si>
  <si>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</si>
  <si>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</si>
  <si>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</si>
  <si>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</si>
  <si>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</si>
  <si>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</si>
  <si>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</si>
  <si>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</si>
  <si>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</si>
  <si>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</si>
  <si>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</si>
  <si>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</si>
  <si>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</si>
  <si>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</si>
  <si>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</si>
  <si>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</si>
  <si>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</si>
  <si>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</si>
  <si>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</si>
  <si>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</si>
  <si>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</si>
  <si>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</si>
  <si>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</si>
  <si>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</si>
  <si>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</si>
  <si>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</si>
  <si>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</si>
  <si>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</si>
  <si>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</si>
  <si>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</si>
  <si>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</si>
  <si>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</si>
  <si>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</si>
  <si>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</si>
  <si>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</si>
  <si>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</si>
  <si>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</si>
  <si>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</si>
  <si>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</si>
  <si>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</si>
  <si>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</si>
  <si>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</si>
  <si>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</si>
  <si>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</si>
  <si>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</si>
  <si>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</si>
  <si>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</si>
  <si>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</si>
  <si>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</si>
  <si>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</si>
  <si>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</si>
  <si>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</si>
  <si>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</si>
  <si>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</si>
  <si>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</si>
  <si>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</si>
  <si>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</si>
  <si>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</si>
  <si>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</si>
  <si>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</si>
  <si>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</si>
  <si>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</si>
  <si>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</si>
  <si>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</si>
  <si>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</si>
  <si>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</si>
  <si>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</si>
  <si>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</si>
  <si>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</si>
  <si>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</si>
  <si>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</si>
  <si>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</si>
  <si>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</si>
  <si>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</si>
  <si>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</si>
  <si>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</si>
  <si>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</si>
  <si>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</si>
  <si>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</si>
  <si>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</si>
  <si>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</si>
  <si>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</si>
  <si>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</si>
  <si>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</si>
  <si>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</si>
  <si>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</si>
  <si>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</si>
  <si>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</si>
  <si>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</si>
  <si>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</si>
  <si>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</si>
  <si>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</si>
  <si>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</si>
  <si>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</si>
  <si>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</si>
  <si>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</si>
  <si>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</si>
  <si>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</si>
  <si>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</si>
  <si>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</si>
  <si>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</si>
  <si>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</si>
  <si>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</si>
  <si>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</si>
  <si>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</si>
  <si>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</si>
  <si>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</si>
  <si>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</si>
  <si>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</si>
  <si>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</si>
  <si>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</si>
  <si>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</si>
  <si>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</si>
  <si>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</si>
  <si>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</si>
  <si>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</si>
  <si>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</si>
  <si>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</si>
  <si>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</si>
  <si>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</si>
  <si>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</si>
  <si>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</si>
  <si>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</si>
  <si>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</si>
  <si>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</si>
  <si>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</si>
  <si>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</si>
  <si>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</si>
  <si>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</si>
  <si>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</si>
  <si>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</si>
  <si>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</si>
  <si>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</si>
  <si>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</si>
  <si>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</si>
  <si>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</si>
  <si>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</si>
  <si>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</si>
  <si>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</si>
  <si>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</si>
  <si>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</si>
  <si>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</si>
  <si>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</si>
  <si>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</si>
  <si>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</si>
  <si>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</si>
  <si>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</si>
  <si>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</si>
  <si>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</si>
  <si>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</si>
  <si>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</si>
  <si>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</si>
  <si>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</si>
  <si>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</si>
  <si>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</si>
  <si>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</si>
  <si>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</si>
  <si>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</si>
  <si>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</si>
  <si>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</si>
  <si>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</si>
  <si>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</si>
  <si>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</si>
  <si>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</si>
  <si>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</si>
  <si>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</si>
  <si>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</si>
  <si>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</si>
  <si>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</si>
  <si>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</si>
  <si>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</si>
  <si>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</si>
  <si>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</si>
  <si>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</si>
  <si>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</si>
  <si>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</si>
  <si>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</si>
  <si>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</si>
  <si>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</si>
  <si>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</si>
  <si>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</si>
  <si>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</si>
  <si>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</si>
  <si>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</si>
  <si>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</si>
  <si>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</si>
  <si>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</si>
  <si>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</si>
  <si>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</si>
  <si>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</si>
  <si>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</si>
  <si>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</si>
  <si>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</si>
  <si>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</si>
  <si>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</si>
  <si>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</si>
  <si>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</si>
  <si>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</si>
  <si>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</si>
  <si>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</si>
  <si>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</si>
  <si>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</si>
  <si>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</si>
  <si>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</si>
  <si>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</si>
  <si>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</si>
  <si>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</si>
  <si>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</si>
  <si>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</si>
  <si>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</si>
  <si>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</si>
  <si>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</si>
  <si>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</si>
  <si>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</si>
  <si>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</si>
  <si>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</si>
  <si>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</si>
  <si>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</si>
  <si>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</si>
  <si>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</si>
  <si>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</si>
  <si>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</si>
  <si>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</si>
  <si>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</si>
  <si>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</si>
  <si>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</si>
  <si>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</si>
  <si>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</si>
  <si>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</si>
  <si>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</si>
  <si>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</si>
  <si>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</si>
  <si>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</si>
  <si>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</si>
  <si>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</si>
  <si>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</si>
  <si>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</si>
  <si>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</si>
  <si>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</si>
  <si>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</si>
  <si>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</si>
  <si>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</si>
  <si>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</si>
  <si>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</si>
  <si>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</si>
  <si>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</si>
  <si>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</si>
  <si>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</si>
  <si>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</si>
  <si>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</si>
  <si>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</si>
  <si>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</si>
  <si>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</si>
  <si>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</si>
  <si>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</si>
  <si>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</si>
  <si>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</si>
  <si>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</si>
  <si>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</si>
  <si>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</si>
  <si>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</si>
  <si>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</si>
  <si>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</si>
  <si>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</si>
  <si>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</si>
  <si>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</si>
  <si>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</si>
  <si>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</si>
  <si>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</si>
  <si>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</si>
  <si>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</si>
  <si>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</si>
  <si>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</si>
  <si>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</si>
  <si>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</si>
  <si>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</si>
  <si>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</si>
  <si>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</si>
  <si>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</si>
  <si>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</si>
  <si>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</si>
  <si>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</si>
  <si>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</si>
  <si>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</si>
  <si>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</si>
  <si>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</si>
  <si>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</si>
  <si>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</si>
  <si>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</si>
  <si>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</si>
  <si>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</si>
  <si>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</si>
  <si>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</si>
  <si>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</si>
  <si>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</si>
  <si>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</si>
  <si>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</si>
  <si>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</si>
  <si>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</si>
  <si>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</si>
  <si>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</si>
  <si>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</si>
  <si>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</si>
  <si>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</si>
  <si>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</si>
  <si>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</si>
  <si>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</si>
  <si>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</si>
  <si>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</si>
  <si>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</si>
  <si>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</si>
  <si>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</si>
  <si>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</si>
  <si>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</si>
  <si>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</si>
  <si>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</si>
  <si>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</si>
  <si>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</si>
  <si>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</si>
  <si>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</si>
  <si>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</si>
  <si>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</si>
  <si>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</si>
  <si>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</si>
  <si>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</si>
  <si>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</si>
  <si>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</si>
  <si>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</si>
  <si>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</si>
  <si>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</si>
  <si>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</si>
  <si>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</si>
  <si>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</si>
  <si>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</si>
  <si>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</si>
  <si>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</si>
  <si>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</si>
  <si>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</si>
  <si>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</si>
  <si>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</si>
  <si>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</si>
  <si>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</si>
  <si>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</si>
  <si>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</si>
  <si>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</si>
  <si>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</si>
  <si>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</si>
  <si>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</si>
  <si>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</si>
  <si>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</si>
  <si>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</si>
  <si>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</si>
  <si>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</si>
  <si>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</si>
  <si>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</si>
  <si>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</si>
  <si>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</si>
  <si>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</si>
  <si>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</si>
  <si>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</si>
  <si>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</si>
  <si>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</si>
  <si>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</si>
  <si>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</si>
  <si>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</si>
  <si>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</si>
  <si>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</si>
  <si>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</si>
  <si>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</si>
  <si>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</si>
  <si>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</si>
  <si>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</si>
  <si>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</si>
  <si>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</si>
  <si>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</si>
  <si>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</si>
  <si>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</si>
  <si>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</si>
  <si>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</si>
  <si>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</si>
  <si>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</si>
  <si>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</si>
  <si>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</si>
  <si>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</si>
  <si>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</si>
  <si>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</si>
  <si>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</si>
  <si>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</si>
  <si>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</si>
  <si>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</si>
  <si>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</si>
  <si>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</si>
  <si>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</si>
  <si>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</si>
  <si>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</si>
  <si>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</si>
  <si>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</si>
  <si>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</si>
  <si>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</si>
  <si>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</si>
  <si>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</si>
  <si>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</si>
  <si>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</si>
  <si>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</si>
  <si>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</si>
  <si>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</si>
  <si>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</si>
  <si>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</si>
  <si>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</si>
  <si>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</si>
  <si>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</si>
  <si>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</si>
  <si>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</si>
  <si>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</si>
  <si>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</si>
  <si>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</si>
  <si>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</si>
  <si>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</si>
  <si>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</si>
  <si>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</si>
  <si>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</si>
  <si>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</si>
  <si>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</si>
  <si>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</si>
  <si>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</si>
  <si>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</si>
  <si>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</si>
  <si>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</si>
  <si>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</si>
  <si>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</si>
  <si>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</si>
  <si>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UBB-Life Insurance EAD</t>
  </si>
  <si>
    <r>
      <t xml:space="preserve">AGGREGATED STATEMENT OF FINANCIAL POSITION OF LIFE INSURERS AND INSURERS WITH MIXED ACTIVITY* AS AT 31.08.2018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</si>
  <si>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31.08.2018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</si>
  <si>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31.08.2018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</si>
  <si>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CLAIMS PAID BY LIFE INSURERS AND INSURERS WITH MIXED ACTIVITY* AS AT 31.08.2018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</si>
  <si>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PREMIUMS WRITTEN BY LIFE INSURERS AND INSURERS WITH MIXED ACTIVITY* AS AT 31.08.2018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</si>
</sst>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1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2" applyFont="1" applyFill="1" applyBorder="1" applyAlignment="1" applyProtection="1">
      <alignment horizontal="left" vertical="center" wrapText="1"/>
    </xf>
    <xf numFmtId="0" fontId="31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7" fillId="0" borderId="8" xfId="57" applyNumberFormat="1" applyFont="1" applyFill="1" applyBorder="1" applyAlignment="1" applyProtection="1">
      <alignment horizontal="center" vertical="center" wrapText="1"/>
    </xf>
    <xf numFmtId="0" fontId="3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7" fillId="0" borderId="8" xfId="0" applyFont="1" applyFill="1" applyBorder="1" applyAlignment="1">
      <alignment horizontal="left"/>
    </xf>
    <xf numFmtId="0" fontId="37" fillId="0" borderId="8" xfId="57" applyNumberFormat="1" applyFont="1" applyFill="1" applyBorder="1" applyAlignment="1" applyProtection="1">
      <alignment horizontal="center"/>
    </xf>
    <xf numFmtId="0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 vertical="center" wrapText="1"/>
    </xf>
    <xf numFmtId="0" fontId="31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1" fillId="0" borderId="18" xfId="96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3" fontId="38" fillId="7" borderId="0" xfId="94" applyNumberFormat="1" applyFont="1" applyFill="1" applyAlignment="1" applyProtection="1">
      <alignment horizontal="left"/>
    </xf>
    <xf numFmtId="3" fontId="40" fillId="7" borderId="0" xfId="94" applyNumberFormat="1" applyFont="1" applyFill="1" applyProtection="1"/>
    <xf numFmtId="177" fontId="40" fillId="7" borderId="0" xfId="95" applyNumberFormat="1" applyFont="1" applyFill="1" applyProtection="1"/>
    <xf numFmtId="9" fontId="40" fillId="7" borderId="0" xfId="95" applyNumberFormat="1" applyFont="1" applyFill="1" applyProtection="1"/>
    <xf numFmtId="3" fontId="7" fillId="7" borderId="8" xfId="54" applyFont="1" applyFill="1" applyBorder="1" applyAlignment="1" applyProtection="1">
      <alignment horizontal="right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08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0.55940393297859892</c:v>
                </c:pt>
                <c:pt idx="1">
                  <c:v>2.235645848005666E-2</c:v>
                </c:pt>
                <c:pt idx="2">
                  <c:v>0.18903500577980156</c:v>
                </c:pt>
                <c:pt idx="3">
                  <c:v>0</c:v>
                </c:pt>
                <c:pt idx="4">
                  <c:v>5.491104590348133E-2</c:v>
                </c:pt>
                <c:pt idx="5">
                  <c:v>4.6717050538527663E-2</c:v>
                </c:pt>
                <c:pt idx="6" formatCode="0.0%">
                  <c:v>0.12757650631953388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31.08.2018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Payments!$A$71:$A$77</c:f>
              <c:numCache>
                <c:formatCode>0.0%</c:formatCode>
                <c:ptCount val="7"/>
                <c:pt idx="0">
                  <c:v>0.68127256997500463</c:v>
                </c:pt>
                <c:pt idx="1">
                  <c:v>3.3347064990098776E-2</c:v>
                </c:pt>
                <c:pt idx="2">
                  <c:v>9.4527463345847815E-2</c:v>
                </c:pt>
                <c:pt idx="3">
                  <c:v>0</c:v>
                </c:pt>
                <c:pt idx="4">
                  <c:v>4.4689337185453641E-2</c:v>
                </c:pt>
                <c:pt idx="5">
                  <c:v>1.7515384832208665E-2</c:v>
                </c:pt>
                <c:pt idx="6">
                  <c:v>0.12864817967138642</c:v>
                </c:pt>
              </c:numCache>
            </c:numRef>
          </c:cat>
          <c:val>
            <c:numRef>
              <c:f>Payments!$A$71:$A$77</c:f>
              <c:numCache>
                <c:formatCode>0.0%</c:formatCode>
                <c:ptCount val="7"/>
                <c:pt idx="0">
                  <c:v>0.68127256997500463</c:v>
                </c:pt>
                <c:pt idx="1">
                  <c:v>3.3347064990098776E-2</c:v>
                </c:pt>
                <c:pt idx="2">
                  <c:v>9.4527463345847815E-2</c:v>
                </c:pt>
                <c:pt idx="3">
                  <c:v>0</c:v>
                </c:pt>
                <c:pt idx="4">
                  <c:v>4.4689337185453641E-2</c:v>
                </c:pt>
                <c:pt idx="5">
                  <c:v>1.7515384832208665E-2</c:v>
                </c:pt>
                <c:pt idx="6">
                  <c:v>0.12864817967138642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21</xdr:row>
      <xdr:rowOff>54428</xdr:rowOff>
    </xdr:from>
    <xdr:to>
      <xdr:col>6</xdr:col>
      <xdr:colOff>1074965</xdr:colOff>
      <xdr:row>48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view="pageBreakPreview" zoomScale="70" zoomScaleNormal="70" zoomScaleSheetLayoutView="7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J13" sqref="J13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 ht="18.75">
      <c r="A1" s="175" t="s">
        <v>655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83"/>
      <c r="R1" s="83"/>
      <c r="S1" s="83"/>
    </row>
    <row r="2" spans="1:19">
      <c r="A2" s="82"/>
      <c r="B2" s="148"/>
      <c r="C2" s="149"/>
      <c r="D2" s="150"/>
      <c r="E2" s="150"/>
      <c r="F2" s="150"/>
      <c r="G2" s="150"/>
      <c r="H2" s="150"/>
      <c r="J2" s="151"/>
      <c r="K2" s="152"/>
      <c r="M2" s="152"/>
      <c r="O2" s="82" t="s">
        <v>83</v>
      </c>
      <c r="Q2" s="83"/>
      <c r="R2" s="83"/>
      <c r="S2" s="83"/>
    </row>
    <row r="3" spans="1:19" s="70" customFormat="1" ht="63">
      <c r="A3" s="68" t="s">
        <v>374</v>
      </c>
      <c r="B3" s="68" t="s">
        <v>375</v>
      </c>
      <c r="C3" s="153" t="s">
        <v>392</v>
      </c>
      <c r="D3" s="154" t="s">
        <v>393</v>
      </c>
      <c r="E3" s="154" t="s">
        <v>394</v>
      </c>
      <c r="F3" s="154" t="s">
        <v>395</v>
      </c>
      <c r="G3" s="155" t="s">
        <v>650</v>
      </c>
      <c r="H3" s="157" t="s">
        <v>396</v>
      </c>
      <c r="I3" s="156" t="s">
        <v>397</v>
      </c>
      <c r="J3" s="155" t="s">
        <v>398</v>
      </c>
      <c r="K3" s="156" t="s">
        <v>399</v>
      </c>
      <c r="L3" s="156" t="s">
        <v>400</v>
      </c>
      <c r="M3" s="156" t="s">
        <v>402</v>
      </c>
      <c r="N3" s="156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31978940.509999998</v>
      </c>
      <c r="D4" s="86">
        <v>28346016.649999999</v>
      </c>
      <c r="E4" s="86">
        <v>36705570.979999997</v>
      </c>
      <c r="F4" s="86">
        <v>18775235.261</v>
      </c>
      <c r="G4" s="86">
        <v>15051946.709999999</v>
      </c>
      <c r="H4" s="86">
        <v>15861757.699999999</v>
      </c>
      <c r="I4" s="86">
        <v>7829291.7300000004</v>
      </c>
      <c r="J4" s="86">
        <v>6437620.7999999998</v>
      </c>
      <c r="K4" s="86">
        <v>2057770.6300000001</v>
      </c>
      <c r="L4" s="86">
        <v>136429.84</v>
      </c>
      <c r="M4" s="86">
        <v>710938</v>
      </c>
      <c r="N4" s="86">
        <v>1100025.476340953</v>
      </c>
      <c r="O4" s="87">
        <v>164991544.28734094</v>
      </c>
      <c r="P4" s="71"/>
      <c r="Q4" s="72"/>
    </row>
    <row r="5" spans="1:19" ht="15.75" customHeight="1">
      <c r="A5" s="92"/>
      <c r="B5" s="94" t="s">
        <v>379</v>
      </c>
      <c r="C5" s="86">
        <v>21063370.379999999</v>
      </c>
      <c r="D5" s="86">
        <v>19051181.739999998</v>
      </c>
      <c r="E5" s="86">
        <v>36704727.609999999</v>
      </c>
      <c r="F5" s="86">
        <v>18768753.951000001</v>
      </c>
      <c r="G5" s="86">
        <v>15051946.709999999</v>
      </c>
      <c r="H5" s="86">
        <v>15861757.699999999</v>
      </c>
      <c r="I5" s="86">
        <v>7829291.7300000004</v>
      </c>
      <c r="J5" s="86">
        <v>6437620.7999999998</v>
      </c>
      <c r="K5" s="86">
        <v>2057769.4300000002</v>
      </c>
      <c r="L5" s="86">
        <v>136429.84</v>
      </c>
      <c r="M5" s="86">
        <v>710938</v>
      </c>
      <c r="N5" s="86">
        <v>1001747.4263409531</v>
      </c>
      <c r="O5" s="87">
        <v>144675535.31734097</v>
      </c>
      <c r="Q5" s="72"/>
    </row>
    <row r="6" spans="1:19" ht="15.75" customHeight="1">
      <c r="A6" s="92"/>
      <c r="B6" s="94" t="s">
        <v>380</v>
      </c>
      <c r="C6" s="86">
        <v>11953534.52</v>
      </c>
      <c r="D6" s="86">
        <v>15673381.669999998</v>
      </c>
      <c r="E6" s="86">
        <v>10912323.780000001</v>
      </c>
      <c r="F6" s="86">
        <v>17733705.09</v>
      </c>
      <c r="G6" s="86">
        <v>6120391.9199999999</v>
      </c>
      <c r="H6" s="86">
        <v>15861757.699999999</v>
      </c>
      <c r="I6" s="86">
        <v>615092.02</v>
      </c>
      <c r="J6" s="86">
        <v>255737.37000000002</v>
      </c>
      <c r="K6" s="86">
        <v>1738455.55</v>
      </c>
      <c r="L6" s="86">
        <v>136429.84</v>
      </c>
      <c r="M6" s="86">
        <v>615035</v>
      </c>
      <c r="N6" s="86">
        <v>372594.71889690019</v>
      </c>
      <c r="O6" s="87">
        <v>81988439.178896904</v>
      </c>
      <c r="Q6" s="72"/>
    </row>
    <row r="7" spans="1:19">
      <c r="A7" s="92"/>
      <c r="B7" s="94" t="s">
        <v>381</v>
      </c>
      <c r="C7" s="86">
        <v>9109835.8599999994</v>
      </c>
      <c r="D7" s="86">
        <v>3377800.0700000003</v>
      </c>
      <c r="E7" s="86">
        <v>25792403.830000002</v>
      </c>
      <c r="F7" s="86">
        <v>1035048.8609999999</v>
      </c>
      <c r="G7" s="86">
        <v>8931554.7899999991</v>
      </c>
      <c r="H7" s="86">
        <v>0</v>
      </c>
      <c r="I7" s="86">
        <v>7214199.71</v>
      </c>
      <c r="J7" s="86">
        <v>6181883.4299999997</v>
      </c>
      <c r="K7" s="86">
        <v>319313.88</v>
      </c>
      <c r="L7" s="86">
        <v>0</v>
      </c>
      <c r="M7" s="86">
        <v>95903</v>
      </c>
      <c r="N7" s="86">
        <v>629152.70744405291</v>
      </c>
      <c r="O7" s="87">
        <v>62687096.138444059</v>
      </c>
      <c r="Q7" s="72"/>
    </row>
    <row r="8" spans="1:19" ht="15.75" customHeight="1">
      <c r="A8" s="92"/>
      <c r="B8" s="94" t="s">
        <v>382</v>
      </c>
      <c r="C8" s="86">
        <v>10915570.130000001</v>
      </c>
      <c r="D8" s="86">
        <v>9294834.9100000001</v>
      </c>
      <c r="E8" s="86">
        <v>843.37</v>
      </c>
      <c r="F8" s="86">
        <v>6481.31</v>
      </c>
      <c r="G8" s="86">
        <v>0</v>
      </c>
      <c r="H8" s="86">
        <v>0</v>
      </c>
      <c r="I8" s="86">
        <v>0</v>
      </c>
      <c r="J8" s="86">
        <v>0</v>
      </c>
      <c r="K8" s="86">
        <v>1.2</v>
      </c>
      <c r="L8" s="86">
        <v>0</v>
      </c>
      <c r="M8" s="86">
        <v>0</v>
      </c>
      <c r="N8" s="86">
        <v>98278.05</v>
      </c>
      <c r="O8" s="87">
        <v>20316008.969999999</v>
      </c>
      <c r="Q8" s="72"/>
    </row>
    <row r="9" spans="1:19" ht="15.75" customHeight="1">
      <c r="A9" s="92" t="s">
        <v>2</v>
      </c>
      <c r="B9" s="93" t="s">
        <v>383</v>
      </c>
      <c r="C9" s="86">
        <v>1488702.17</v>
      </c>
      <c r="D9" s="86">
        <v>3366662.4800000004</v>
      </c>
      <c r="E9" s="86">
        <v>1069743.8</v>
      </c>
      <c r="F9" s="86">
        <v>218435.92249999999</v>
      </c>
      <c r="G9" s="86">
        <v>0</v>
      </c>
      <c r="H9" s="86">
        <v>0</v>
      </c>
      <c r="I9" s="86">
        <v>0</v>
      </c>
      <c r="J9" s="86">
        <v>124603.91</v>
      </c>
      <c r="K9" s="86">
        <v>325703.48</v>
      </c>
      <c r="L9" s="86">
        <v>0</v>
      </c>
      <c r="M9" s="86">
        <v>0</v>
      </c>
      <c r="N9" s="86">
        <v>0</v>
      </c>
      <c r="O9" s="87">
        <v>6593851.7625000011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5139004.5</v>
      </c>
      <c r="D10" s="86">
        <v>23260464.879999999</v>
      </c>
      <c r="E10" s="86">
        <v>2917222.42</v>
      </c>
      <c r="F10" s="86">
        <v>16781906.6545</v>
      </c>
      <c r="G10" s="86">
        <v>4012428.42</v>
      </c>
      <c r="H10" s="86">
        <v>1715541.8199999998</v>
      </c>
      <c r="I10" s="86">
        <v>1480523.1</v>
      </c>
      <c r="J10" s="86">
        <v>0</v>
      </c>
      <c r="K10" s="86">
        <v>440771.26</v>
      </c>
      <c r="L10" s="86">
        <v>0</v>
      </c>
      <c r="M10" s="86">
        <v>0</v>
      </c>
      <c r="N10" s="86">
        <v>6442</v>
      </c>
      <c r="O10" s="87">
        <v>55754305.054499999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9702341.0500000007</v>
      </c>
      <c r="D12" s="86">
        <v>0</v>
      </c>
      <c r="E12" s="86">
        <v>0</v>
      </c>
      <c r="F12" s="86">
        <v>3344958.6520000002</v>
      </c>
      <c r="G12" s="86">
        <v>229916.04</v>
      </c>
      <c r="H12" s="86">
        <v>876037.14</v>
      </c>
      <c r="I12" s="86">
        <v>0</v>
      </c>
      <c r="J12" s="86">
        <v>0</v>
      </c>
      <c r="K12" s="86">
        <v>140401.70000000001</v>
      </c>
      <c r="L12" s="86">
        <v>1743999.53</v>
      </c>
      <c r="M12" s="86">
        <v>0</v>
      </c>
      <c r="N12" s="86">
        <v>157902.8512991</v>
      </c>
      <c r="O12" s="87">
        <v>16195556.963299099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1298589.24</v>
      </c>
      <c r="D13" s="86">
        <v>711416.26</v>
      </c>
      <c r="E13" s="86">
        <v>3869439.55</v>
      </c>
      <c r="F13" s="86">
        <v>0</v>
      </c>
      <c r="G13" s="86">
        <v>5429756</v>
      </c>
      <c r="H13" s="86">
        <v>0</v>
      </c>
      <c r="I13" s="86">
        <v>1054205.6299999999</v>
      </c>
      <c r="J13" s="86">
        <v>537215.93999999994</v>
      </c>
      <c r="K13" s="86">
        <v>76780.460000000006</v>
      </c>
      <c r="L13" s="86">
        <v>0</v>
      </c>
      <c r="M13" s="86">
        <v>801403</v>
      </c>
      <c r="N13" s="86" t="s">
        <v>373</v>
      </c>
      <c r="O13" s="87">
        <v>13778806.08</v>
      </c>
      <c r="P13" s="71"/>
      <c r="Q13" s="72"/>
    </row>
    <row r="14" spans="1:19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19791846.050000001</v>
      </c>
      <c r="D15" s="86">
        <v>2292555.84</v>
      </c>
      <c r="E15" s="86">
        <v>7343763.0799999991</v>
      </c>
      <c r="F15" s="86">
        <v>5701010.2699999996</v>
      </c>
      <c r="G15" s="86">
        <v>1563588</v>
      </c>
      <c r="H15" s="86">
        <v>114249.98</v>
      </c>
      <c r="I15" s="86">
        <v>0</v>
      </c>
      <c r="J15" s="86">
        <v>0</v>
      </c>
      <c r="K15" s="86">
        <v>0</v>
      </c>
      <c r="L15" s="86">
        <v>310855.82</v>
      </c>
      <c r="M15" s="86">
        <v>509762</v>
      </c>
      <c r="N15" s="86" t="s">
        <v>373</v>
      </c>
      <c r="O15" s="87">
        <v>37627631.039999992</v>
      </c>
      <c r="P15" s="71"/>
      <c r="Q15" s="72"/>
    </row>
    <row r="16" spans="1:19" s="70" customFormat="1" ht="16.5" customHeight="1">
      <c r="A16" s="171" t="s">
        <v>390</v>
      </c>
      <c r="B16" s="172"/>
      <c r="C16" s="88">
        <v>69399423.520000011</v>
      </c>
      <c r="D16" s="88">
        <v>57977116.109999999</v>
      </c>
      <c r="E16" s="88">
        <v>51905739.829999991</v>
      </c>
      <c r="F16" s="88">
        <v>44821546.760000005</v>
      </c>
      <c r="G16" s="88">
        <v>26287635.169999998</v>
      </c>
      <c r="H16" s="88">
        <v>18567586.640000001</v>
      </c>
      <c r="I16" s="88">
        <v>10364020.460000001</v>
      </c>
      <c r="J16" s="88">
        <v>7099440.6500000004</v>
      </c>
      <c r="K16" s="88">
        <v>3041427.5300000003</v>
      </c>
      <c r="L16" s="88">
        <v>2191285.19</v>
      </c>
      <c r="M16" s="88">
        <v>2022103</v>
      </c>
      <c r="N16" s="88">
        <v>1264370.3276400531</v>
      </c>
      <c r="O16" s="87">
        <v>294941695.18764001</v>
      </c>
      <c r="Q16" s="73"/>
    </row>
    <row r="17" spans="1:17" ht="30" customHeight="1">
      <c r="A17" s="173" t="s">
        <v>391</v>
      </c>
      <c r="B17" s="174"/>
      <c r="C17" s="89">
        <v>0.23529878837866089</v>
      </c>
      <c r="D17" s="89">
        <v>0.19657144803862109</v>
      </c>
      <c r="E17" s="89">
        <v>0.17598644300521121</v>
      </c>
      <c r="F17" s="89">
        <v>0.15196748201872518</v>
      </c>
      <c r="G17" s="89">
        <v>8.9128243306786356E-2</v>
      </c>
      <c r="H17" s="89">
        <v>6.2953413989796939E-2</v>
      </c>
      <c r="I17" s="89">
        <v>3.5139217781353288E-2</v>
      </c>
      <c r="J17" s="89">
        <v>2.4070657915909049E-2</v>
      </c>
      <c r="K17" s="89">
        <v>1.0311961922050606E-2</v>
      </c>
      <c r="L17" s="89">
        <v>7.4295537923382395E-3</v>
      </c>
      <c r="M17" s="89">
        <v>6.8559414724783186E-3</v>
      </c>
      <c r="N17" s="89">
        <v>4.2868483780689904E-3</v>
      </c>
      <c r="O17" s="89">
        <v>1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66" spans="1:5">
      <c r="A66" s="164"/>
      <c r="B66" s="165"/>
      <c r="C66" s="165"/>
      <c r="D66" s="165"/>
    </row>
    <row r="67" spans="1:5">
      <c r="A67" s="164"/>
      <c r="B67" s="165"/>
      <c r="C67" s="165"/>
      <c r="D67" s="165"/>
    </row>
    <row r="68" spans="1:5">
      <c r="A68" s="164"/>
      <c r="B68" s="165"/>
      <c r="C68" s="165"/>
      <c r="D68" s="165"/>
    </row>
    <row r="69" spans="1:5">
      <c r="A69" s="164"/>
      <c r="B69" s="165"/>
      <c r="C69" s="165"/>
      <c r="D69" s="165"/>
    </row>
    <row r="70" spans="1:5">
      <c r="A70" s="169">
        <f>C70/$C$77</f>
        <v>0.55940393297859892</v>
      </c>
      <c r="B70" s="164" t="s">
        <v>378</v>
      </c>
      <c r="C70" s="167">
        <f>O4</f>
        <v>164991544.28734094</v>
      </c>
      <c r="D70" s="165"/>
    </row>
    <row r="71" spans="1:5">
      <c r="A71" s="169">
        <f t="shared" ref="A71:A76" si="0">C71/$C$77</f>
        <v>2.235645848005666E-2</v>
      </c>
      <c r="B71" s="164" t="s">
        <v>383</v>
      </c>
      <c r="C71" s="167">
        <f>O9</f>
        <v>6593851.7625000011</v>
      </c>
      <c r="D71" s="165"/>
    </row>
    <row r="72" spans="1:5">
      <c r="A72" s="169">
        <f t="shared" si="0"/>
        <v>0.18903500577980156</v>
      </c>
      <c r="B72" s="164" t="s">
        <v>384</v>
      </c>
      <c r="C72" s="167">
        <f t="shared" ref="C72:C75" si="1">O10</f>
        <v>55754305.054499999</v>
      </c>
      <c r="D72" s="165"/>
    </row>
    <row r="73" spans="1:5">
      <c r="A73" s="169">
        <f t="shared" si="0"/>
        <v>0</v>
      </c>
      <c r="B73" s="164" t="s">
        <v>385</v>
      </c>
      <c r="C73" s="167">
        <f t="shared" si="1"/>
        <v>0</v>
      </c>
      <c r="D73" s="165"/>
    </row>
    <row r="74" spans="1:5">
      <c r="A74" s="169">
        <f t="shared" si="0"/>
        <v>5.491104590348133E-2</v>
      </c>
      <c r="B74" s="164" t="s">
        <v>386</v>
      </c>
      <c r="C74" s="167">
        <f t="shared" si="1"/>
        <v>16195556.963299099</v>
      </c>
      <c r="D74" s="165"/>
    </row>
    <row r="75" spans="1:5">
      <c r="A75" s="169">
        <f t="shared" si="0"/>
        <v>4.6717050538527663E-2</v>
      </c>
      <c r="B75" s="165" t="s">
        <v>387</v>
      </c>
      <c r="C75" s="167">
        <f t="shared" si="1"/>
        <v>13778806.08</v>
      </c>
      <c r="D75" s="165"/>
    </row>
    <row r="76" spans="1:5">
      <c r="A76" s="168">
        <f t="shared" si="0"/>
        <v>0.12757650631953388</v>
      </c>
      <c r="B76" s="165" t="s">
        <v>389</v>
      </c>
      <c r="C76" s="167">
        <f>O15</f>
        <v>37627631.039999992</v>
      </c>
      <c r="D76" s="165"/>
    </row>
    <row r="77" spans="1:5">
      <c r="A77" s="164"/>
      <c r="B77" s="165"/>
      <c r="C77" s="166">
        <f>SUM(C70:C76)</f>
        <v>294941695.18764001</v>
      </c>
      <c r="D77" s="165"/>
    </row>
    <row r="78" spans="1:5">
      <c r="A78" s="164"/>
      <c r="B78" s="165"/>
      <c r="C78" s="166">
        <f>C77-O16</f>
        <v>0</v>
      </c>
      <c r="D78" s="165"/>
    </row>
    <row r="79" spans="1:5">
      <c r="A79" s="164"/>
      <c r="B79" s="164"/>
      <c r="C79" s="164"/>
      <c r="D79" s="165"/>
    </row>
    <row r="80" spans="1:5">
      <c r="A80" s="164"/>
      <c r="B80" s="165"/>
      <c r="C80" s="165"/>
      <c r="D80" s="165"/>
      <c r="E80" s="165"/>
    </row>
    <row r="81" spans="1:4">
      <c r="A81" s="164"/>
      <c r="B81" s="165"/>
      <c r="C81" s="165"/>
      <c r="D81" s="165"/>
    </row>
    <row r="82" spans="1:4">
      <c r="A82" s="164"/>
      <c r="B82" s="165"/>
      <c r="C82" s="165"/>
      <c r="D82" s="165"/>
    </row>
    <row r="83" spans="1:4">
      <c r="A83" s="164"/>
      <c r="B83" s="165"/>
      <c r="C83" s="165"/>
      <c r="D83" s="165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P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8" t="s">
        <v>654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7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58"/>
    </row>
    <row r="3" spans="1:17">
      <c r="C3" s="81"/>
      <c r="O3" s="70" t="s">
        <v>83</v>
      </c>
      <c r="P3" s="81"/>
    </row>
    <row r="4" spans="1:17" s="85" customFormat="1" ht="63">
      <c r="A4" s="68" t="s">
        <v>374</v>
      </c>
      <c r="B4" s="68" t="s">
        <v>375</v>
      </c>
      <c r="C4" s="159" t="s">
        <v>393</v>
      </c>
      <c r="D4" s="160" t="s">
        <v>392</v>
      </c>
      <c r="E4" s="159" t="s">
        <v>395</v>
      </c>
      <c r="F4" s="159" t="s">
        <v>394</v>
      </c>
      <c r="G4" s="161" t="s">
        <v>396</v>
      </c>
      <c r="H4" s="155" t="s">
        <v>650</v>
      </c>
      <c r="I4" s="163" t="s">
        <v>399</v>
      </c>
      <c r="J4" s="162" t="s">
        <v>398</v>
      </c>
      <c r="K4" s="163" t="s">
        <v>397</v>
      </c>
      <c r="L4" s="163" t="s">
        <v>402</v>
      </c>
      <c r="M4" s="163" t="s">
        <v>400</v>
      </c>
      <c r="N4" s="163" t="s">
        <v>401</v>
      </c>
      <c r="O4" s="69" t="s">
        <v>390</v>
      </c>
    </row>
    <row r="5" spans="1:17" ht="15.75" customHeight="1">
      <c r="A5" s="92" t="s">
        <v>1</v>
      </c>
      <c r="B5" s="93" t="s">
        <v>378</v>
      </c>
      <c r="C5" s="79">
        <v>22260061.059999999</v>
      </c>
      <c r="D5" s="79">
        <v>15125895.759999998</v>
      </c>
      <c r="E5" s="79">
        <v>10699262.988803579</v>
      </c>
      <c r="F5" s="79">
        <v>6658534.9600000009</v>
      </c>
      <c r="G5" s="79">
        <v>6713698.6699999999</v>
      </c>
      <c r="H5" s="79">
        <v>4664.41</v>
      </c>
      <c r="I5" s="79">
        <v>2048116.15</v>
      </c>
      <c r="J5" s="79">
        <v>2147319.6100000003</v>
      </c>
      <c r="K5" s="79">
        <v>1550302.5043256001</v>
      </c>
      <c r="L5" s="79">
        <v>443993.27</v>
      </c>
      <c r="M5" s="79">
        <v>88200.04</v>
      </c>
      <c r="N5" s="79">
        <v>316187.46236990002</v>
      </c>
      <c r="O5" s="80">
        <v>68056236.885499075</v>
      </c>
      <c r="P5" s="81"/>
    </row>
    <row r="6" spans="1:17" ht="15.75" customHeight="1">
      <c r="A6" s="92"/>
      <c r="B6" s="94" t="s">
        <v>379</v>
      </c>
      <c r="C6" s="79">
        <v>14322371.609999999</v>
      </c>
      <c r="D6" s="79">
        <v>8044134.9399999995</v>
      </c>
      <c r="E6" s="79">
        <v>10668567.244425548</v>
      </c>
      <c r="F6" s="79">
        <v>6658534.9600000009</v>
      </c>
      <c r="G6" s="79">
        <v>6713698.6699999999</v>
      </c>
      <c r="H6" s="79">
        <v>4664.41</v>
      </c>
      <c r="I6" s="79">
        <v>2046096.21</v>
      </c>
      <c r="J6" s="79">
        <v>2147319.6100000003</v>
      </c>
      <c r="K6" s="79">
        <v>1550302.5043256001</v>
      </c>
      <c r="L6" s="79">
        <v>443993.27</v>
      </c>
      <c r="M6" s="79">
        <v>88200.04</v>
      </c>
      <c r="N6" s="79">
        <v>316187.46236990002</v>
      </c>
      <c r="O6" s="80">
        <v>53004070.931121044</v>
      </c>
      <c r="P6" s="72"/>
    </row>
    <row r="7" spans="1:17" ht="15.75" customHeight="1">
      <c r="A7" s="92"/>
      <c r="B7" s="94" t="s">
        <v>380</v>
      </c>
      <c r="C7" s="79">
        <v>13023663.300000001</v>
      </c>
      <c r="D7" s="79">
        <v>7168023.6399999997</v>
      </c>
      <c r="E7" s="79">
        <v>10141975.427955024</v>
      </c>
      <c r="F7" s="79">
        <v>4605272.8600000013</v>
      </c>
      <c r="G7" s="79">
        <v>6713698.6699999999</v>
      </c>
      <c r="H7" s="79">
        <v>120.72</v>
      </c>
      <c r="I7" s="79">
        <v>1583088.69</v>
      </c>
      <c r="J7" s="79">
        <v>282467.54000000004</v>
      </c>
      <c r="K7" s="79">
        <v>178885.56</v>
      </c>
      <c r="L7" s="79">
        <v>422263.27</v>
      </c>
      <c r="M7" s="79">
        <v>88200.04</v>
      </c>
      <c r="N7" s="79">
        <v>136285.60236990001</v>
      </c>
      <c r="O7" s="80">
        <v>44343945.320324928</v>
      </c>
      <c r="P7" s="72"/>
    </row>
    <row r="8" spans="1:17">
      <c r="A8" s="92"/>
      <c r="B8" s="94" t="s">
        <v>381</v>
      </c>
      <c r="C8" s="79">
        <v>1298708.3099999991</v>
      </c>
      <c r="D8" s="79">
        <v>876111.3</v>
      </c>
      <c r="E8" s="79">
        <v>526591.81647052546</v>
      </c>
      <c r="F8" s="79">
        <v>2053262.1</v>
      </c>
      <c r="G8" s="79">
        <v>0</v>
      </c>
      <c r="H8" s="79">
        <v>4543.6899999999996</v>
      </c>
      <c r="I8" s="79">
        <v>463007.51999999996</v>
      </c>
      <c r="J8" s="79">
        <v>1864852.0699999998</v>
      </c>
      <c r="K8" s="79">
        <v>1371416.9443256001</v>
      </c>
      <c r="L8" s="79">
        <v>21730</v>
      </c>
      <c r="M8" s="79">
        <v>0</v>
      </c>
      <c r="N8" s="79">
        <v>179901.86</v>
      </c>
      <c r="O8" s="80">
        <v>8660125.6107961237</v>
      </c>
      <c r="P8" s="72"/>
    </row>
    <row r="9" spans="1:17" ht="16.5" customHeight="1">
      <c r="A9" s="92"/>
      <c r="B9" s="94" t="s">
        <v>382</v>
      </c>
      <c r="C9" s="79">
        <v>7937689.4500000002</v>
      </c>
      <c r="D9" s="79">
        <v>7081760.8200000003</v>
      </c>
      <c r="E9" s="79">
        <v>30695.744378031482</v>
      </c>
      <c r="F9" s="79">
        <v>0</v>
      </c>
      <c r="G9" s="79">
        <v>0</v>
      </c>
      <c r="H9" s="79">
        <v>0</v>
      </c>
      <c r="I9" s="79">
        <v>2019.94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80">
        <v>15052165.954378031</v>
      </c>
      <c r="P9" s="72"/>
    </row>
    <row r="10" spans="1:17" ht="16.5" customHeight="1">
      <c r="A10" s="92" t="s">
        <v>2</v>
      </c>
      <c r="B10" s="93" t="s">
        <v>383</v>
      </c>
      <c r="C10" s="79">
        <v>2111014.37</v>
      </c>
      <c r="D10" s="79">
        <v>186209.76</v>
      </c>
      <c r="E10" s="79">
        <v>311733.77246989554</v>
      </c>
      <c r="F10" s="79">
        <v>366646.55000000005</v>
      </c>
      <c r="G10" s="79">
        <v>0</v>
      </c>
      <c r="H10" s="79">
        <v>0</v>
      </c>
      <c r="I10" s="79">
        <v>206935.36000000002</v>
      </c>
      <c r="J10" s="79">
        <v>148690.37999999998</v>
      </c>
      <c r="K10" s="79">
        <v>0</v>
      </c>
      <c r="L10" s="79">
        <v>0</v>
      </c>
      <c r="M10" s="79">
        <v>0</v>
      </c>
      <c r="N10" s="79">
        <v>0</v>
      </c>
      <c r="O10" s="80">
        <v>3331230.1924698954</v>
      </c>
      <c r="P10" s="72"/>
    </row>
    <row r="11" spans="1:17" ht="28.5" customHeight="1">
      <c r="A11" s="92" t="s">
        <v>3</v>
      </c>
      <c r="B11" s="93" t="s">
        <v>384</v>
      </c>
      <c r="C11" s="79">
        <v>7656219.04</v>
      </c>
      <c r="D11" s="79">
        <v>57903.770000000004</v>
      </c>
      <c r="E11" s="79">
        <v>725792.10546774766</v>
      </c>
      <c r="F11" s="79">
        <v>143228.08000000002</v>
      </c>
      <c r="G11" s="79">
        <v>298233.67</v>
      </c>
      <c r="H11" s="79">
        <v>0</v>
      </c>
      <c r="I11" s="79">
        <v>396402.6</v>
      </c>
      <c r="J11" s="79">
        <v>7846.64</v>
      </c>
      <c r="K11" s="79">
        <v>157266.29535340003</v>
      </c>
      <c r="L11" s="79">
        <v>0</v>
      </c>
      <c r="M11" s="79">
        <v>0</v>
      </c>
      <c r="N11" s="79">
        <v>0</v>
      </c>
      <c r="O11" s="80">
        <v>9442892.2008211464</v>
      </c>
      <c r="P11" s="72"/>
    </row>
    <row r="12" spans="1:17" ht="15.75" customHeight="1">
      <c r="A12" s="92" t="s">
        <v>4</v>
      </c>
      <c r="B12" s="95" t="s">
        <v>385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80">
        <v>0</v>
      </c>
      <c r="P12" s="72"/>
    </row>
    <row r="13" spans="1:17" ht="15.75" customHeight="1">
      <c r="A13" s="92" t="s">
        <v>5</v>
      </c>
      <c r="B13" s="96" t="s">
        <v>386</v>
      </c>
      <c r="C13" s="79">
        <v>0</v>
      </c>
      <c r="D13" s="79">
        <v>1693079.42</v>
      </c>
      <c r="E13" s="79">
        <v>2545169.2800000017</v>
      </c>
      <c r="F13" s="79">
        <v>0</v>
      </c>
      <c r="G13" s="79">
        <v>58505.619999999995</v>
      </c>
      <c r="H13" s="79">
        <v>0</v>
      </c>
      <c r="I13" s="79">
        <v>19835.46</v>
      </c>
      <c r="J13" s="79">
        <v>0</v>
      </c>
      <c r="K13" s="79">
        <v>0</v>
      </c>
      <c r="L13" s="79">
        <v>0</v>
      </c>
      <c r="M13" s="79">
        <v>119012.43</v>
      </c>
      <c r="N13" s="79">
        <v>28672.81264</v>
      </c>
      <c r="O13" s="80">
        <v>4464275.022640001</v>
      </c>
      <c r="P13" s="72"/>
    </row>
    <row r="14" spans="1:17" ht="15.75" customHeight="1">
      <c r="A14" s="97" t="s">
        <v>6</v>
      </c>
      <c r="B14" s="96" t="s">
        <v>387</v>
      </c>
      <c r="C14" s="86">
        <v>126061.18</v>
      </c>
      <c r="D14" s="86">
        <v>131240.57</v>
      </c>
      <c r="E14" s="86">
        <v>0</v>
      </c>
      <c r="F14" s="86">
        <v>796170.11</v>
      </c>
      <c r="G14" s="86">
        <v>0</v>
      </c>
      <c r="H14" s="86">
        <v>457252.08</v>
      </c>
      <c r="I14" s="86">
        <v>4586.1499999999996</v>
      </c>
      <c r="J14" s="86">
        <v>106450.84</v>
      </c>
      <c r="K14" s="86">
        <v>31540.080000000002</v>
      </c>
      <c r="L14" s="86">
        <v>96411.56</v>
      </c>
      <c r="M14" s="86">
        <v>0</v>
      </c>
      <c r="N14" s="86" t="s">
        <v>373</v>
      </c>
      <c r="O14" s="87">
        <v>1749712.57</v>
      </c>
      <c r="P14" s="71"/>
      <c r="Q14" s="72"/>
    </row>
    <row r="15" spans="1:17" ht="47.25">
      <c r="A15" s="97" t="s">
        <v>373</v>
      </c>
      <c r="B15" s="98" t="s">
        <v>388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 t="s">
        <v>373</v>
      </c>
      <c r="O15" s="87">
        <v>0</v>
      </c>
      <c r="P15" s="71"/>
      <c r="Q15" s="72"/>
    </row>
    <row r="16" spans="1:17" ht="15.75" customHeight="1">
      <c r="A16" s="97" t="s">
        <v>7</v>
      </c>
      <c r="B16" s="96" t="s">
        <v>389</v>
      </c>
      <c r="C16" s="86">
        <v>474.8</v>
      </c>
      <c r="D16" s="86">
        <v>6309104.3899999997</v>
      </c>
      <c r="E16" s="86">
        <v>3232401.3065829584</v>
      </c>
      <c r="F16" s="86">
        <v>2658376.5100000002</v>
      </c>
      <c r="G16" s="86">
        <v>26177.22</v>
      </c>
      <c r="H16" s="86">
        <v>34229.770000000004</v>
      </c>
      <c r="I16" s="86">
        <v>0</v>
      </c>
      <c r="J16" s="86">
        <v>0</v>
      </c>
      <c r="K16" s="86">
        <v>0</v>
      </c>
      <c r="L16" s="86">
        <v>464218</v>
      </c>
      <c r="M16" s="86">
        <v>126424.88</v>
      </c>
      <c r="N16" s="86" t="s">
        <v>373</v>
      </c>
      <c r="O16" s="87">
        <v>12851406.87658296</v>
      </c>
      <c r="P16" s="71"/>
      <c r="Q16" s="72"/>
    </row>
    <row r="17" spans="1:18" s="70" customFormat="1" ht="15.75" customHeight="1">
      <c r="A17" s="171" t="s">
        <v>390</v>
      </c>
      <c r="B17" s="172"/>
      <c r="C17" s="88">
        <v>32153830.449999999</v>
      </c>
      <c r="D17" s="88">
        <v>23503433.669999998</v>
      </c>
      <c r="E17" s="88">
        <v>17514359.45332418</v>
      </c>
      <c r="F17" s="88">
        <v>10622956.210000001</v>
      </c>
      <c r="G17" s="88">
        <v>7096615.1799999997</v>
      </c>
      <c r="H17" s="88">
        <v>496146.26</v>
      </c>
      <c r="I17" s="88">
        <v>2675875.7199999997</v>
      </c>
      <c r="J17" s="88">
        <v>2410307.4700000002</v>
      </c>
      <c r="K17" s="88">
        <v>1739108.8796790002</v>
      </c>
      <c r="L17" s="88">
        <v>1004622.8300000001</v>
      </c>
      <c r="M17" s="88">
        <v>333637.34999999998</v>
      </c>
      <c r="N17" s="88">
        <v>344860.27500990004</v>
      </c>
      <c r="O17" s="80">
        <v>99895753.748013079</v>
      </c>
      <c r="P17" s="73"/>
    </row>
    <row r="18" spans="1:18" ht="30" customHeight="1">
      <c r="A18" s="176" t="s">
        <v>404</v>
      </c>
      <c r="B18" s="177"/>
      <c r="C18" s="89">
        <v>0.32187384592049828</v>
      </c>
      <c r="D18" s="89">
        <v>0.23527960687185345</v>
      </c>
      <c r="E18" s="89">
        <v>0.17532636569822707</v>
      </c>
      <c r="F18" s="89">
        <v>0.10634041800011235</v>
      </c>
      <c r="G18" s="89">
        <v>7.1040208554822085E-2</v>
      </c>
      <c r="H18" s="89">
        <v>4.9666401361916582E-3</v>
      </c>
      <c r="I18" s="89">
        <v>2.6786681311298709E-2</v>
      </c>
      <c r="J18" s="89">
        <v>2.4128227472811285E-2</v>
      </c>
      <c r="K18" s="89">
        <v>1.7409237274147813E-2</v>
      </c>
      <c r="L18" s="89">
        <v>1.0056712045380427E-2</v>
      </c>
      <c r="M18" s="89">
        <v>3.3398551738405198E-3</v>
      </c>
      <c r="N18" s="89">
        <v>3.452201540816336E-3</v>
      </c>
      <c r="O18" s="89">
        <v>0.99999999999999989</v>
      </c>
      <c r="P18" s="81"/>
      <c r="R18" s="72"/>
    </row>
    <row r="19" spans="1:18" ht="8.25" customHeight="1">
      <c r="A19" s="74"/>
      <c r="B19" s="81"/>
      <c r="C19" s="8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1" t="s">
        <v>376</v>
      </c>
      <c r="B20" s="81"/>
      <c r="C20" s="81"/>
    </row>
    <row r="21" spans="1:18">
      <c r="A21" s="91" t="s">
        <v>377</v>
      </c>
      <c r="B21" s="81"/>
    </row>
    <row r="58" spans="1:5">
      <c r="A58" s="164"/>
      <c r="B58" s="165"/>
      <c r="C58" s="165"/>
      <c r="D58" s="164"/>
      <c r="E58" s="164"/>
    </row>
    <row r="59" spans="1:5">
      <c r="A59" s="164"/>
      <c r="B59" s="165"/>
      <c r="C59" s="165"/>
      <c r="D59" s="164"/>
      <c r="E59" s="164"/>
    </row>
    <row r="60" spans="1:5">
      <c r="A60" s="164"/>
      <c r="B60" s="165"/>
      <c r="C60" s="165"/>
      <c r="D60" s="164"/>
      <c r="E60" s="164"/>
    </row>
    <row r="61" spans="1:5">
      <c r="A61" s="164"/>
      <c r="B61" s="165"/>
      <c r="C61" s="165"/>
      <c r="D61" s="164"/>
      <c r="E61" s="164"/>
    </row>
    <row r="62" spans="1:5">
      <c r="A62" s="164"/>
      <c r="B62" s="165"/>
      <c r="C62" s="165"/>
      <c r="D62" s="164"/>
      <c r="E62" s="164"/>
    </row>
    <row r="63" spans="1:5">
      <c r="A63" s="164"/>
      <c r="B63" s="165"/>
      <c r="C63" s="165"/>
      <c r="D63" s="164"/>
      <c r="E63" s="164"/>
    </row>
    <row r="64" spans="1:5">
      <c r="A64" s="164"/>
      <c r="B64" s="165"/>
      <c r="C64" s="165"/>
      <c r="D64" s="164"/>
      <c r="E64" s="164"/>
    </row>
    <row r="65" spans="1:5">
      <c r="A65" s="164"/>
      <c r="B65" s="165"/>
      <c r="C65" s="165"/>
      <c r="D65" s="164"/>
      <c r="E65" s="164"/>
    </row>
    <row r="66" spans="1:5">
      <c r="A66" s="164"/>
      <c r="B66" s="165"/>
      <c r="C66" s="165"/>
      <c r="D66" s="164"/>
      <c r="E66" s="164"/>
    </row>
    <row r="67" spans="1:5">
      <c r="A67" s="164"/>
      <c r="B67" s="165"/>
      <c r="C67" s="165"/>
      <c r="D67" s="164"/>
      <c r="E67" s="164"/>
    </row>
    <row r="68" spans="1:5">
      <c r="A68" s="164"/>
      <c r="B68" s="165"/>
      <c r="C68" s="165"/>
      <c r="D68" s="164"/>
      <c r="E68" s="164"/>
    </row>
    <row r="69" spans="1:5">
      <c r="A69" s="164"/>
      <c r="B69" s="165"/>
      <c r="C69" s="165"/>
      <c r="D69" s="164"/>
      <c r="E69" s="164"/>
    </row>
    <row r="70" spans="1:5">
      <c r="A70" s="164"/>
      <c r="B70" s="165"/>
      <c r="C70" s="167"/>
      <c r="D70" s="164"/>
      <c r="E70" s="164"/>
    </row>
    <row r="71" spans="1:5">
      <c r="A71" s="168">
        <f>C71/$C$78</f>
        <v>0.68127256997500463</v>
      </c>
      <c r="B71" s="164" t="s">
        <v>378</v>
      </c>
      <c r="C71" s="167">
        <f>O5</f>
        <v>68056236.885499075</v>
      </c>
      <c r="D71" s="164"/>
      <c r="E71" s="164"/>
    </row>
    <row r="72" spans="1:5">
      <c r="A72" s="168">
        <f t="shared" ref="A72:A77" si="0">C72/$C$78</f>
        <v>3.3347064990098776E-2</v>
      </c>
      <c r="B72" s="164" t="s">
        <v>383</v>
      </c>
      <c r="C72" s="167">
        <f>O10</f>
        <v>3331230.1924698954</v>
      </c>
      <c r="D72" s="164"/>
      <c r="E72" s="164"/>
    </row>
    <row r="73" spans="1:5">
      <c r="A73" s="168">
        <f t="shared" si="0"/>
        <v>9.4527463345847815E-2</v>
      </c>
      <c r="B73" s="164" t="s">
        <v>384</v>
      </c>
      <c r="C73" s="167">
        <f>O11</f>
        <v>9442892.2008211464</v>
      </c>
      <c r="D73" s="164"/>
      <c r="E73" s="164"/>
    </row>
    <row r="74" spans="1:5">
      <c r="A74" s="168">
        <f t="shared" si="0"/>
        <v>0</v>
      </c>
      <c r="B74" s="164" t="s">
        <v>385</v>
      </c>
      <c r="C74" s="167">
        <f>O12</f>
        <v>0</v>
      </c>
      <c r="D74" s="164"/>
      <c r="E74" s="164"/>
    </row>
    <row r="75" spans="1:5">
      <c r="A75" s="168">
        <f t="shared" si="0"/>
        <v>4.4689337185453641E-2</v>
      </c>
      <c r="B75" s="164" t="s">
        <v>386</v>
      </c>
      <c r="C75" s="167">
        <f>O13</f>
        <v>4464275.022640001</v>
      </c>
      <c r="D75" s="164"/>
      <c r="E75" s="164"/>
    </row>
    <row r="76" spans="1:5">
      <c r="A76" s="168">
        <f t="shared" si="0"/>
        <v>1.7515384832208665E-2</v>
      </c>
      <c r="B76" s="165" t="s">
        <v>387</v>
      </c>
      <c r="C76" s="167">
        <f>O14</f>
        <v>1749712.57</v>
      </c>
      <c r="D76" s="164"/>
      <c r="E76" s="164"/>
    </row>
    <row r="77" spans="1:5">
      <c r="A77" s="168">
        <f t="shared" si="0"/>
        <v>0.12864817967138642</v>
      </c>
      <c r="B77" s="165" t="s">
        <v>389</v>
      </c>
      <c r="C77" s="167">
        <f>O16</f>
        <v>12851406.87658296</v>
      </c>
      <c r="D77" s="164"/>
      <c r="E77" s="164"/>
    </row>
    <row r="78" spans="1:5">
      <c r="A78" s="164"/>
      <c r="B78" s="165"/>
      <c r="C78" s="166">
        <f>SUM(C71:C77)</f>
        <v>99895753.748013079</v>
      </c>
      <c r="D78" s="164"/>
      <c r="E78" s="164"/>
    </row>
    <row r="79" spans="1:5">
      <c r="A79" s="164"/>
      <c r="B79" s="165"/>
      <c r="C79" s="166">
        <f>C78-O17</f>
        <v>0</v>
      </c>
      <c r="D79" s="164"/>
      <c r="E79" s="164"/>
    </row>
    <row r="80" spans="1:5">
      <c r="A80" s="164"/>
      <c r="B80" s="165"/>
      <c r="C80" s="165"/>
      <c r="D80" s="164"/>
      <c r="E80" s="164"/>
    </row>
    <row r="81" spans="1:5">
      <c r="A81" s="164"/>
      <c r="B81" s="165"/>
      <c r="C81" s="165"/>
      <c r="D81" s="164"/>
      <c r="E81" s="164"/>
    </row>
    <row r="82" spans="1:5">
      <c r="A82" s="164"/>
      <c r="B82" s="165"/>
      <c r="C82" s="165"/>
      <c r="D82" s="164"/>
      <c r="E82" s="164"/>
    </row>
  </sheetData>
  <mergeCells count="3">
    <mergeCell ref="A17:B17"/>
    <mergeCell ref="A18:B18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4" t="s">
        <v>653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3" t="s">
        <v>375</v>
      </c>
      <c r="B3" s="183" t="s">
        <v>411</v>
      </c>
      <c r="C3" s="183" t="s">
        <v>412</v>
      </c>
      <c r="D3" s="183"/>
      <c r="E3" s="183"/>
      <c r="F3" s="183"/>
      <c r="G3" s="183"/>
      <c r="H3" s="183" t="s">
        <v>419</v>
      </c>
      <c r="I3" s="188" t="s">
        <v>420</v>
      </c>
      <c r="J3" s="188"/>
      <c r="K3" s="188"/>
      <c r="L3" s="188"/>
      <c r="M3" s="188"/>
      <c r="N3" s="188"/>
      <c r="O3" s="188"/>
      <c r="P3" s="188"/>
      <c r="Q3" s="188"/>
      <c r="R3" s="187" t="s">
        <v>430</v>
      </c>
      <c r="S3" s="187"/>
      <c r="T3" s="187"/>
      <c r="U3" s="187"/>
      <c r="V3" s="187"/>
      <c r="W3" s="187"/>
      <c r="X3" s="187"/>
    </row>
    <row r="4" spans="1:41" ht="15.6" customHeight="1">
      <c r="A4" s="183"/>
      <c r="B4" s="183"/>
      <c r="C4" s="182" t="s">
        <v>413</v>
      </c>
      <c r="D4" s="182" t="s">
        <v>414</v>
      </c>
      <c r="E4" s="183" t="s">
        <v>415</v>
      </c>
      <c r="F4" s="183" t="s">
        <v>416</v>
      </c>
      <c r="G4" s="185"/>
      <c r="H4" s="183"/>
      <c r="I4" s="181" t="s">
        <v>423</v>
      </c>
      <c r="J4" s="181" t="s">
        <v>424</v>
      </c>
      <c r="K4" s="181" t="s">
        <v>425</v>
      </c>
      <c r="L4" s="181" t="s">
        <v>426</v>
      </c>
      <c r="M4" s="181" t="s">
        <v>421</v>
      </c>
      <c r="N4" s="181"/>
      <c r="O4" s="181"/>
      <c r="P4" s="186" t="s">
        <v>422</v>
      </c>
      <c r="Q4" s="186"/>
      <c r="R4" s="183" t="s">
        <v>431</v>
      </c>
      <c r="S4" s="183" t="s">
        <v>432</v>
      </c>
      <c r="T4" s="183"/>
      <c r="U4" s="183"/>
      <c r="V4" s="183" t="s">
        <v>436</v>
      </c>
      <c r="W4" s="183" t="s">
        <v>437</v>
      </c>
      <c r="X4" s="179" t="s">
        <v>410</v>
      </c>
    </row>
    <row r="5" spans="1:41" s="43" customFormat="1" ht="108" customHeight="1">
      <c r="A5" s="183"/>
      <c r="B5" s="183"/>
      <c r="C5" s="182"/>
      <c r="D5" s="182"/>
      <c r="E5" s="183"/>
      <c r="F5" s="90" t="s">
        <v>417</v>
      </c>
      <c r="G5" s="66" t="s">
        <v>418</v>
      </c>
      <c r="H5" s="183"/>
      <c r="I5" s="181"/>
      <c r="J5" s="181"/>
      <c r="K5" s="181"/>
      <c r="L5" s="181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83"/>
      <c r="S5" s="66" t="s">
        <v>433</v>
      </c>
      <c r="T5" s="66" t="s">
        <v>434</v>
      </c>
      <c r="U5" s="66" t="s">
        <v>435</v>
      </c>
      <c r="V5" s="183"/>
      <c r="W5" s="183"/>
      <c r="X5" s="180"/>
    </row>
    <row r="6" spans="1:41" s="46" customFormat="1">
      <c r="A6" s="93" t="s">
        <v>405</v>
      </c>
      <c r="B6" s="44">
        <v>1363294.2841530056</v>
      </c>
      <c r="C6" s="44">
        <v>164991544.28734094</v>
      </c>
      <c r="D6" s="44">
        <v>164991544.28734094</v>
      </c>
      <c r="E6" s="44">
        <v>4165396.4</v>
      </c>
      <c r="F6" s="44">
        <v>32346622.965999994</v>
      </c>
      <c r="G6" s="44">
        <v>65252591.349057376</v>
      </c>
      <c r="H6" s="44">
        <v>153664102.77115202</v>
      </c>
      <c r="I6" s="44">
        <v>38671171.100000001</v>
      </c>
      <c r="J6" s="44">
        <v>16562938.003060801</v>
      </c>
      <c r="K6" s="44">
        <v>9502204.4436347</v>
      </c>
      <c r="L6" s="44">
        <v>4815797.040000001</v>
      </c>
      <c r="M6" s="44">
        <v>31134</v>
      </c>
      <c r="N6" s="44">
        <v>67850922.826695517</v>
      </c>
      <c r="O6" s="44">
        <v>509705.12</v>
      </c>
      <c r="P6" s="44">
        <v>1661</v>
      </c>
      <c r="Q6" s="44">
        <v>6681416.2463407014</v>
      </c>
      <c r="R6" s="44">
        <v>205314.05880358181</v>
      </c>
      <c r="S6" s="44">
        <v>28935125.361880161</v>
      </c>
      <c r="T6" s="44">
        <v>4423092.5690041948</v>
      </c>
      <c r="U6" s="44">
        <v>15303174.299271721</v>
      </c>
      <c r="V6" s="44">
        <v>18742728.092884757</v>
      </c>
      <c r="W6" s="44">
        <v>7415584.7163708191</v>
      </c>
      <c r="X6" s="44">
        <v>55298752.229939319</v>
      </c>
    </row>
    <row r="7" spans="1:41" s="46" customFormat="1">
      <c r="A7" s="94" t="s">
        <v>379</v>
      </c>
      <c r="B7" s="44">
        <v>1317390.2841530056</v>
      </c>
      <c r="C7" s="44">
        <v>144675535.31734094</v>
      </c>
      <c r="D7" s="44">
        <v>144675535.31734094</v>
      </c>
      <c r="E7" s="44">
        <v>4163530.23</v>
      </c>
      <c r="F7" s="44">
        <v>32246780.632399995</v>
      </c>
      <c r="G7" s="44">
        <v>58120151.419057377</v>
      </c>
      <c r="H7" s="44">
        <v>136852039.36115205</v>
      </c>
      <c r="I7" s="44">
        <v>25579299.939999998</v>
      </c>
      <c r="J7" s="44">
        <v>14913064.183060801</v>
      </c>
      <c r="K7" s="44">
        <v>9293880.4136347007</v>
      </c>
      <c r="L7" s="44">
        <v>4743253.57</v>
      </c>
      <c r="M7" s="44">
        <v>27877</v>
      </c>
      <c r="N7" s="44">
        <v>52828310.346695505</v>
      </c>
      <c r="O7" s="44">
        <v>509705.12</v>
      </c>
      <c r="P7" s="44">
        <v>587</v>
      </c>
      <c r="Q7" s="44">
        <v>3321293.2563406997</v>
      </c>
      <c r="R7" s="44">
        <v>175760.58442555036</v>
      </c>
      <c r="S7" s="44">
        <v>28480927.074159268</v>
      </c>
      <c r="T7" s="44">
        <v>4083719.5690041953</v>
      </c>
      <c r="U7" s="44">
        <v>15302445.221026421</v>
      </c>
      <c r="V7" s="44">
        <v>17083841.204208933</v>
      </c>
      <c r="W7" s="44">
        <v>7289755.3565261811</v>
      </c>
      <c r="X7" s="44">
        <v>53030284.219319932</v>
      </c>
    </row>
    <row r="8" spans="1:41" s="46" customFormat="1">
      <c r="A8" s="94" t="s">
        <v>380</v>
      </c>
      <c r="B8" s="44">
        <v>169362</v>
      </c>
      <c r="C8" s="44">
        <v>81988439.178896904</v>
      </c>
      <c r="D8" s="44">
        <v>81988439.178896904</v>
      </c>
      <c r="E8" s="44">
        <v>494312.76</v>
      </c>
      <c r="F8" s="44">
        <v>1834827.0129</v>
      </c>
      <c r="G8" s="44">
        <v>36642551.839796878</v>
      </c>
      <c r="H8" s="44">
        <v>79123920.389891565</v>
      </c>
      <c r="I8" s="44">
        <v>25579299.939999998</v>
      </c>
      <c r="J8" s="44">
        <v>14913064.183060801</v>
      </c>
      <c r="K8" s="44">
        <v>1148720.1093091001</v>
      </c>
      <c r="L8" s="44">
        <v>2724114.0300000003</v>
      </c>
      <c r="M8" s="44">
        <v>24653</v>
      </c>
      <c r="N8" s="44">
        <v>44281741.652369902</v>
      </c>
      <c r="O8" s="44">
        <v>198202.41999999998</v>
      </c>
      <c r="P8" s="44">
        <v>361</v>
      </c>
      <c r="Q8" s="44">
        <v>1826994.4262989999</v>
      </c>
      <c r="R8" s="44">
        <v>62203.66795502491</v>
      </c>
      <c r="S8" s="44">
        <v>7742299.9890544061</v>
      </c>
      <c r="T8" s="44">
        <v>2254452.8963041725</v>
      </c>
      <c r="U8" s="44">
        <v>8195221.2343815081</v>
      </c>
      <c r="V8" s="44">
        <v>9681598.0322018601</v>
      </c>
      <c r="W8" s="44">
        <v>504316.43400853081</v>
      </c>
      <c r="X8" s="44">
        <v>17990418.123219825</v>
      </c>
    </row>
    <row r="9" spans="1:41" s="46" customFormat="1">
      <c r="A9" s="94" t="s">
        <v>381</v>
      </c>
      <c r="B9" s="44">
        <v>1148028.2841530056</v>
      </c>
      <c r="C9" s="44">
        <v>62687096.138444059</v>
      </c>
      <c r="D9" s="44">
        <v>62687096.138444059</v>
      </c>
      <c r="E9" s="44">
        <v>3669217.4700000007</v>
      </c>
      <c r="F9" s="44">
        <v>30411953.619499993</v>
      </c>
      <c r="G9" s="44">
        <v>21477599.579260495</v>
      </c>
      <c r="H9" s="44">
        <v>57728118.971260495</v>
      </c>
      <c r="I9" s="44">
        <v>0</v>
      </c>
      <c r="J9" s="44">
        <v>0</v>
      </c>
      <c r="K9" s="44">
        <v>8145160.3043256002</v>
      </c>
      <c r="L9" s="44">
        <v>2019139.5399999991</v>
      </c>
      <c r="M9" s="44">
        <v>3224</v>
      </c>
      <c r="N9" s="44">
        <v>8546568.6943255998</v>
      </c>
      <c r="O9" s="44">
        <v>311502.7</v>
      </c>
      <c r="P9" s="44">
        <v>226</v>
      </c>
      <c r="Q9" s="44">
        <v>1494298.8300417</v>
      </c>
      <c r="R9" s="44">
        <v>113556.91647052547</v>
      </c>
      <c r="S9" s="44">
        <v>20738627.08510486</v>
      </c>
      <c r="T9" s="44">
        <v>1829266.6727000228</v>
      </c>
      <c r="U9" s="44">
        <v>7107223.9866449134</v>
      </c>
      <c r="V9" s="44">
        <v>7402243.1720070718</v>
      </c>
      <c r="W9" s="44">
        <v>6785438.9225176498</v>
      </c>
      <c r="X9" s="44">
        <v>35039866.096100107</v>
      </c>
    </row>
    <row r="10" spans="1:41" s="46" customFormat="1">
      <c r="A10" s="94" t="s">
        <v>382</v>
      </c>
      <c r="B10" s="44">
        <v>45904</v>
      </c>
      <c r="C10" s="44">
        <v>20316008.969999999</v>
      </c>
      <c r="D10" s="44">
        <v>20316008.969999999</v>
      </c>
      <c r="E10" s="44">
        <v>1866.17</v>
      </c>
      <c r="F10" s="44">
        <v>99842.333599999998</v>
      </c>
      <c r="G10" s="44">
        <v>7132439.9299999997</v>
      </c>
      <c r="H10" s="44">
        <v>16812063.41</v>
      </c>
      <c r="I10" s="44">
        <v>13091871.16</v>
      </c>
      <c r="J10" s="44">
        <v>1649873.8199999998</v>
      </c>
      <c r="K10" s="44">
        <v>208324.03</v>
      </c>
      <c r="L10" s="44">
        <v>72543.47</v>
      </c>
      <c r="M10" s="44">
        <v>3257</v>
      </c>
      <c r="N10" s="44">
        <v>15022612.479999999</v>
      </c>
      <c r="O10" s="44">
        <v>0</v>
      </c>
      <c r="P10" s="44">
        <v>1074</v>
      </c>
      <c r="Q10" s="44">
        <v>3360122.9899999998</v>
      </c>
      <c r="R10" s="44">
        <v>29553.474378031413</v>
      </c>
      <c r="S10" s="44">
        <v>454198.28772089718</v>
      </c>
      <c r="T10" s="44">
        <v>339373</v>
      </c>
      <c r="U10" s="44">
        <v>729.07824529999994</v>
      </c>
      <c r="V10" s="44">
        <v>1658886.8886758252</v>
      </c>
      <c r="W10" s="44">
        <v>125829.35984463824</v>
      </c>
      <c r="X10" s="44">
        <v>2268468.0106193922</v>
      </c>
    </row>
    <row r="11" spans="1:41" s="46" customFormat="1">
      <c r="A11" s="93" t="s">
        <v>406</v>
      </c>
      <c r="B11" s="44">
        <v>30364</v>
      </c>
      <c r="C11" s="44">
        <v>6593851.7625000011</v>
      </c>
      <c r="D11" s="44">
        <v>6593851.7625000011</v>
      </c>
      <c r="E11" s="44">
        <v>8977.5499999999975</v>
      </c>
      <c r="F11" s="44">
        <v>566370.03999999992</v>
      </c>
      <c r="G11" s="44">
        <v>1427406.9484999995</v>
      </c>
      <c r="H11" s="44">
        <v>6106188.3790000007</v>
      </c>
      <c r="I11" s="44">
        <v>2350802.5200000005</v>
      </c>
      <c r="J11" s="44">
        <v>914373.97999999975</v>
      </c>
      <c r="K11" s="44">
        <v>8415.99</v>
      </c>
      <c r="L11" s="44">
        <v>54343.960000000028</v>
      </c>
      <c r="M11" s="44">
        <v>1147</v>
      </c>
      <c r="N11" s="44">
        <v>3327936.4499999997</v>
      </c>
      <c r="O11" s="44">
        <v>0</v>
      </c>
      <c r="P11" s="44">
        <v>44</v>
      </c>
      <c r="Q11" s="44">
        <v>122456.13999999998</v>
      </c>
      <c r="R11" s="44">
        <v>3293.7424698953819</v>
      </c>
      <c r="S11" s="44">
        <v>326735.52021487453</v>
      </c>
      <c r="T11" s="44">
        <v>276040.60704483459</v>
      </c>
      <c r="U11" s="44">
        <v>302500.03557632351</v>
      </c>
      <c r="V11" s="44">
        <v>1230496.7570405256</v>
      </c>
      <c r="W11" s="44">
        <v>63075.912555488168</v>
      </c>
      <c r="X11" s="44">
        <v>1623601.9322807835</v>
      </c>
    </row>
    <row r="12" spans="1:41" s="46" customFormat="1">
      <c r="A12" s="93" t="s">
        <v>407</v>
      </c>
      <c r="B12" s="44">
        <v>19581</v>
      </c>
      <c r="C12" s="44">
        <v>55754305.054499999</v>
      </c>
      <c r="D12" s="44">
        <v>7792204.4145000027</v>
      </c>
      <c r="E12" s="44">
        <v>1875.4200000000003</v>
      </c>
      <c r="F12" s="44">
        <v>11800476.959099999</v>
      </c>
      <c r="G12" s="44">
        <v>5108055.0836271606</v>
      </c>
      <c r="H12" s="44">
        <v>55908785.203747451</v>
      </c>
      <c r="I12" s="44">
        <v>5484465.4799999995</v>
      </c>
      <c r="J12" s="44">
        <v>3329838.1653534002</v>
      </c>
      <c r="K12" s="44">
        <v>615925.29499999981</v>
      </c>
      <c r="L12" s="44">
        <v>11491.86</v>
      </c>
      <c r="M12" s="44">
        <v>1131</v>
      </c>
      <c r="N12" s="44">
        <v>9436831.2253533993</v>
      </c>
      <c r="O12" s="44">
        <v>0</v>
      </c>
      <c r="P12" s="44">
        <v>32</v>
      </c>
      <c r="Q12" s="44">
        <v>145949.93000000002</v>
      </c>
      <c r="R12" s="44">
        <v>6060.9754677479832</v>
      </c>
      <c r="S12" s="44">
        <v>3039614.9506483981</v>
      </c>
      <c r="T12" s="44">
        <v>131963.12781346147</v>
      </c>
      <c r="U12" s="44">
        <v>1126351.4523460644</v>
      </c>
      <c r="V12" s="44">
        <v>1421005.5003362121</v>
      </c>
      <c r="W12" s="44">
        <v>35446.23173785871</v>
      </c>
      <c r="X12" s="44">
        <v>4502127.6581902169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463939</v>
      </c>
      <c r="C14" s="44">
        <v>16195556.963299099</v>
      </c>
      <c r="D14" s="44">
        <v>16195556.963299099</v>
      </c>
      <c r="E14" s="44">
        <v>3025957.93</v>
      </c>
      <c r="F14" s="44">
        <v>2497066.2911999905</v>
      </c>
      <c r="G14" s="44">
        <v>5933300.2620849619</v>
      </c>
      <c r="H14" s="44">
        <v>14216020.560055304</v>
      </c>
      <c r="I14" s="44">
        <v>0</v>
      </c>
      <c r="J14" s="44">
        <v>0</v>
      </c>
      <c r="K14" s="44">
        <v>616565.66999999993</v>
      </c>
      <c r="L14" s="44">
        <v>3838836.0226400015</v>
      </c>
      <c r="M14" s="44">
        <v>4716</v>
      </c>
      <c r="N14" s="44">
        <v>4455400.2526400005</v>
      </c>
      <c r="O14" s="44">
        <v>220042.33999999997</v>
      </c>
      <c r="P14" s="44">
        <v>296</v>
      </c>
      <c r="Q14" s="44">
        <v>354502.76000000007</v>
      </c>
      <c r="R14" s="44">
        <v>8874.77</v>
      </c>
      <c r="S14" s="44">
        <v>3802685.388415528</v>
      </c>
      <c r="T14" s="44">
        <v>1111667.1620769717</v>
      </c>
      <c r="U14" s="44">
        <v>3431682.1705442467</v>
      </c>
      <c r="V14" s="44">
        <v>1386495.7248269834</v>
      </c>
      <c r="W14" s="44">
        <v>1919.0469647576608</v>
      </c>
      <c r="X14" s="44">
        <v>5199974.9302072693</v>
      </c>
    </row>
    <row r="15" spans="1:41" s="46" customFormat="1">
      <c r="A15" s="100" t="s">
        <v>390</v>
      </c>
      <c r="B15" s="44">
        <v>1877178.2841530056</v>
      </c>
      <c r="C15" s="44">
        <v>243535258.06764007</v>
      </c>
      <c r="D15" s="44">
        <v>195573157.42764008</v>
      </c>
      <c r="E15" s="44">
        <v>7202207.3000000007</v>
      </c>
      <c r="F15" s="44">
        <v>47210536.25629998</v>
      </c>
      <c r="G15" s="44">
        <v>77721353.643269494</v>
      </c>
      <c r="H15" s="44">
        <v>229895096.91395479</v>
      </c>
      <c r="I15" s="44">
        <v>46506439.100000001</v>
      </c>
      <c r="J15" s="44">
        <v>20807150.148414202</v>
      </c>
      <c r="K15" s="44">
        <v>10743111.3986347</v>
      </c>
      <c r="L15" s="44">
        <v>8720468.8826400023</v>
      </c>
      <c r="M15" s="44">
        <v>38128</v>
      </c>
      <c r="N15" s="44">
        <v>85071090.754688889</v>
      </c>
      <c r="O15" s="44">
        <v>729747.46</v>
      </c>
      <c r="P15" s="44">
        <v>2033</v>
      </c>
      <c r="Q15" s="44">
        <v>7304325.0763407005</v>
      </c>
      <c r="R15" s="44">
        <v>223543.54674122515</v>
      </c>
      <c r="S15" s="44">
        <v>36104161.221158966</v>
      </c>
      <c r="T15" s="44">
        <v>5942763.465939464</v>
      </c>
      <c r="U15" s="44">
        <v>20163707.957738355</v>
      </c>
      <c r="V15" s="44">
        <v>22780726.075088482</v>
      </c>
      <c r="W15" s="44">
        <v>7516025.9076289237</v>
      </c>
      <c r="X15" s="44">
        <v>66624456.750617594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90" t="s">
        <v>651</v>
      </c>
      <c r="B1" s="190"/>
      <c r="C1" s="190"/>
    </row>
    <row r="2" spans="1:5">
      <c r="A2" s="49"/>
      <c r="B2" s="50"/>
      <c r="C2" s="50"/>
    </row>
    <row r="3" spans="1:5" ht="21" customHeight="1">
      <c r="A3" s="191" t="s">
        <v>438</v>
      </c>
      <c r="B3" s="191"/>
      <c r="C3" s="193" t="s">
        <v>558</v>
      </c>
    </row>
    <row r="4" spans="1:5">
      <c r="A4" s="191"/>
      <c r="B4" s="191"/>
      <c r="C4" s="194"/>
    </row>
    <row r="5" spans="1:5">
      <c r="A5" s="191"/>
      <c r="B5" s="191"/>
      <c r="C5" s="195"/>
    </row>
    <row r="6" spans="1:5">
      <c r="A6" s="192">
        <v>1</v>
      </c>
      <c r="B6" s="192"/>
      <c r="C6" s="52">
        <v>2</v>
      </c>
    </row>
    <row r="7" spans="1:5">
      <c r="A7" s="102" t="s">
        <v>18</v>
      </c>
      <c r="B7" s="103" t="s">
        <v>439</v>
      </c>
      <c r="C7" s="47">
        <v>4621.16489</v>
      </c>
      <c r="D7" s="45"/>
      <c r="E7" s="45"/>
    </row>
    <row r="8" spans="1:5">
      <c r="A8" s="102" t="s">
        <v>11</v>
      </c>
      <c r="B8" s="104" t="s">
        <v>440</v>
      </c>
      <c r="C8" s="47">
        <v>2196.3807200000001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2424.7841699999999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45478.512739999998</v>
      </c>
    </row>
    <row r="13" spans="1:5">
      <c r="A13" s="107">
        <v>1</v>
      </c>
      <c r="B13" s="108" t="s">
        <v>446</v>
      </c>
      <c r="C13" s="47">
        <v>8924.4392200000002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1024542.1699400001</v>
      </c>
      <c r="D19" s="45"/>
      <c r="E19" s="45"/>
    </row>
    <row r="20" spans="1:5">
      <c r="A20" s="102" t="s">
        <v>1</v>
      </c>
      <c r="B20" s="104" t="s">
        <v>453</v>
      </c>
      <c r="C20" s="47">
        <v>144145</v>
      </c>
    </row>
    <row r="21" spans="1:5">
      <c r="A21" s="102" t="s">
        <v>2</v>
      </c>
      <c r="B21" s="104" t="s">
        <v>454</v>
      </c>
      <c r="C21" s="47">
        <v>851822.37270000007</v>
      </c>
    </row>
    <row r="22" spans="1:5">
      <c r="A22" s="102"/>
      <c r="B22" s="104" t="s">
        <v>455</v>
      </c>
      <c r="C22" s="47">
        <v>714392.38402999996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4731.8933500000003</v>
      </c>
    </row>
    <row r="26" spans="1:5">
      <c r="A26" s="102" t="s">
        <v>6</v>
      </c>
      <c r="B26" s="104" t="s">
        <v>459</v>
      </c>
      <c r="C26" s="47">
        <v>22322.903890000001</v>
      </c>
    </row>
    <row r="27" spans="1:5">
      <c r="A27" s="102" t="s">
        <v>7</v>
      </c>
      <c r="B27" s="104" t="s">
        <v>442</v>
      </c>
      <c r="C27" s="47">
        <v>1520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1235072.6826799999</v>
      </c>
      <c r="D29" s="45"/>
      <c r="E29" s="45"/>
    </row>
    <row r="30" spans="1:5">
      <c r="A30" s="105" t="s">
        <v>462</v>
      </c>
      <c r="B30" s="106" t="s">
        <v>463</v>
      </c>
      <c r="C30" s="47">
        <v>217461.07303999999</v>
      </c>
    </row>
    <row r="31" spans="1:5" s="53" customFormat="1">
      <c r="A31" s="105" t="s">
        <v>464</v>
      </c>
      <c r="B31" s="106" t="s">
        <v>465</v>
      </c>
      <c r="C31" s="47">
        <v>64189.536539999994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51446.778289999995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0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201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51647.778289999995</v>
      </c>
      <c r="D39" s="45"/>
      <c r="E39" s="45"/>
    </row>
    <row r="40" spans="1:5">
      <c r="A40" s="102" t="s">
        <v>8</v>
      </c>
      <c r="B40" s="104" t="s">
        <v>472</v>
      </c>
      <c r="C40" s="47">
        <v>3050</v>
      </c>
    </row>
    <row r="41" spans="1:5">
      <c r="A41" s="102" t="s">
        <v>11</v>
      </c>
      <c r="B41" s="104" t="s">
        <v>468</v>
      </c>
      <c r="C41" s="47">
        <v>0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9491.758249999999</v>
      </c>
    </row>
    <row r="44" spans="1:5">
      <c r="A44" s="102" t="s">
        <v>11</v>
      </c>
      <c r="B44" s="104" t="s">
        <v>468</v>
      </c>
      <c r="C44" s="47">
        <v>1</v>
      </c>
    </row>
    <row r="45" spans="1:5">
      <c r="A45" s="102" t="s">
        <v>11</v>
      </c>
      <c r="B45" s="104" t="s">
        <v>469</v>
      </c>
      <c r="C45" s="47">
        <v>91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9506.9033045249616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242.14974000000001</v>
      </c>
    </row>
    <row r="50" spans="1:5">
      <c r="A50" s="102">
        <v>4</v>
      </c>
      <c r="B50" s="111" t="s">
        <v>479</v>
      </c>
      <c r="C50" s="47">
        <v>3864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13613.053044524962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3202.4743599999997</v>
      </c>
      <c r="D57" s="45"/>
      <c r="E57" s="45"/>
    </row>
    <row r="58" spans="1:5">
      <c r="A58" s="105" t="s">
        <v>1</v>
      </c>
      <c r="B58" s="104" t="s">
        <v>488</v>
      </c>
      <c r="C58" s="47">
        <v>1078.33025</v>
      </c>
    </row>
    <row r="59" spans="1:5">
      <c r="A59" s="105" t="s">
        <v>2</v>
      </c>
      <c r="B59" s="104" t="s">
        <v>442</v>
      </c>
      <c r="C59" s="47">
        <v>2124.1441099999997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62814.325840000005</v>
      </c>
    </row>
    <row r="62" spans="1:5">
      <c r="A62" s="105" t="s">
        <v>2</v>
      </c>
      <c r="B62" s="104" t="s">
        <v>491</v>
      </c>
      <c r="C62" s="47">
        <v>441.62097</v>
      </c>
    </row>
    <row r="63" spans="1:5">
      <c r="A63" s="105" t="s">
        <v>3</v>
      </c>
      <c r="B63" s="104" t="s">
        <v>492</v>
      </c>
      <c r="C63" s="47">
        <v>6</v>
      </c>
    </row>
    <row r="64" spans="1:5">
      <c r="A64" s="102"/>
      <c r="B64" s="106" t="s">
        <v>493</v>
      </c>
      <c r="C64" s="47">
        <v>63261.946810000009</v>
      </c>
      <c r="D64" s="45"/>
      <c r="E64" s="45"/>
    </row>
    <row r="65" spans="1:6">
      <c r="A65" s="102" t="s">
        <v>232</v>
      </c>
      <c r="B65" s="104" t="s">
        <v>442</v>
      </c>
      <c r="C65" s="47">
        <v>1209.2801899999999</v>
      </c>
    </row>
    <row r="66" spans="1:6">
      <c r="A66" s="102"/>
      <c r="B66" s="106" t="s">
        <v>494</v>
      </c>
      <c r="C66" s="47">
        <v>67673.701360000006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0</v>
      </c>
    </row>
    <row r="69" spans="1:6">
      <c r="A69" s="105" t="s">
        <v>8</v>
      </c>
      <c r="B69" s="104" t="s">
        <v>498</v>
      </c>
      <c r="C69" s="47">
        <v>45356.552319999995</v>
      </c>
    </row>
    <row r="70" spans="1:6">
      <c r="A70" s="105" t="s">
        <v>9</v>
      </c>
      <c r="B70" s="104" t="s">
        <v>499</v>
      </c>
      <c r="C70" s="47">
        <v>878.26220999999998</v>
      </c>
    </row>
    <row r="71" spans="1:6">
      <c r="A71" s="105"/>
      <c r="B71" s="106" t="s">
        <v>500</v>
      </c>
      <c r="C71" s="47">
        <v>46234.814530000003</v>
      </c>
      <c r="D71" s="45"/>
      <c r="E71" s="45"/>
      <c r="F71" s="53"/>
    </row>
    <row r="72" spans="1:6">
      <c r="A72" s="105"/>
      <c r="B72" s="113" t="s">
        <v>501</v>
      </c>
      <c r="C72" s="47">
        <v>1648866.026084525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711.59061999999994</v>
      </c>
      <c r="F73" s="53"/>
    </row>
    <row r="74" spans="1:6">
      <c r="A74" s="189" t="s">
        <v>504</v>
      </c>
      <c r="B74" s="189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170473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62971.464680000005</v>
      </c>
    </row>
    <row r="81" spans="1:5">
      <c r="A81" s="105" t="s">
        <v>10</v>
      </c>
      <c r="B81" s="104" t="s">
        <v>512</v>
      </c>
      <c r="C81" s="47">
        <v>63359.274250000002</v>
      </c>
    </row>
    <row r="82" spans="1:5">
      <c r="A82" s="105" t="s">
        <v>12</v>
      </c>
      <c r="B82" s="104" t="s">
        <v>513</v>
      </c>
      <c r="C82" s="47">
        <v>152423.81325000001</v>
      </c>
    </row>
    <row r="83" spans="1:5">
      <c r="A83" s="105" t="s">
        <v>15</v>
      </c>
      <c r="B83" s="104" t="s">
        <v>514</v>
      </c>
      <c r="C83" s="47">
        <v>-4786.8660099999997</v>
      </c>
    </row>
    <row r="84" spans="1:5">
      <c r="A84" s="105" t="s">
        <v>16</v>
      </c>
      <c r="B84" s="104" t="s">
        <v>515</v>
      </c>
      <c r="C84" s="47">
        <v>27031.235314524991</v>
      </c>
    </row>
    <row r="85" spans="1:5">
      <c r="A85" s="117"/>
      <c r="B85" s="106" t="s">
        <v>516</v>
      </c>
      <c r="C85" s="47">
        <v>472237.92148452497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84915.562610000008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679150.48798999994</v>
      </c>
    </row>
    <row r="92" spans="1:5">
      <c r="A92" s="102" t="s">
        <v>4</v>
      </c>
      <c r="B92" s="111" t="s">
        <v>524</v>
      </c>
      <c r="C92" s="47">
        <v>43946.875756747955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86942.435599999997</v>
      </c>
    </row>
    <row r="95" spans="1:5">
      <c r="A95" s="102" t="s">
        <v>7</v>
      </c>
      <c r="B95" s="111" t="s">
        <v>527</v>
      </c>
      <c r="C95" s="47">
        <v>3721.3881099999999</v>
      </c>
    </row>
    <row r="96" spans="1:5">
      <c r="A96" s="102" t="s">
        <v>19</v>
      </c>
      <c r="B96" s="111" t="s">
        <v>528</v>
      </c>
      <c r="C96" s="47">
        <v>767.82087999999999</v>
      </c>
    </row>
    <row r="97" spans="1:5">
      <c r="A97" s="102" t="s">
        <v>17</v>
      </c>
      <c r="B97" s="111" t="s">
        <v>529</v>
      </c>
      <c r="C97" s="47">
        <v>6450.0026899999993</v>
      </c>
    </row>
    <row r="98" spans="1:5">
      <c r="A98" s="118"/>
      <c r="B98" s="110" t="s">
        <v>530</v>
      </c>
      <c r="C98" s="47">
        <v>906129.5736367479</v>
      </c>
      <c r="D98" s="45"/>
      <c r="E98" s="45"/>
    </row>
    <row r="99" spans="1:5">
      <c r="A99" s="102" t="s">
        <v>464</v>
      </c>
      <c r="B99" s="110" t="s">
        <v>531</v>
      </c>
      <c r="C99" s="47">
        <v>218600.14762325204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1758</v>
      </c>
    </row>
    <row r="105" spans="1:5">
      <c r="A105" s="105" t="s">
        <v>495</v>
      </c>
      <c r="B105" s="106" t="s">
        <v>538</v>
      </c>
      <c r="C105" s="47">
        <v>46498.722049999997</v>
      </c>
      <c r="D105" s="45"/>
      <c r="E105" s="45"/>
    </row>
    <row r="106" spans="1:5">
      <c r="A106" s="105" t="s">
        <v>0</v>
      </c>
      <c r="B106" s="104" t="s">
        <v>539</v>
      </c>
      <c r="C106" s="47">
        <v>28524.198500000002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3200.2975300000003</v>
      </c>
    </row>
    <row r="110" spans="1:5">
      <c r="A110" s="105" t="s">
        <v>11</v>
      </c>
      <c r="B110" s="104" t="s">
        <v>540</v>
      </c>
      <c r="C110" s="47">
        <v>0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14774.226019999998</v>
      </c>
    </row>
    <row r="123" spans="1:3">
      <c r="A123" s="105" t="s">
        <v>11</v>
      </c>
      <c r="B123" s="104" t="s">
        <v>540</v>
      </c>
      <c r="C123" s="47">
        <v>0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2509.8008099999997</v>
      </c>
    </row>
    <row r="126" spans="1:3">
      <c r="A126" s="105" t="s">
        <v>11</v>
      </c>
      <c r="B126" s="104" t="s">
        <v>549</v>
      </c>
      <c r="C126" s="47">
        <v>2245.7191000000003</v>
      </c>
    </row>
    <row r="127" spans="1:3">
      <c r="A127" s="105" t="s">
        <v>11</v>
      </c>
      <c r="B127" s="104" t="s">
        <v>550</v>
      </c>
      <c r="C127" s="47">
        <v>221.14231999999998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1599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1599</v>
      </c>
      <c r="D131" s="45"/>
      <c r="E131" s="45"/>
    </row>
    <row r="132" spans="1:5">
      <c r="A132" s="122"/>
      <c r="B132" s="120" t="s">
        <v>555</v>
      </c>
      <c r="C132" s="47">
        <v>1648865.3647945253</v>
      </c>
      <c r="D132" s="45"/>
      <c r="E132" s="45"/>
    </row>
    <row r="133" spans="1:5">
      <c r="A133" s="123" t="s">
        <v>556</v>
      </c>
      <c r="B133" s="120" t="s">
        <v>557</v>
      </c>
      <c r="C133" s="47">
        <v>711.59061999999994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10" sqref="C10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6" t="s">
        <v>652</v>
      </c>
      <c r="B1" s="196"/>
      <c r="C1" s="196"/>
    </row>
    <row r="2" spans="1:5" ht="15.75">
      <c r="A2" s="49"/>
      <c r="B2" s="49"/>
      <c r="C2" s="49"/>
    </row>
    <row r="3" spans="1:5" ht="15.75">
      <c r="A3" s="197"/>
      <c r="B3" s="198"/>
      <c r="C3" s="59" t="s">
        <v>558</v>
      </c>
    </row>
    <row r="4" spans="1:5" ht="15.75">
      <c r="A4" s="199">
        <v>1</v>
      </c>
      <c r="B4" s="200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170">
        <v>51405.569969999997</v>
      </c>
      <c r="D7" s="45"/>
      <c r="E7" s="45"/>
    </row>
    <row r="8" spans="1:5" ht="31.5">
      <c r="A8" s="128"/>
      <c r="B8" s="127" t="s">
        <v>562</v>
      </c>
      <c r="C8" s="170">
        <v>-1006.7428299999983</v>
      </c>
    </row>
    <row r="9" spans="1:5" ht="15.75">
      <c r="A9" s="128" t="s">
        <v>563</v>
      </c>
      <c r="B9" s="127" t="s">
        <v>564</v>
      </c>
      <c r="C9" s="170">
        <v>-8531.1477500000001</v>
      </c>
    </row>
    <row r="10" spans="1:5" ht="15.75">
      <c r="A10" s="128" t="s">
        <v>565</v>
      </c>
      <c r="B10" s="127" t="s">
        <v>566</v>
      </c>
      <c r="C10" s="170">
        <v>-6147.0693500002035</v>
      </c>
    </row>
    <row r="11" spans="1:5" ht="15.75">
      <c r="A11" s="128"/>
      <c r="B11" s="127" t="s">
        <v>567</v>
      </c>
      <c r="C11" s="170">
        <v>0</v>
      </c>
    </row>
    <row r="12" spans="1:5" ht="15.75">
      <c r="A12" s="128" t="s">
        <v>568</v>
      </c>
      <c r="B12" s="127" t="s">
        <v>569</v>
      </c>
      <c r="C12" s="170">
        <v>1027.4559743410202</v>
      </c>
    </row>
    <row r="13" spans="1:5" ht="15.75">
      <c r="A13" s="129"/>
      <c r="B13" s="130" t="s">
        <v>570</v>
      </c>
      <c r="C13" s="170">
        <v>37754.80884434082</v>
      </c>
      <c r="D13" s="45"/>
      <c r="E13" s="45"/>
    </row>
    <row r="14" spans="1:5" ht="15.75">
      <c r="A14" s="131" t="s">
        <v>2</v>
      </c>
      <c r="B14" s="127" t="s">
        <v>571</v>
      </c>
      <c r="C14" s="170">
        <v>216.91381300093727</v>
      </c>
      <c r="D14" s="45"/>
      <c r="E14" s="45"/>
    </row>
    <row r="15" spans="1:5" ht="15.75">
      <c r="A15" s="131" t="s">
        <v>3</v>
      </c>
      <c r="B15" s="127" t="s">
        <v>572</v>
      </c>
      <c r="C15" s="170">
        <v>566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170">
        <v>-14582.009816582959</v>
      </c>
    </row>
    <row r="19" spans="1:5" ht="15.75">
      <c r="A19" s="128" t="s">
        <v>576</v>
      </c>
      <c r="B19" s="127" t="s">
        <v>577</v>
      </c>
      <c r="C19" s="170">
        <v>307</v>
      </c>
    </row>
    <row r="20" spans="1:5" ht="15.75">
      <c r="A20" s="129"/>
      <c r="B20" s="132" t="s">
        <v>578</v>
      </c>
      <c r="C20" s="170">
        <v>-14275.009816582959</v>
      </c>
      <c r="D20" s="45"/>
      <c r="E20" s="45"/>
    </row>
    <row r="21" spans="1:5" ht="15.75">
      <c r="A21" s="128" t="s">
        <v>563</v>
      </c>
      <c r="B21" s="127" t="s">
        <v>579</v>
      </c>
      <c r="C21" s="170">
        <v>-1532.2405736075411</v>
      </c>
    </row>
    <row r="22" spans="1:5" ht="15.75">
      <c r="A22" s="128" t="s">
        <v>565</v>
      </c>
      <c r="B22" s="127" t="s">
        <v>580</v>
      </c>
      <c r="C22" s="170">
        <v>114</v>
      </c>
    </row>
    <row r="23" spans="1:5" ht="15.75">
      <c r="A23" s="129"/>
      <c r="B23" s="130" t="s">
        <v>581</v>
      </c>
      <c r="C23" s="170">
        <v>-15693.250390190502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170">
        <v>1</v>
      </c>
    </row>
    <row r="26" spans="1:5" ht="15.75">
      <c r="A26" s="128" t="s">
        <v>563</v>
      </c>
      <c r="B26" s="127" t="s">
        <v>584</v>
      </c>
      <c r="C26" s="170">
        <v>0</v>
      </c>
    </row>
    <row r="27" spans="1:5" ht="15.75">
      <c r="A27" s="126"/>
      <c r="B27" s="130" t="s">
        <v>585</v>
      </c>
      <c r="C27" s="170">
        <v>1</v>
      </c>
      <c r="D27" s="45"/>
      <c r="E27" s="45"/>
    </row>
    <row r="28" spans="1:5" ht="15.75">
      <c r="A28" s="126" t="s">
        <v>6</v>
      </c>
      <c r="B28" s="127" t="s">
        <v>586</v>
      </c>
      <c r="C28" s="170">
        <v>-764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170">
        <v>-10205.283736644986</v>
      </c>
    </row>
    <row r="31" spans="1:5" ht="15.75">
      <c r="A31" s="128" t="s">
        <v>563</v>
      </c>
      <c r="B31" s="127" t="s">
        <v>589</v>
      </c>
      <c r="C31" s="170">
        <v>415.13592999999997</v>
      </c>
    </row>
    <row r="32" spans="1:5" ht="15.75">
      <c r="A32" s="128" t="s">
        <v>565</v>
      </c>
      <c r="B32" s="127" t="s">
        <v>590</v>
      </c>
      <c r="C32" s="170">
        <v>-6489.0611467725084</v>
      </c>
    </row>
    <row r="33" spans="1:5" ht="15.75">
      <c r="A33" s="128" t="s">
        <v>568</v>
      </c>
      <c r="B33" s="127" t="s">
        <v>591</v>
      </c>
      <c r="C33" s="170">
        <v>435.23894000000001</v>
      </c>
    </row>
    <row r="34" spans="1:5" ht="15.75">
      <c r="A34" s="133"/>
      <c r="B34" s="130" t="s">
        <v>592</v>
      </c>
      <c r="C34" s="170">
        <v>-15843.970013417496</v>
      </c>
      <c r="D34" s="45"/>
      <c r="E34" s="45"/>
    </row>
    <row r="35" spans="1:5" ht="15.75">
      <c r="A35" s="126" t="s">
        <v>19</v>
      </c>
      <c r="B35" s="127" t="s">
        <v>593</v>
      </c>
      <c r="C35" s="170">
        <v>-2012.2781310735118</v>
      </c>
    </row>
    <row r="36" spans="1:5" ht="15.75" customHeight="1">
      <c r="A36" s="126"/>
      <c r="B36" s="127" t="s">
        <v>594</v>
      </c>
      <c r="C36" s="170">
        <v>-1716.6491199999998</v>
      </c>
    </row>
    <row r="37" spans="1:5" ht="15.75">
      <c r="A37" s="126" t="s">
        <v>17</v>
      </c>
      <c r="B37" s="127" t="s">
        <v>595</v>
      </c>
      <c r="C37" s="170">
        <v>0</v>
      </c>
    </row>
    <row r="38" spans="1:5" ht="15.75">
      <c r="A38" s="126" t="s">
        <v>20</v>
      </c>
      <c r="B38" s="127" t="s">
        <v>596</v>
      </c>
      <c r="C38" s="170">
        <v>4225.2241226602491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170">
        <v>200028.36526000002</v>
      </c>
    </row>
    <row r="42" spans="1:5" ht="31.5">
      <c r="A42" s="132"/>
      <c r="B42" s="127" t="s">
        <v>562</v>
      </c>
      <c r="C42" s="170">
        <v>-4642.9905590180006</v>
      </c>
    </row>
    <row r="43" spans="1:5" ht="15.75">
      <c r="A43" s="136" t="s">
        <v>563</v>
      </c>
      <c r="B43" s="137" t="s">
        <v>564</v>
      </c>
      <c r="C43" s="170">
        <v>-7201.7116500000002</v>
      </c>
    </row>
    <row r="44" spans="1:5" ht="15.75">
      <c r="A44" s="136" t="s">
        <v>565</v>
      </c>
      <c r="B44" s="127" t="s">
        <v>598</v>
      </c>
      <c r="C44" s="170">
        <v>-2599.398849999794</v>
      </c>
    </row>
    <row r="45" spans="1:5" ht="15.75">
      <c r="A45" s="136" t="s">
        <v>568</v>
      </c>
      <c r="B45" s="137" t="s">
        <v>569</v>
      </c>
      <c r="C45" s="170">
        <v>910.58005000000003</v>
      </c>
    </row>
    <row r="46" spans="1:5" ht="15.75">
      <c r="A46" s="129"/>
      <c r="B46" s="130" t="s">
        <v>599</v>
      </c>
      <c r="C46" s="170">
        <v>191137.83481000023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170">
        <v>256</v>
      </c>
    </row>
    <row r="49" spans="1:5" ht="15.75">
      <c r="A49" s="139"/>
      <c r="B49" s="138" t="s">
        <v>602</v>
      </c>
      <c r="C49" s="170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170">
        <v>0</v>
      </c>
    </row>
    <row r="52" spans="1:5" ht="15.75">
      <c r="A52" s="140" t="s">
        <v>604</v>
      </c>
      <c r="B52" s="127" t="s">
        <v>605</v>
      </c>
      <c r="C52" s="170">
        <v>879.56975999999997</v>
      </c>
    </row>
    <row r="53" spans="1:5" ht="15.75">
      <c r="A53" s="140" t="s">
        <v>606</v>
      </c>
      <c r="B53" s="127" t="s">
        <v>607</v>
      </c>
      <c r="C53" s="170">
        <v>15525.19702</v>
      </c>
    </row>
    <row r="54" spans="1:5" ht="15.75">
      <c r="A54" s="141"/>
      <c r="B54" s="132" t="s">
        <v>608</v>
      </c>
      <c r="C54" s="170">
        <v>16404.766779999998</v>
      </c>
      <c r="D54" s="45"/>
      <c r="E54" s="45"/>
    </row>
    <row r="55" spans="1:5" ht="15.75">
      <c r="A55" s="139" t="s">
        <v>565</v>
      </c>
      <c r="B55" s="127" t="s">
        <v>609</v>
      </c>
      <c r="C55" s="170">
        <v>31034.547269999999</v>
      </c>
    </row>
    <row r="56" spans="1:5" ht="15.75">
      <c r="A56" s="139" t="s">
        <v>568</v>
      </c>
      <c r="B56" s="127" t="s">
        <v>610</v>
      </c>
      <c r="C56" s="170">
        <v>3157.2215700000006</v>
      </c>
    </row>
    <row r="57" spans="1:5" ht="15.75">
      <c r="A57" s="124"/>
      <c r="B57" s="130" t="s">
        <v>611</v>
      </c>
      <c r="C57" s="170">
        <v>50852.535619999995</v>
      </c>
      <c r="D57" s="45"/>
      <c r="E57" s="45"/>
    </row>
    <row r="58" spans="1:5" ht="15.75">
      <c r="A58" s="133" t="s">
        <v>3</v>
      </c>
      <c r="B58" s="141" t="s">
        <v>572</v>
      </c>
      <c r="C58" s="170">
        <v>3126.6178900000004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170">
        <v>-81063.217626741214</v>
      </c>
    </row>
    <row r="62" spans="1:5" ht="15.75">
      <c r="A62" s="136" t="s">
        <v>576</v>
      </c>
      <c r="B62" s="138" t="s">
        <v>577</v>
      </c>
      <c r="C62" s="170">
        <v>1165.3733199999999</v>
      </c>
    </row>
    <row r="63" spans="1:5" ht="15.75">
      <c r="A63" s="129"/>
      <c r="B63" s="132" t="s">
        <v>613</v>
      </c>
      <c r="C63" s="170">
        <v>-79897.844306741215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170">
        <v>2183.3442289643904</v>
      </c>
    </row>
    <row r="66" spans="1:5" ht="15.75">
      <c r="A66" s="140" t="s">
        <v>606</v>
      </c>
      <c r="B66" s="138" t="s">
        <v>577</v>
      </c>
      <c r="C66" s="170">
        <v>-372.26283000000001</v>
      </c>
    </row>
    <row r="67" spans="1:5" ht="15.75">
      <c r="A67" s="129"/>
      <c r="B67" s="132" t="s">
        <v>615</v>
      </c>
      <c r="C67" s="170">
        <v>1811.0813989643902</v>
      </c>
      <c r="D67" s="45"/>
      <c r="E67" s="45"/>
    </row>
    <row r="68" spans="1:5" ht="15.75">
      <c r="A68" s="133"/>
      <c r="B68" s="142" t="s">
        <v>581</v>
      </c>
      <c r="C68" s="170">
        <v>-78086.762907776836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170">
        <v>-35761.512849999977</v>
      </c>
    </row>
    <row r="72" spans="1:5" ht="15.75">
      <c r="A72" s="136" t="s">
        <v>576</v>
      </c>
      <c r="B72" s="138" t="s">
        <v>577</v>
      </c>
      <c r="C72" s="170">
        <v>-15.212449999999997</v>
      </c>
    </row>
    <row r="73" spans="1:5" ht="15.75">
      <c r="A73" s="129"/>
      <c r="B73" s="132" t="s">
        <v>613</v>
      </c>
      <c r="C73" s="170">
        <v>-35776.725299999976</v>
      </c>
      <c r="D73" s="45"/>
      <c r="E73" s="45"/>
    </row>
    <row r="74" spans="1:5" ht="15.75">
      <c r="A74" s="139" t="s">
        <v>563</v>
      </c>
      <c r="B74" s="138" t="s">
        <v>618</v>
      </c>
      <c r="C74" s="170">
        <v>-6190.7870753568513</v>
      </c>
    </row>
    <row r="75" spans="1:5" ht="15.75">
      <c r="A75" s="129"/>
      <c r="B75" s="130" t="s">
        <v>619</v>
      </c>
      <c r="C75" s="170">
        <v>-41967.512375356833</v>
      </c>
      <c r="D75" s="45"/>
      <c r="E75" s="45"/>
    </row>
    <row r="76" spans="1:5" ht="15.75">
      <c r="A76" s="126">
        <v>6</v>
      </c>
      <c r="B76" s="127" t="s">
        <v>586</v>
      </c>
      <c r="C76" s="170">
        <v>-10549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170">
        <v>-36112.152723281775</v>
      </c>
    </row>
    <row r="79" spans="1:5" ht="15.75">
      <c r="A79" s="136" t="s">
        <v>563</v>
      </c>
      <c r="B79" s="127" t="s">
        <v>589</v>
      </c>
      <c r="C79" s="170">
        <v>-462.21961999999905</v>
      </c>
    </row>
    <row r="80" spans="1:5" ht="15.75">
      <c r="A80" s="136" t="s">
        <v>565</v>
      </c>
      <c r="B80" s="127" t="s">
        <v>590</v>
      </c>
      <c r="C80" s="170">
        <v>-22771.574939976541</v>
      </c>
    </row>
    <row r="81" spans="1:5" ht="15.75">
      <c r="A81" s="136" t="s">
        <v>568</v>
      </c>
      <c r="B81" s="127" t="s">
        <v>621</v>
      </c>
      <c r="C81" s="170">
        <v>1364.9000599999999</v>
      </c>
    </row>
    <row r="82" spans="1:5" ht="15.75">
      <c r="A82" s="133"/>
      <c r="B82" s="130" t="s">
        <v>592</v>
      </c>
      <c r="C82" s="170">
        <v>-57981.04722325832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170">
        <v>-418.10669999999999</v>
      </c>
    </row>
    <row r="85" spans="1:5" ht="15.75">
      <c r="A85" s="136" t="s">
        <v>563</v>
      </c>
      <c r="B85" s="127" t="s">
        <v>624</v>
      </c>
      <c r="C85" s="170">
        <v>-31280.184019999997</v>
      </c>
    </row>
    <row r="86" spans="1:5" ht="15.75">
      <c r="A86" s="136" t="s">
        <v>565</v>
      </c>
      <c r="B86" s="127" t="s">
        <v>625</v>
      </c>
      <c r="C86" s="170">
        <v>-1913.3953400000005</v>
      </c>
    </row>
    <row r="87" spans="1:5" ht="15.75">
      <c r="A87" s="132"/>
      <c r="B87" s="130" t="s">
        <v>626</v>
      </c>
      <c r="C87" s="170">
        <v>-33611.68606</v>
      </c>
      <c r="D87" s="45"/>
      <c r="E87" s="45"/>
    </row>
    <row r="88" spans="1:5" ht="15.75">
      <c r="A88" s="126">
        <v>9</v>
      </c>
      <c r="B88" s="138" t="s">
        <v>627</v>
      </c>
      <c r="C88" s="170">
        <v>-10041.807648926486</v>
      </c>
    </row>
    <row r="89" spans="1:5" ht="15.75" customHeight="1">
      <c r="A89" s="126"/>
      <c r="B89" s="127" t="s">
        <v>594</v>
      </c>
      <c r="C89" s="170">
        <v>-8919.4158400000015</v>
      </c>
    </row>
    <row r="90" spans="1:5" ht="15.75">
      <c r="A90" s="126" t="s">
        <v>20</v>
      </c>
      <c r="B90" s="127" t="s">
        <v>628</v>
      </c>
      <c r="C90" s="170">
        <v>-71.913813000937267</v>
      </c>
    </row>
    <row r="91" spans="1:5" ht="15.75">
      <c r="A91" s="126" t="s">
        <v>629</v>
      </c>
      <c r="B91" s="127" t="s">
        <v>630</v>
      </c>
      <c r="C91" s="170">
        <v>0</v>
      </c>
    </row>
    <row r="92" spans="1:5" ht="15.75">
      <c r="A92" s="126" t="s">
        <v>21</v>
      </c>
      <c r="B92" s="127" t="s">
        <v>631</v>
      </c>
      <c r="C92" s="170">
        <v>12807.258291680795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170">
        <v>4225.2241226602491</v>
      </c>
      <c r="D94" s="45"/>
      <c r="E94" s="45"/>
    </row>
    <row r="95" spans="1:5" ht="15.75">
      <c r="A95" s="126" t="s">
        <v>2</v>
      </c>
      <c r="B95" s="127" t="s">
        <v>634</v>
      </c>
      <c r="C95" s="170">
        <v>12807.258291680795</v>
      </c>
      <c r="D95" s="45"/>
      <c r="E95" s="45"/>
    </row>
    <row r="96" spans="1:5" ht="15.75">
      <c r="A96" s="144" t="s">
        <v>3</v>
      </c>
      <c r="B96" s="127" t="s">
        <v>635</v>
      </c>
      <c r="C96" s="170">
        <v>0</v>
      </c>
    </row>
    <row r="97" spans="1:5" ht="15.75">
      <c r="A97" s="128" t="s">
        <v>234</v>
      </c>
      <c r="B97" s="127" t="s">
        <v>601</v>
      </c>
      <c r="C97" s="170">
        <v>6437.2734800000007</v>
      </c>
    </row>
    <row r="98" spans="1:5" ht="15.75">
      <c r="A98" s="145"/>
      <c r="B98" s="127" t="s">
        <v>602</v>
      </c>
      <c r="C98" s="170">
        <v>6375.2734800000007</v>
      </c>
    </row>
    <row r="99" spans="1:5" ht="15.75">
      <c r="A99" s="145" t="s">
        <v>563</v>
      </c>
      <c r="B99" s="127" t="s">
        <v>603</v>
      </c>
      <c r="C99" s="170">
        <v>0</v>
      </c>
    </row>
    <row r="100" spans="1:5" ht="15.75">
      <c r="A100" s="145"/>
      <c r="B100" s="127" t="s">
        <v>602</v>
      </c>
      <c r="C100" s="170">
        <v>0</v>
      </c>
    </row>
    <row r="101" spans="1:5" ht="15.75">
      <c r="A101" s="146" t="s">
        <v>604</v>
      </c>
      <c r="B101" s="127" t="s">
        <v>605</v>
      </c>
      <c r="C101" s="170">
        <v>0</v>
      </c>
    </row>
    <row r="102" spans="1:5" ht="15.75">
      <c r="A102" s="146" t="s">
        <v>606</v>
      </c>
      <c r="B102" s="127" t="s">
        <v>607</v>
      </c>
      <c r="C102" s="170">
        <v>4491.3638499999997</v>
      </c>
    </row>
    <row r="103" spans="1:5" ht="15.75">
      <c r="A103" s="141"/>
      <c r="B103" s="132" t="s">
        <v>608</v>
      </c>
      <c r="C103" s="170">
        <v>4491.3638499999997</v>
      </c>
    </row>
    <row r="104" spans="1:5" ht="15.75">
      <c r="A104" s="145" t="s">
        <v>565</v>
      </c>
      <c r="B104" s="127" t="s">
        <v>609</v>
      </c>
      <c r="C104" s="170">
        <v>614.95181000000002</v>
      </c>
    </row>
    <row r="105" spans="1:5" ht="15.75">
      <c r="A105" s="145" t="s">
        <v>568</v>
      </c>
      <c r="B105" s="127" t="s">
        <v>610</v>
      </c>
      <c r="C105" s="170">
        <v>2689.89212</v>
      </c>
    </row>
    <row r="106" spans="1:5" ht="15.75">
      <c r="A106" s="124"/>
      <c r="B106" s="130" t="s">
        <v>636</v>
      </c>
      <c r="C106" s="170">
        <v>14233.48126</v>
      </c>
    </row>
    <row r="107" spans="1:5" ht="15.75" customHeight="1">
      <c r="A107" s="133" t="s">
        <v>4</v>
      </c>
      <c r="B107" s="127" t="s">
        <v>637</v>
      </c>
      <c r="C107" s="170">
        <v>71.913813000937267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170">
        <v>-1406.06816</v>
      </c>
    </row>
    <row r="110" spans="1:5" ht="15.75">
      <c r="A110" s="128" t="s">
        <v>563</v>
      </c>
      <c r="B110" s="127" t="s">
        <v>624</v>
      </c>
      <c r="C110" s="170">
        <v>-731.39864999999998</v>
      </c>
    </row>
    <row r="111" spans="1:5" ht="15.75">
      <c r="A111" s="128" t="s">
        <v>565</v>
      </c>
      <c r="B111" s="127" t="s">
        <v>625</v>
      </c>
      <c r="C111" s="170">
        <v>-281.96557000000001</v>
      </c>
    </row>
    <row r="112" spans="1:5" ht="15.75">
      <c r="A112" s="132"/>
      <c r="B112" s="130" t="s">
        <v>619</v>
      </c>
      <c r="C112" s="170">
        <v>-2419.4323800000002</v>
      </c>
      <c r="D112" s="45"/>
      <c r="E112" s="45"/>
    </row>
    <row r="113" spans="1:5" ht="15.75">
      <c r="A113" s="133" t="s">
        <v>6</v>
      </c>
      <c r="B113" s="127" t="s">
        <v>640</v>
      </c>
      <c r="C113" s="170">
        <v>-126.91381300093727</v>
      </c>
      <c r="D113" s="45"/>
      <c r="E113" s="45"/>
    </row>
    <row r="114" spans="1:5" ht="15.75">
      <c r="A114" s="133" t="s">
        <v>7</v>
      </c>
      <c r="B114" s="127" t="s">
        <v>641</v>
      </c>
      <c r="C114" s="170">
        <v>274.44157000000001</v>
      </c>
    </row>
    <row r="115" spans="1:5" ht="15.75">
      <c r="A115" s="133" t="s">
        <v>19</v>
      </c>
      <c r="B115" s="127" t="s">
        <v>642</v>
      </c>
      <c r="C115" s="170">
        <v>-260.55916000000002</v>
      </c>
    </row>
    <row r="116" spans="1:5" ht="15.75">
      <c r="A116" s="133" t="s">
        <v>17</v>
      </c>
      <c r="B116" s="127" t="s">
        <v>643</v>
      </c>
      <c r="C116" s="170">
        <v>28805.413704341045</v>
      </c>
      <c r="D116" s="45"/>
      <c r="E116" s="45"/>
    </row>
    <row r="117" spans="1:5" ht="15.75">
      <c r="A117" s="133" t="s">
        <v>20</v>
      </c>
      <c r="B117" s="127" t="s">
        <v>644</v>
      </c>
      <c r="C117" s="170">
        <v>6.6565799999999999</v>
      </c>
    </row>
    <row r="118" spans="1:5" ht="15.75">
      <c r="A118" s="133" t="s">
        <v>21</v>
      </c>
      <c r="B118" s="127" t="s">
        <v>645</v>
      </c>
      <c r="C118" s="170">
        <v>-2.7775599999999998</v>
      </c>
    </row>
    <row r="119" spans="1:5" ht="15.75">
      <c r="A119" s="133" t="s">
        <v>237</v>
      </c>
      <c r="B119" s="127" t="s">
        <v>646</v>
      </c>
      <c r="C119" s="170">
        <v>3.8790200000000001</v>
      </c>
      <c r="D119" s="45"/>
      <c r="E119" s="45"/>
    </row>
    <row r="120" spans="1:5" ht="15.75">
      <c r="A120" s="133" t="s">
        <v>238</v>
      </c>
      <c r="B120" s="127" t="s">
        <v>647</v>
      </c>
      <c r="C120" s="170">
        <v>-1774.745273</v>
      </c>
    </row>
    <row r="121" spans="1:5" ht="15.75">
      <c r="A121" s="133" t="s">
        <v>239</v>
      </c>
      <c r="B121" s="127" t="s">
        <v>648</v>
      </c>
      <c r="C121" s="170">
        <v>-3.5185329999999939</v>
      </c>
    </row>
    <row r="122" spans="1:5" ht="15.75">
      <c r="A122" s="133" t="s">
        <v>240</v>
      </c>
      <c r="B122" s="127" t="s">
        <v>649</v>
      </c>
      <c r="C122" s="170">
        <v>27031.028918341046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Vesela Parapanova</cp:lastModifiedBy>
  <cp:lastPrinted>2018-10-17T06:42:01Z</cp:lastPrinted>
  <dcterms:created xsi:type="dcterms:W3CDTF">2004-10-05T13:09:46Z</dcterms:created>
  <dcterms:modified xsi:type="dcterms:W3CDTF">2018-10-23T07:34:24Z</dcterms:modified>
</cp:coreProperties>
</file>