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CNFS01\redirection$\t.panayotova\Documents\TeodoraP\Reshenia\"/>
    </mc:Choice>
  </mc:AlternateContent>
  <bookViews>
    <workbookView xWindow="0" yWindow="0" windowWidth="16170" windowHeight="6060"/>
  </bookViews>
  <sheets>
    <sheet name="Доходност 30.09.2016-28.09.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F58" i="1"/>
  <c r="F57" i="1"/>
  <c r="F56" i="1"/>
  <c r="F55" i="1"/>
  <c r="F54" i="1"/>
  <c r="F53" i="1"/>
  <c r="F52" i="1"/>
  <c r="F51" i="1"/>
  <c r="F50" i="1"/>
  <c r="J48" i="1"/>
  <c r="G36" i="1"/>
  <c r="F28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K28" i="1"/>
  <c r="H28" i="1"/>
  <c r="G28" i="1"/>
  <c r="K26" i="1"/>
  <c r="J26" i="1"/>
  <c r="G15" i="1"/>
  <c r="F14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F6" i="1"/>
  <c r="K5" i="1"/>
  <c r="K4" i="1"/>
  <c r="J4" i="1"/>
  <c r="G6" i="1" l="1"/>
  <c r="K6" i="1"/>
  <c r="F7" i="1"/>
  <c r="F8" i="1"/>
  <c r="F9" i="1"/>
  <c r="F10" i="1"/>
  <c r="F11" i="1"/>
  <c r="F12" i="1"/>
  <c r="F13" i="1"/>
  <c r="K27" i="1"/>
  <c r="G29" i="1"/>
  <c r="G30" i="1"/>
  <c r="G31" i="1"/>
  <c r="G32" i="1"/>
  <c r="G33" i="1"/>
  <c r="G34" i="1"/>
  <c r="G35" i="1"/>
</calcChain>
</file>

<file path=xl/sharedStrings.xml><?xml version="1.0" encoding="utf-8"?>
<sst xmlns="http://schemas.openxmlformats.org/spreadsheetml/2006/main" count="72" uniqueCount="50">
  <si>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</si>
  <si>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</si>
  <si>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</si>
  <si>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</si>
  <si>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</si>
  <si>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</si>
  <si>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</si>
  <si>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</si>
  <si>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</si>
  <si>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"Eн Ен УПФ" </t>
  </si>
  <si>
    <t xml:space="preserve">УПФ "ЦКБ-Сила" </t>
  </si>
  <si>
    <t>"УПФ - Бъдеще"</t>
  </si>
  <si>
    <t>УПФ "Топлина"</t>
  </si>
  <si>
    <t>УПФ "ПОИ"*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</si>
  <si>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</si>
  <si>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</si>
  <si>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</si>
  <si>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</si>
  <si>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</si>
  <si>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</si>
  <si>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</si>
  <si>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</si>
  <si>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</si>
  <si>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</si>
  <si>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</si>
  <si>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"Ен Ен ППФ" </t>
  </si>
  <si>
    <t xml:space="preserve">ППФ "ЦКБ-Сила" </t>
  </si>
  <si>
    <t>"ППФ - Бъдеще"</t>
  </si>
  <si>
    <t>ППФ "Топлина"</t>
  </si>
  <si>
    <t>ППФ "ПОИ"*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</si>
  <si>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</si>
  <si>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</si>
  <si>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</si>
  <si>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</si>
  <si>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</si>
  <si>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"Ен Ен ДПФ" </t>
  </si>
  <si>
    <t xml:space="preserve">ДПФ "ЦКБ-Сила" </t>
  </si>
  <si>
    <t>"ДПФ - Бъдеще"</t>
  </si>
  <si>
    <t>ДПФ "Топлина"</t>
  </si>
  <si>
    <t>ДПФ "ПОИ"*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</si>
  <si>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</si>
  <si>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</si>
  <si>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</si>
  <si>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</si>
  <si>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</si>
  <si>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30.09.2016 г. - 28.09.2018 г. НА ГОДИШНА БАЗА</t>
  </si>
  <si>
    <t>ДОХОДНОСТ НА УНИВЕРСАЛНИТЕ ПЕНСИОННИ ФОНДОВЕ
ЗА ПЕРИОДА 30.09.2016 г. - 28.09.2018 г.</t>
  </si>
  <si>
    <t>ДОХОДНОСТ НА ПРОФЕСИОНАЛНИТЕ ПЕНСИОННИ ФОНДОВЕ
ЗА ПЕРИОДА 30.09.2016 г. - 28.09.2018 г.</t>
  </si>
  <si>
    <t>ДОХОДНОСТ НА ДОБРОВОЛНИТЕ ПЕНСИОННИ ФОНДОВЕ
ЗА ПЕРИОДА 30.09.2016 г. - 28.09.2018 г.</t>
  </si>
  <si>
    <t>ДОХОДНОСТ НА ДОБРОВОЛНИЯ ПЕНСИОНЕН ФОНД
ПО ПРОФЕСИОНАЛНИ СХЕМИ
ЗА ПЕРИОДА 30.09.2016 г. - 28.09.2018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</si>
</sst>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7" x14ac:knownFonts="1">
    <font>
      <sz val="10"/>
      <name val="Arial"/>
      <charset val="204"/>
    </font>
    <font>
      <sz val="9"/>
      <color rgb="FF0036A2"/>
      <name val="Times New Roman"/>
      <family val="1"/>
      <charset val="204"/>
    </font>
    <font>
      <sz val="9"/>
      <color rgb="FFCB0B7D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9"/>
      <color rgb="FF005A9E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7030A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81">
    <xf numFmtId="0" fontId="0" fillId="0" borderId="0" xfId="0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2" fontId="10" fillId="2" borderId="0" xfId="0" applyNumberFormat="1" applyFont="1" applyFill="1"/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2" borderId="0" xfId="0" applyFont="1" applyFill="1"/>
    <xf numFmtId="10" fontId="1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right" indent="1"/>
    </xf>
    <xf numFmtId="10" fontId="11" fillId="2" borderId="7" xfId="0" applyNumberFormat="1" applyFont="1" applyFill="1" applyBorder="1" applyAlignment="1">
      <alignment horizontal="right" indent="1"/>
    </xf>
    <xf numFmtId="10" fontId="18" fillId="2" borderId="0" xfId="0" applyNumberFormat="1" applyFont="1" applyFill="1" applyBorder="1" applyAlignment="1">
      <alignment horizontal="center"/>
    </xf>
    <xf numFmtId="10" fontId="16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11" fillId="2" borderId="8" xfId="0" applyFont="1" applyFill="1" applyBorder="1" applyAlignment="1">
      <alignment horizontal="center"/>
    </xf>
    <xf numFmtId="0" fontId="11" fillId="2" borderId="6" xfId="0" applyFont="1" applyFill="1" applyBorder="1" applyAlignment="1">
      <alignment wrapText="1"/>
    </xf>
    <xf numFmtId="10" fontId="15" fillId="2" borderId="7" xfId="0" applyNumberFormat="1" applyFont="1" applyFill="1" applyBorder="1" applyAlignment="1">
      <alignment horizontal="right" indent="1"/>
    </xf>
    <xf numFmtId="10" fontId="12" fillId="2" borderId="0" xfId="0" applyNumberFormat="1" applyFont="1" applyFill="1" applyBorder="1" applyAlignment="1">
      <alignment horizontal="center"/>
    </xf>
    <xf numFmtId="10" fontId="15" fillId="2" borderId="0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10" fontId="11" fillId="2" borderId="6" xfId="0" applyNumberFormat="1" applyFont="1" applyFill="1" applyBorder="1" applyAlignment="1">
      <alignment horizontal="right" wrapText="1" indent="1"/>
    </xf>
    <xf numFmtId="10" fontId="11" fillId="2" borderId="7" xfId="0" applyNumberFormat="1" applyFont="1" applyFill="1" applyBorder="1" applyAlignment="1">
      <alignment horizontal="right" wrapText="1" indent="1"/>
    </xf>
    <xf numFmtId="10" fontId="16" fillId="2" borderId="0" xfId="2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0" fontId="15" fillId="2" borderId="7" xfId="0" applyNumberFormat="1" applyFont="1" applyFill="1" applyBorder="1" applyAlignment="1">
      <alignment horizontal="right" wrapText="1" indent="1"/>
    </xf>
    <xf numFmtId="10" fontId="22" fillId="2" borderId="0" xfId="1" applyNumberFormat="1" applyFont="1" applyFill="1" applyBorder="1" applyAlignment="1">
      <alignment horizontal="center"/>
    </xf>
    <xf numFmtId="10" fontId="20" fillId="2" borderId="0" xfId="1" applyNumberFormat="1" applyFont="1" applyFill="1" applyBorder="1" applyAlignment="1">
      <alignment horizontal="center"/>
    </xf>
    <xf numFmtId="10" fontId="15" fillId="2" borderId="12" xfId="0" applyNumberFormat="1" applyFont="1" applyFill="1" applyBorder="1" applyAlignment="1">
      <alignment horizontal="right" wrapText="1" indent="1"/>
    </xf>
    <xf numFmtId="0" fontId="11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wrapText="1"/>
    </xf>
    <xf numFmtId="0" fontId="1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4" fillId="2" borderId="0" xfId="0" applyFont="1" applyFill="1"/>
    <xf numFmtId="0" fontId="7" fillId="0" borderId="0" xfId="0" applyFont="1" applyFill="1" applyAlignment="1">
      <alignment horizontal="left" wrapText="1"/>
    </xf>
    <xf numFmtId="0" fontId="24" fillId="2" borderId="0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/>
    </xf>
    <xf numFmtId="10" fontId="12" fillId="2" borderId="0" xfId="0" applyNumberFormat="1" applyFont="1" applyFill="1" applyBorder="1" applyAlignment="1">
      <alignment horizontal="right"/>
    </xf>
    <xf numFmtId="10" fontId="15" fillId="2" borderId="12" xfId="0" applyNumberFormat="1" applyFont="1" applyFill="1" applyBorder="1" applyAlignment="1">
      <alignment horizontal="right" indent="1"/>
    </xf>
    <xf numFmtId="0" fontId="11" fillId="2" borderId="0" xfId="0" applyFont="1" applyFill="1" applyBorder="1" applyAlignment="1">
      <alignment horizontal="right" wrapText="1"/>
    </xf>
    <xf numFmtId="10" fontId="15" fillId="2" borderId="0" xfId="0" applyNumberFormat="1" applyFont="1" applyFill="1" applyBorder="1" applyAlignment="1">
      <alignment horizontal="right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/>
    </xf>
    <xf numFmtId="10" fontId="11" fillId="2" borderId="10" xfId="0" applyNumberFormat="1" applyFont="1" applyFill="1" applyBorder="1" applyAlignment="1">
      <alignment horizontal="right" indent="1"/>
    </xf>
    <xf numFmtId="10" fontId="11" fillId="2" borderId="10" xfId="2" applyNumberFormat="1" applyFont="1" applyFill="1" applyBorder="1" applyAlignment="1">
      <alignment horizontal="right" indent="1"/>
    </xf>
    <xf numFmtId="0" fontId="26" fillId="2" borderId="0" xfId="0" applyFont="1" applyFill="1" applyBorder="1"/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wrapText="1"/>
    </xf>
    <xf numFmtId="0" fontId="11" fillId="2" borderId="5" xfId="0" applyFont="1" applyFill="1" applyBorder="1" applyAlignment="1">
      <alignment horizontal="right" wrapText="1" indent="1"/>
    </xf>
    <xf numFmtId="0" fontId="11" fillId="2" borderId="6" xfId="0" applyFont="1" applyFill="1" applyBorder="1" applyAlignment="1">
      <alignment horizontal="right" wrapText="1" indent="1"/>
    </xf>
    <xf numFmtId="0" fontId="11" fillId="2" borderId="9" xfId="0" applyFont="1" applyFill="1" applyBorder="1" applyAlignment="1">
      <alignment horizontal="right" wrapText="1" indent="1"/>
    </xf>
    <xf numFmtId="0" fontId="11" fillId="2" borderId="10" xfId="0" applyFont="1" applyFill="1" applyBorder="1" applyAlignment="1">
      <alignment horizontal="right" wrapText="1" indent="1"/>
    </xf>
    <xf numFmtId="0" fontId="11" fillId="2" borderId="0" xfId="0" applyFont="1" applyFill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left" wrapText="1"/>
    </xf>
    <xf numFmtId="0" fontId="15" fillId="2" borderId="5" xfId="0" applyFont="1" applyFill="1" applyBorder="1" applyAlignment="1">
      <alignment horizontal="right" wrapText="1" indent="1"/>
    </xf>
    <xf numFmtId="0" fontId="15" fillId="2" borderId="6" xfId="0" applyFont="1" applyFill="1" applyBorder="1" applyAlignment="1">
      <alignment horizontal="right" wrapText="1" indent="1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30.09.2016-28.09.2018'!$J$26</c:f>
          <c:strCache>
            <c:ptCount val="1"/>
            <c:pt idx="0">
              <c:v>ДОХОДНОСТ НА ПРОФЕСИОНАЛНИТЕ ПЕНСИОННИ ФОНДОВЕ
ЗА ПЕРИОДА 30.09.2016 г. - 28.09.2018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6107963037786738E-2"/>
          <c:y val="0.13991795470010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19704272266141E-3"/>
                  <c:y val="8.977519353240677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B2-4E3A-99FA-B917B6A829BE}"/>
                </c:ext>
              </c:extLst>
            </c:dLbl>
            <c:dLbl>
              <c:idx val="1"/>
              <c:layout>
                <c:manualLayout>
                  <c:x val="-2.6649791758515481E-4"/>
                  <c:y val="4.62307103666226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B2-4E3A-99FA-B917B6A829BE}"/>
                </c:ext>
              </c:extLst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B2-4E3A-99FA-B917B6A829BE}"/>
                </c:ext>
              </c:extLst>
            </c:dLbl>
            <c:dLbl>
              <c:idx val="3"/>
              <c:layout>
                <c:manualLayout>
                  <c:x val="-1.5671798986910698E-3"/>
                  <c:y val="-4.1858619347222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B2-4E3A-99FA-B917B6A829BE}"/>
                </c:ext>
              </c:extLst>
            </c:dLbl>
            <c:dLbl>
              <c:idx val="4"/>
              <c:layout>
                <c:manualLayout>
                  <c:x val="-1.4597841765739861E-3"/>
                  <c:y val="-1.3355876010911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B2-4E3A-99FA-B917B6A829BE}"/>
                </c:ext>
              </c:extLst>
            </c:dLbl>
            <c:dLbl>
              <c:idx val="5"/>
              <c:layout>
                <c:manualLayout>
                  <c:x val="-6.6442650082752428E-4"/>
                  <c:y val="1.891468902814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0B2-4E3A-99FA-B917B6A829BE}"/>
                </c:ext>
              </c:extLst>
            </c:dLbl>
            <c:dLbl>
              <c:idx val="6"/>
              <c:layout>
                <c:manualLayout>
                  <c:x val="3.7111857833057506E-3"/>
                  <c:y val="3.13255506634756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0B2-4E3A-99FA-B917B6A829BE}"/>
                </c:ext>
              </c:extLst>
            </c:dLbl>
            <c:dLbl>
              <c:idx val="8"/>
              <c:layout>
                <c:manualLayout>
                  <c:x val="0"/>
                  <c:y val="-2.232854864433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0B2-4E3A-99FA-B917B6A829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30.09.2016-28.09.2018'!$B$28:$B$36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30.09.2016-28.09.2018'!$E$28:$E$36</c:f>
              <c:numCache>
                <c:formatCode>0.00%</c:formatCode>
                <c:ptCount val="9"/>
                <c:pt idx="0">
                  <c:v>3.7369098403188694E-2</c:v>
                </c:pt>
                <c:pt idx="1">
                  <c:v>2.6929299731985878E-2</c:v>
                </c:pt>
                <c:pt idx="2">
                  <c:v>4.7974737054486072E-2</c:v>
                </c:pt>
                <c:pt idx="3">
                  <c:v>3.0099139828085653E-2</c:v>
                </c:pt>
                <c:pt idx="4">
                  <c:v>3.3410899080314804E-2</c:v>
                </c:pt>
                <c:pt idx="5">
                  <c:v>2.160594751286915E-2</c:v>
                </c:pt>
                <c:pt idx="6">
                  <c:v>2.4865743262644902E-2</c:v>
                </c:pt>
                <c:pt idx="7">
                  <c:v>1.6980389847509381E-2</c:v>
                </c:pt>
                <c:pt idx="8">
                  <c:v>2.0887282982340327E-2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B2-4E3A-99FA-B917B6A829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30.09.2016-28.09.2018'!$B$28:$B$36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30.09.2016-28.09.2018'!$F$28:$F$36</c:f>
              <c:numCache>
                <c:formatCode>0.00%</c:formatCode>
                <c:ptCount val="9"/>
                <c:pt idx="0">
                  <c:v>3.2183768850497459E-2</c:v>
                </c:pt>
                <c:pt idx="1">
                  <c:v>3.2183768850497459E-2</c:v>
                </c:pt>
                <c:pt idx="2">
                  <c:v>3.2183768850497459E-2</c:v>
                </c:pt>
                <c:pt idx="3">
                  <c:v>3.2183768850497459E-2</c:v>
                </c:pt>
                <c:pt idx="4">
                  <c:v>3.2183768850497459E-2</c:v>
                </c:pt>
                <c:pt idx="5">
                  <c:v>3.2183768850497459E-2</c:v>
                </c:pt>
                <c:pt idx="6">
                  <c:v>3.2183768850497459E-2</c:v>
                </c:pt>
                <c:pt idx="7">
                  <c:v>3.2183768850497459E-2</c:v>
                </c:pt>
                <c:pt idx="8">
                  <c:v>3.2183768850497459E-2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B2-4E3A-99FA-B917B6A829BE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30.09.2016-28.09.2018'!$B$28:$B$36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30.09.2016-28.09.2018'!$G$28:$G$36</c:f>
              <c:numCache>
                <c:formatCode>0.00%</c:formatCode>
                <c:ptCount val="9"/>
                <c:pt idx="0">
                  <c:v>2.1837688504974606E-3</c:v>
                </c:pt>
                <c:pt idx="1">
                  <c:v>2.1837688504974606E-3</c:v>
                </c:pt>
                <c:pt idx="2">
                  <c:v>2.1837688504974606E-3</c:v>
                </c:pt>
                <c:pt idx="3">
                  <c:v>2.1837688504974606E-3</c:v>
                </c:pt>
                <c:pt idx="4">
                  <c:v>2.1837688504974606E-3</c:v>
                </c:pt>
                <c:pt idx="5">
                  <c:v>2.1837688504974606E-3</c:v>
                </c:pt>
                <c:pt idx="6">
                  <c:v>2.1837688504974606E-3</c:v>
                </c:pt>
                <c:pt idx="7">
                  <c:v>2.1837688504974606E-3</c:v>
                </c:pt>
                <c:pt idx="8">
                  <c:v>2.1837688504974606E-3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B2-4E3A-99FA-B917B6A829BE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30.09.2016-28.09.2018'!$B$28:$B$36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30.09.2016-28.09.2018'!$H$28:$H$36</c:f>
              <c:numCache>
                <c:formatCode>0.00%</c:formatCode>
                <c:ptCount val="9"/>
                <c:pt idx="0">
                  <c:v>6.2183768850497464E-2</c:v>
                </c:pt>
                <c:pt idx="1">
                  <c:v>6.2183768850497464E-2</c:v>
                </c:pt>
                <c:pt idx="2">
                  <c:v>6.2183768850497464E-2</c:v>
                </c:pt>
                <c:pt idx="3">
                  <c:v>6.2183768850497464E-2</c:v>
                </c:pt>
                <c:pt idx="4">
                  <c:v>6.2183768850497464E-2</c:v>
                </c:pt>
                <c:pt idx="5">
                  <c:v>6.2183768850497464E-2</c:v>
                </c:pt>
                <c:pt idx="6">
                  <c:v>6.2183768850497464E-2</c:v>
                </c:pt>
                <c:pt idx="7">
                  <c:v>6.2183768850497464E-2</c:v>
                </c:pt>
                <c:pt idx="8">
                  <c:v>6.2183768850497464E-2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0B2-4E3A-99FA-B917B6A829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30.09.2016-28.09.2018'!$J$4</c:f>
          <c:strCache>
            <c:ptCount val="1"/>
            <c:pt idx="0">
              <c:v>ДОХОДНОСТ НА УНИВЕРСАЛНИТЕ ПЕНСИОННИ ФОНДОВЕ
ЗА ПЕРИОДА 30.09.2016 г. - 28.09.2018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75544275011E-2"/>
          <c:y val="0.14285714285714424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E7-4893-BA7A-1C718D2BE38F}"/>
                </c:ext>
              </c:extLst>
            </c:dLbl>
            <c:dLbl>
              <c:idx val="1"/>
              <c:layout>
                <c:manualLayout>
                  <c:x val="-5.3791317446343046E-4"/>
                  <c:y val="-1.81815982679585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E7-4893-BA7A-1C718D2BE38F}"/>
                </c:ext>
              </c:extLst>
            </c:dLbl>
            <c:dLbl>
              <c:idx val="2"/>
              <c:layout>
                <c:manualLayout>
                  <c:x val="-1.4772374396821101E-3"/>
                  <c:y val="-1.7949369232072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E7-4893-BA7A-1C718D2BE38F}"/>
                </c:ext>
              </c:extLst>
            </c:dLbl>
            <c:dLbl>
              <c:idx val="3"/>
              <c:layout>
                <c:manualLayout>
                  <c:x val="3.6221144572037328E-3"/>
                  <c:y val="-3.4898006170281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E7-4893-BA7A-1C718D2BE38F}"/>
                </c:ext>
              </c:extLst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E7-4893-BA7A-1C718D2BE38F}"/>
                </c:ext>
              </c:extLst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E7-4893-BA7A-1C718D2BE38F}"/>
                </c:ext>
              </c:extLst>
            </c:dLbl>
            <c:dLbl>
              <c:idx val="6"/>
              <c:layout>
                <c:manualLayout>
                  <c:x val="3.2194549548735054E-3"/>
                  <c:y val="6.15914946115607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E7-4893-BA7A-1C718D2BE38F}"/>
                </c:ext>
              </c:extLst>
            </c:dLbl>
            <c:dLbl>
              <c:idx val="8"/>
              <c:layout>
                <c:manualLayout>
                  <c:x val="1.3294873566644969E-4"/>
                  <c:y val="2.94713160854896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E7-4893-BA7A-1C718D2BE3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30.09.2016-28.09.2018'!$B$6:$B$14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30.09.2016-28.09.2018'!$E$6:$E$14</c:f>
              <c:numCache>
                <c:formatCode>0.00%</c:formatCode>
                <c:ptCount val="9"/>
                <c:pt idx="0">
                  <c:v>2.9991394310476593E-2</c:v>
                </c:pt>
                <c:pt idx="1">
                  <c:v>3.2400283139500941E-2</c:v>
                </c:pt>
                <c:pt idx="2">
                  <c:v>4.6945045292674736E-2</c:v>
                </c:pt>
                <c:pt idx="3">
                  <c:v>2.9064633677596596E-2</c:v>
                </c:pt>
                <c:pt idx="4">
                  <c:v>3.142500363679801E-2</c:v>
                </c:pt>
                <c:pt idx="5">
                  <c:v>2.0380124236196062E-2</c:v>
                </c:pt>
                <c:pt idx="6">
                  <c:v>2.5356251461363444E-2</c:v>
                </c:pt>
                <c:pt idx="7">
                  <c:v>1.7744330370494721E-2</c:v>
                </c:pt>
                <c:pt idx="8">
                  <c:v>1.8749482102946136E-2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E7-4893-BA7A-1C718D2BE3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30.09.2016-28.09.2018'!$B$6:$B$14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30.09.2016-28.09.2018'!$F$6:$F$14</c:f>
              <c:numCache>
                <c:formatCode>0.00%</c:formatCode>
                <c:ptCount val="9"/>
                <c:pt idx="0">
                  <c:v>3.1948830591469676E-2</c:v>
                </c:pt>
                <c:pt idx="1">
                  <c:v>3.1948830591469676E-2</c:v>
                </c:pt>
                <c:pt idx="2">
                  <c:v>3.1948830591469676E-2</c:v>
                </c:pt>
                <c:pt idx="3">
                  <c:v>3.1948830591469676E-2</c:v>
                </c:pt>
                <c:pt idx="4">
                  <c:v>3.1948830591469676E-2</c:v>
                </c:pt>
                <c:pt idx="5">
                  <c:v>3.1948830591469676E-2</c:v>
                </c:pt>
                <c:pt idx="6">
                  <c:v>3.1948830591469676E-2</c:v>
                </c:pt>
                <c:pt idx="7">
                  <c:v>3.1948830591469676E-2</c:v>
                </c:pt>
                <c:pt idx="8">
                  <c:v>3.1948830591469676E-2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E7-4893-BA7A-1C718D2BE38F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30.09.2016-28.09.2018'!$B$6:$B$14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30.09.2016-28.09.2018'!$G$6:$G$14</c:f>
              <c:numCache>
                <c:formatCode>0.00%</c:formatCode>
                <c:ptCount val="9"/>
                <c:pt idx="0">
                  <c:v>1.9488305914696768E-3</c:v>
                </c:pt>
                <c:pt idx="1">
                  <c:v>1.9488305914696768E-3</c:v>
                </c:pt>
                <c:pt idx="2">
                  <c:v>1.9488305914696768E-3</c:v>
                </c:pt>
                <c:pt idx="3">
                  <c:v>1.9488305914696768E-3</c:v>
                </c:pt>
                <c:pt idx="4">
                  <c:v>1.9488305914696768E-3</c:v>
                </c:pt>
                <c:pt idx="5">
                  <c:v>1.9488305914696768E-3</c:v>
                </c:pt>
                <c:pt idx="6">
                  <c:v>1.9488305914696768E-3</c:v>
                </c:pt>
                <c:pt idx="7">
                  <c:v>1.9488305914696768E-3</c:v>
                </c:pt>
                <c:pt idx="8">
                  <c:v>1.9488305914696768E-3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0E7-4893-BA7A-1C718D2BE38F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30.09.2016-28.09.2018'!$B$6:$B$14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30.09.2016-28.09.2018'!$H$6:$H$14</c:f>
              <c:numCache>
                <c:formatCode>0.00%</c:formatCode>
                <c:ptCount val="9"/>
                <c:pt idx="0">
                  <c:v>6.1948830591469675E-2</c:v>
                </c:pt>
                <c:pt idx="1">
                  <c:v>6.1948830591469675E-2</c:v>
                </c:pt>
                <c:pt idx="2">
                  <c:v>6.1948830591469675E-2</c:v>
                </c:pt>
                <c:pt idx="3">
                  <c:v>6.1948830591469675E-2</c:v>
                </c:pt>
                <c:pt idx="4">
                  <c:v>6.1948830591469675E-2</c:v>
                </c:pt>
                <c:pt idx="5">
                  <c:v>6.1948830591469675E-2</c:v>
                </c:pt>
                <c:pt idx="6">
                  <c:v>6.1948830591469675E-2</c:v>
                </c:pt>
                <c:pt idx="7">
                  <c:v>6.1948830591469675E-2</c:v>
                </c:pt>
                <c:pt idx="8">
                  <c:v>6.1948830591469675E-2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0E7-4893-BA7A-1C718D2BE3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30.09.2016 г. - 28.09.2018 г. НА ГОДИШНА БАЗА"</c:f>
          <c:strCache>
            <c:ptCount val="1"/>
            <c:pt idx="0">
              <c:v>ДОХОДНОСТ НА ДОБРОВОЛНИТЕ ПЕНСИОННИ ФОНДОВЕ
ЗА ПЕРИОДА 30.09.2016 г. - 28.09.2018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2497071517611944E-3"/>
                  <c:y val="7.28841055672123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31-48FA-B333-685F25E5EE43}"/>
                </c:ext>
              </c:extLst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31-48FA-B333-685F25E5EE43}"/>
                </c:ext>
              </c:extLst>
            </c:dLbl>
            <c:dLbl>
              <c:idx val="5"/>
              <c:layout>
                <c:manualLayout>
                  <c:x val="-9.9568502181170094E-4"/>
                  <c:y val="-2.66371226209796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31-48FA-B333-685F25E5EE43}"/>
                </c:ext>
              </c:extLst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31-48FA-B333-685F25E5EE4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30.09.2016-28.09.2018'!$B$50:$B$58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30.09.2016-28.09.2018'!$E$50:$E$58</c:f>
              <c:numCache>
                <c:formatCode>0.00%</c:formatCode>
                <c:ptCount val="9"/>
                <c:pt idx="0">
                  <c:v>5.0986096867049469E-2</c:v>
                </c:pt>
                <c:pt idx="1">
                  <c:v>4.6061270545979527E-2</c:v>
                </c:pt>
                <c:pt idx="2">
                  <c:v>5.6874691973758829E-2</c:v>
                </c:pt>
                <c:pt idx="3">
                  <c:v>3.4217788187075771E-2</c:v>
                </c:pt>
                <c:pt idx="4">
                  <c:v>4.2610812669522158E-2</c:v>
                </c:pt>
                <c:pt idx="5">
                  <c:v>3.0328970917590681E-2</c:v>
                </c:pt>
                <c:pt idx="6">
                  <c:v>3.1128194856589131E-2</c:v>
                </c:pt>
                <c:pt idx="7">
                  <c:v>2.4350727680624962E-2</c:v>
                </c:pt>
                <c:pt idx="8">
                  <c:v>3.5793664619129473E-2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1-48FA-B333-685F25E5EE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30.09.2016-28.09.2018'!$B$50:$B$58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30.09.2016-28.09.2018'!$F$50:$F$58</c:f>
              <c:numCache>
                <c:formatCode>0.00%</c:formatCode>
                <c:ptCount val="9"/>
                <c:pt idx="0">
                  <c:v>4.3422800635096286E-2</c:v>
                </c:pt>
                <c:pt idx="1">
                  <c:v>4.3422800635096286E-2</c:v>
                </c:pt>
                <c:pt idx="2">
                  <c:v>4.3422800635096286E-2</c:v>
                </c:pt>
                <c:pt idx="3">
                  <c:v>4.3422800635096286E-2</c:v>
                </c:pt>
                <c:pt idx="4">
                  <c:v>4.3422800635096286E-2</c:v>
                </c:pt>
                <c:pt idx="5">
                  <c:v>4.3422800635096286E-2</c:v>
                </c:pt>
                <c:pt idx="6">
                  <c:v>4.3422800635096286E-2</c:v>
                </c:pt>
                <c:pt idx="7">
                  <c:v>4.3422800635096286E-2</c:v>
                </c:pt>
                <c:pt idx="8">
                  <c:v>4.3422800635096286E-2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31-48FA-B333-685F25E5EE43}"/>
            </c:ext>
          </c:extLst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30.09.2016-28.09.2018'!$B$50:$B$58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3E31-48FA-B333-685F25E5EE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7.0000000000000007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24</xdr:row>
      <xdr:rowOff>19050</xdr:rowOff>
    </xdr:from>
    <xdr:to>
      <xdr:col>18</xdr:col>
      <xdr:colOff>238125</xdr:colOff>
      <xdr:row>41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2</xdr:row>
      <xdr:rowOff>66676</xdr:rowOff>
    </xdr:from>
    <xdr:to>
      <xdr:col>18</xdr:col>
      <xdr:colOff>247650</xdr:colOff>
      <xdr:row>19</xdr:row>
      <xdr:rowOff>114301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561975</xdr:colOff>
      <xdr:row>45</xdr:row>
      <xdr:rowOff>114300</xdr:rowOff>
    </xdr:from>
    <xdr:to>
      <xdr:col>18</xdr:col>
      <xdr:colOff>9525</xdr:colOff>
      <xdr:row>61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</cdr:x>
      <cdr:y>0.85679</cdr:y>
    </cdr:from>
    <cdr:to>
      <cdr:x>1</cdr:x>
      <cdr:y>0.99073</cdr:y>
    </cdr:to>
    <cdr:sp macro="" textlink="'Доходност 30.09.2016-28.09.2018'!$K$28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96154" y="3403106"/>
          <a:ext cx="814321" cy="531998"/>
        </a:xfrm>
        <a:prstGeom xmlns:a="http://schemas.openxmlformats.org/drawingml/2006/main" prst="accentCallout2">
          <a:avLst>
            <a:gd name="adj1" fmla="val 24318"/>
            <a:gd name="adj2" fmla="val -2800"/>
            <a:gd name="adj3" fmla="val 21130"/>
            <a:gd name="adj4" fmla="val -137466"/>
            <a:gd name="adj5" fmla="val -9524"/>
            <a:gd name="adj6" fmla="val -18005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0036A2"/>
              </a:solidFill>
              <a:latin typeface="Times New Roman"/>
              <a:cs typeface="Times New Roman"/>
            </a:rPr>
            <a:pPr algn="l" rtl="1">
              <a:defRPr sz="1000"/>
            </a:pPr>
            <a:t>0,22%
Минимална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0.87109</cdr:x>
      <cdr:y>0.59064</cdr:y>
    </cdr:from>
    <cdr:to>
      <cdr:x>1</cdr:x>
      <cdr:y>0.72346</cdr:y>
    </cdr:to>
    <cdr:sp macro="" textlink="'Доходност 30.09.2016-28.09.2018'!$K$27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29400" y="2345994"/>
          <a:ext cx="981075" cy="527522"/>
        </a:xfrm>
        <a:prstGeom xmlns:a="http://schemas.openxmlformats.org/drawingml/2006/main" prst="accentCallout2">
          <a:avLst>
            <a:gd name="adj1" fmla="val 23870"/>
            <a:gd name="adj2" fmla="val -2152"/>
            <a:gd name="adj3" fmla="val 23870"/>
            <a:gd name="adj4" fmla="val -96440"/>
            <a:gd name="adj5" fmla="val -41053"/>
            <a:gd name="adj6" fmla="val -144710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CB0B7D"/>
              </a:solidFill>
              <a:latin typeface="Times New Roman"/>
              <a:cs typeface="Times New Roman"/>
            </a:rPr>
            <a:pPr algn="l" rtl="1">
              <a:defRPr sz="1000"/>
            </a:pPr>
            <a:t>3,22%
Среднопретеглена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0.88153</cdr:x>
      <cdr:y>0.30312</cdr:y>
    </cdr:from>
    <cdr:to>
      <cdr:x>1</cdr:x>
      <cdr:y>0.42716</cdr:y>
    </cdr:to>
    <cdr:sp macro="" textlink="'Доходност 30.09.2016-28.09.2018'!$K$26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08862" y="1203973"/>
          <a:ext cx="901613" cy="492677"/>
        </a:xfrm>
        <a:prstGeom xmlns:a="http://schemas.openxmlformats.org/drawingml/2006/main" prst="accentCallout2">
          <a:avLst>
            <a:gd name="adj1" fmla="val 23854"/>
            <a:gd name="adj2" fmla="val 392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B0F0"/>
              </a:solidFill>
              <a:latin typeface="Times New Roman"/>
              <a:cs typeface="Times New Roman"/>
            </a:rPr>
            <a:pPr algn="l" rtl="1">
              <a:defRPr sz="1000"/>
            </a:pPr>
            <a:t>6,22%
Горна граница
на доходността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0.8875</cdr:x>
      <cdr:y>0.27465</cdr:y>
    </cdr:from>
    <cdr:to>
      <cdr:x>0.9975</cdr:x>
      <cdr:y>0.40619</cdr:y>
    </cdr:to>
    <cdr:sp macro="" textlink="'Доходност 30.09.2016-28.09.2018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62751" y="1056891"/>
          <a:ext cx="838199" cy="506179"/>
        </a:xfrm>
        <a:prstGeom xmlns:a="http://schemas.openxmlformats.org/drawingml/2006/main" prst="accentCallout2">
          <a:avLst>
            <a:gd name="adj1" fmla="val 54845"/>
            <a:gd name="adj2" fmla="val -4933"/>
            <a:gd name="adj3" fmla="val 54123"/>
            <a:gd name="adj4" fmla="val -102516"/>
            <a:gd name="adj5" fmla="val -39704"/>
            <a:gd name="adj6" fmla="val -19240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6,19%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0.87598</cdr:x>
      <cdr:y>0.57659</cdr:y>
    </cdr:from>
    <cdr:to>
      <cdr:x>1</cdr:x>
      <cdr:y>0.70376</cdr:y>
    </cdr:to>
    <cdr:sp macro="" textlink="'Доходност 30.09.2016-28.09.2018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74968" y="2218792"/>
          <a:ext cx="945032" cy="489363"/>
        </a:xfrm>
        <a:prstGeom xmlns:a="http://schemas.openxmlformats.org/drawingml/2006/main" prst="accentCallout2">
          <a:avLst>
            <a:gd name="adj1" fmla="val 43805"/>
            <a:gd name="adj2" fmla="val -523"/>
            <a:gd name="adj3" fmla="val 41229"/>
            <a:gd name="adj4" fmla="val -86078"/>
            <a:gd name="adj5" fmla="val -35656"/>
            <a:gd name="adj6" fmla="val -145722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3,19%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0.85709</cdr:y>
    </cdr:from>
    <cdr:to>
      <cdr:x>1</cdr:x>
      <cdr:y>0.96875</cdr:y>
    </cdr:to>
    <cdr:sp macro="" textlink="'Доходност 30.09.2016-28.09.2018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6075" y="3298171"/>
          <a:ext cx="923925" cy="429679"/>
        </a:xfrm>
        <a:prstGeom xmlns:a="http://schemas.openxmlformats.org/drawingml/2006/main" prst="accentCallout2">
          <a:avLst>
            <a:gd name="adj1" fmla="val 8091"/>
            <a:gd name="adj2" fmla="val -5936"/>
            <a:gd name="adj3" fmla="val 19176"/>
            <a:gd name="adj4" fmla="val -129324"/>
            <a:gd name="adj5" fmla="val -18545"/>
            <a:gd name="adj6" fmla="val -18567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0,19%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0.87293</cdr:x>
      <cdr:y>0.50706</cdr:y>
    </cdr:from>
    <cdr:to>
      <cdr:x>1</cdr:x>
      <cdr:y>0.63969</cdr:y>
    </cdr:to>
    <cdr:sp macro="" textlink="'Доходност 30.09.2016-28.09.2018'!$K$47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43636" y="1849782"/>
          <a:ext cx="952539" cy="483845"/>
        </a:xfrm>
        <a:prstGeom xmlns:a="http://schemas.openxmlformats.org/drawingml/2006/main" prst="accentCallout2">
          <a:avLst>
            <a:gd name="adj1" fmla="val 18838"/>
            <a:gd name="adj2" fmla="val -7616"/>
            <a:gd name="adj3" fmla="val 18838"/>
            <a:gd name="adj4" fmla="val -73333"/>
            <a:gd name="adj5" fmla="val -53151"/>
            <a:gd name="adj6" fmla="val -1319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4,34%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workbookViewId="0">
      <selection sqref="A1:O1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7" width="9.5703125" style="17" customWidth="1"/>
    <col min="8" max="8" width="9.42578125" style="17" customWidth="1"/>
    <col min="9" max="9" width="9.140625" style="17"/>
    <col min="10" max="10" width="9.140625" style="50"/>
    <col min="11" max="11" width="9.140625" style="2" customWidth="1"/>
    <col min="12" max="12" width="9.140625" style="2"/>
    <col min="13" max="13" width="9.140625" style="2" customWidth="1"/>
    <col min="14" max="15" width="9.140625" style="2"/>
    <col min="16" max="16" width="9.85546875" style="2" customWidth="1"/>
    <col min="17" max="16384" width="9.140625" style="2"/>
  </cols>
  <sheetData>
    <row r="1" spans="1:20" ht="14.25" customHeight="1" x14ac:dyDescent="0.25">
      <c r="A1" s="79" t="s">
        <v>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"/>
    </row>
    <row r="2" spans="1:20" ht="14.25" customHeight="1" x14ac:dyDescent="0.2">
      <c r="A2" s="3"/>
      <c r="B2" s="3"/>
      <c r="C2" s="3"/>
      <c r="D2" s="3"/>
      <c r="E2" s="3"/>
      <c r="F2" s="4"/>
      <c r="G2" s="4"/>
      <c r="H2" s="5"/>
      <c r="I2" s="5"/>
      <c r="J2" s="6"/>
      <c r="K2" s="1"/>
      <c r="L2" s="1"/>
      <c r="M2" s="1"/>
      <c r="N2" s="1"/>
      <c r="O2" s="1"/>
      <c r="P2" s="1"/>
    </row>
    <row r="3" spans="1:20" ht="43.5" customHeight="1" thickBot="1" x14ac:dyDescent="0.25">
      <c r="A3" s="74" t="s">
        <v>46</v>
      </c>
      <c r="B3" s="74"/>
      <c r="C3" s="74"/>
      <c r="D3" s="74"/>
      <c r="E3" s="74"/>
      <c r="F3" s="7"/>
      <c r="G3" s="7"/>
      <c r="H3" s="5"/>
      <c r="I3" s="5"/>
      <c r="J3" s="6"/>
      <c r="K3" s="1"/>
      <c r="L3" s="1"/>
      <c r="M3" s="1"/>
      <c r="N3" s="1"/>
      <c r="O3" s="1"/>
      <c r="P3" s="1"/>
    </row>
    <row r="4" spans="1:20" ht="72" x14ac:dyDescent="0.2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7"/>
      <c r="G4" s="7"/>
      <c r="H4" s="5"/>
      <c r="I4" s="5"/>
      <c r="J4" s="11" t="str">
        <f>CONCATENATE(A3," НА ГОДИШНА БАЗА")</f>
        <v>ДОХОДНОСТ НА УНИВЕРСАЛНИТЕ ПЕНСИОННИ ФОНДОВЕ
ЗА ПЕРИОДА 30.09.2016 г. - 28.09.2018 г. НА ГОДИШНА БАЗА</v>
      </c>
      <c r="K4" s="12" t="str">
        <f>CONCATENATE(TEXT(E19,"# ##0,00%"),"
Горна граница
на доходността")</f>
        <v>6,19%
Горна граница
на доходността</v>
      </c>
      <c r="L4" s="1"/>
      <c r="M4" s="1"/>
      <c r="N4" s="1"/>
      <c r="O4" s="1"/>
      <c r="P4" s="1"/>
      <c r="S4" s="13"/>
      <c r="T4" s="13"/>
    </row>
    <row r="5" spans="1:20" ht="12.75" customHeight="1" x14ac:dyDescent="0.2">
      <c r="A5" s="14">
        <v>1</v>
      </c>
      <c r="B5" s="15">
        <v>2</v>
      </c>
      <c r="C5" s="15">
        <v>3</v>
      </c>
      <c r="D5" s="15">
        <v>4</v>
      </c>
      <c r="E5" s="16">
        <v>5</v>
      </c>
      <c r="H5" s="18"/>
      <c r="I5" s="18"/>
      <c r="J5" s="6"/>
      <c r="K5" s="19" t="str">
        <f>CONCATENATE(TEXT(E16,"# ##0,00%"),"
Среднопретеглена
доходност")</f>
        <v>3,19%
Среднопретеглена
доходност</v>
      </c>
      <c r="L5" s="1"/>
      <c r="M5" s="1"/>
      <c r="N5" s="1"/>
      <c r="O5" s="1"/>
      <c r="P5" s="1"/>
      <c r="S5" s="13"/>
      <c r="T5" s="13"/>
    </row>
    <row r="6" spans="1:20" ht="12.75" customHeight="1" x14ac:dyDescent="0.2">
      <c r="A6" s="20">
        <v>1</v>
      </c>
      <c r="B6" s="21" t="s">
        <v>5</v>
      </c>
      <c r="C6" s="22">
        <v>0.26708095427781814</v>
      </c>
      <c r="D6" s="22">
        <v>0.2</v>
      </c>
      <c r="E6" s="23">
        <v>2.9991394310476593E-2</v>
      </c>
      <c r="F6" s="24">
        <f t="shared" ref="F6:F14" si="0">$E$16</f>
        <v>3.1948830591469676E-2</v>
      </c>
      <c r="G6" s="25">
        <f t="shared" ref="G6:G15" si="1">$E$18</f>
        <v>1.9488305914696768E-3</v>
      </c>
      <c r="H6" s="18">
        <f t="shared" ref="H6:H14" si="2">$E$19</f>
        <v>6.1948830591469675E-2</v>
      </c>
      <c r="I6" s="18"/>
      <c r="J6" s="6"/>
      <c r="K6" s="26" t="str">
        <f>CONCATENATE(TEXT(E18,"# ##0,00%"),"
Минимална
доходност")</f>
        <v>0,19%
Минимална
доходност</v>
      </c>
      <c r="L6" s="1"/>
      <c r="M6" s="1"/>
      <c r="N6" s="1"/>
      <c r="O6" s="1"/>
      <c r="P6" s="1"/>
      <c r="S6" s="13"/>
      <c r="T6" s="13"/>
    </row>
    <row r="7" spans="1:20" ht="12.75" x14ac:dyDescent="0.2">
      <c r="A7" s="20">
        <v>2</v>
      </c>
      <c r="B7" s="21" t="s">
        <v>6</v>
      </c>
      <c r="C7" s="22">
        <v>0.11069213651921186</v>
      </c>
      <c r="D7" s="22">
        <v>0.12809084963140602</v>
      </c>
      <c r="E7" s="23">
        <v>3.2400283139500941E-2</v>
      </c>
      <c r="F7" s="25">
        <f t="shared" si="0"/>
        <v>3.1948830591469676E-2</v>
      </c>
      <c r="G7" s="25">
        <f t="shared" si="1"/>
        <v>1.9488305914696768E-3</v>
      </c>
      <c r="H7" s="18">
        <f t="shared" si="2"/>
        <v>6.1948830591469675E-2</v>
      </c>
      <c r="I7" s="18"/>
      <c r="J7" s="6"/>
      <c r="L7" s="1"/>
      <c r="M7" s="1"/>
      <c r="N7" s="1"/>
      <c r="O7" s="1"/>
      <c r="P7" s="1"/>
      <c r="S7" s="13"/>
      <c r="T7" s="13"/>
    </row>
    <row r="8" spans="1:20" ht="12.75" x14ac:dyDescent="0.2">
      <c r="A8" s="20">
        <v>3</v>
      </c>
      <c r="B8" s="21" t="s">
        <v>7</v>
      </c>
      <c r="C8" s="22">
        <v>0.16129868042487724</v>
      </c>
      <c r="D8" s="22">
        <v>0.18665178638467458</v>
      </c>
      <c r="E8" s="23">
        <v>4.6945045292674736E-2</v>
      </c>
      <c r="F8" s="25">
        <f t="shared" si="0"/>
        <v>3.1948830591469676E-2</v>
      </c>
      <c r="G8" s="25">
        <f t="shared" si="1"/>
        <v>1.9488305914696768E-3</v>
      </c>
      <c r="H8" s="18">
        <f t="shared" si="2"/>
        <v>6.1948830591469675E-2</v>
      </c>
      <c r="I8" s="18"/>
      <c r="J8" s="6"/>
      <c r="K8" s="1"/>
      <c r="L8" s="1"/>
      <c r="M8" s="1"/>
      <c r="N8" s="1"/>
      <c r="O8" s="1"/>
      <c r="P8" s="1"/>
      <c r="S8" s="13"/>
      <c r="T8" s="13"/>
    </row>
    <row r="9" spans="1:20" ht="12.75" x14ac:dyDescent="0.2">
      <c r="A9" s="20">
        <v>4</v>
      </c>
      <c r="B9" s="21" t="s">
        <v>8</v>
      </c>
      <c r="C9" s="22">
        <v>0.21441766874916937</v>
      </c>
      <c r="D9" s="22">
        <v>0.2</v>
      </c>
      <c r="E9" s="23">
        <v>2.9064633677596596E-2</v>
      </c>
      <c r="F9" s="25">
        <f t="shared" si="0"/>
        <v>3.1948830591469676E-2</v>
      </c>
      <c r="G9" s="25">
        <f t="shared" si="1"/>
        <v>1.9488305914696768E-3</v>
      </c>
      <c r="H9" s="18">
        <f t="shared" si="2"/>
        <v>6.1948830591469675E-2</v>
      </c>
      <c r="I9" s="18"/>
      <c r="J9" s="6"/>
      <c r="K9" s="1"/>
      <c r="L9" s="1"/>
      <c r="M9" s="1"/>
      <c r="N9" s="1"/>
      <c r="O9" s="1"/>
      <c r="P9" s="1"/>
      <c r="S9" s="13"/>
      <c r="T9" s="13"/>
    </row>
    <row r="10" spans="1:20" ht="12.75" x14ac:dyDescent="0.2">
      <c r="A10" s="20">
        <v>5</v>
      </c>
      <c r="B10" s="21" t="s">
        <v>9</v>
      </c>
      <c r="C10" s="22">
        <v>0.10411768099567478</v>
      </c>
      <c r="D10" s="22">
        <v>0.12048301387762061</v>
      </c>
      <c r="E10" s="23">
        <v>3.142500363679801E-2</v>
      </c>
      <c r="F10" s="25">
        <f t="shared" si="0"/>
        <v>3.1948830591469676E-2</v>
      </c>
      <c r="G10" s="25">
        <f t="shared" si="1"/>
        <v>1.9488305914696768E-3</v>
      </c>
      <c r="H10" s="18">
        <f t="shared" si="2"/>
        <v>6.1948830591469675E-2</v>
      </c>
      <c r="I10" s="18"/>
      <c r="J10" s="6"/>
      <c r="K10" s="1"/>
      <c r="L10" s="1"/>
      <c r="M10" s="1"/>
      <c r="N10" s="1"/>
      <c r="O10" s="1"/>
      <c r="P10" s="1"/>
      <c r="S10" s="13"/>
      <c r="T10" s="13"/>
    </row>
    <row r="11" spans="1:20" ht="12.75" x14ac:dyDescent="0.2">
      <c r="A11" s="20">
        <v>6</v>
      </c>
      <c r="B11" s="21" t="s">
        <v>10</v>
      </c>
      <c r="C11" s="22">
        <v>9.4664714284370177E-2</v>
      </c>
      <c r="D11" s="22">
        <v>0.10954421934655423</v>
      </c>
      <c r="E11" s="23">
        <v>2.0380124236196062E-2</v>
      </c>
      <c r="F11" s="25">
        <f t="shared" si="0"/>
        <v>3.1948830591469676E-2</v>
      </c>
      <c r="G11" s="25">
        <f t="shared" si="1"/>
        <v>1.9488305914696768E-3</v>
      </c>
      <c r="H11" s="18">
        <f t="shared" si="2"/>
        <v>6.1948830591469675E-2</v>
      </c>
      <c r="I11" s="18"/>
      <c r="J11" s="6"/>
      <c r="K11" s="1"/>
      <c r="L11" s="1"/>
      <c r="M11" s="1"/>
      <c r="N11" s="1"/>
      <c r="O11" s="1"/>
      <c r="P11" s="1"/>
      <c r="S11" s="13"/>
      <c r="T11" s="13"/>
    </row>
    <row r="12" spans="1:20" ht="12.75" x14ac:dyDescent="0.2">
      <c r="A12" s="27">
        <v>7</v>
      </c>
      <c r="B12" s="28" t="s">
        <v>11</v>
      </c>
      <c r="C12" s="22">
        <v>2.4106006734455489E-2</v>
      </c>
      <c r="D12" s="22">
        <v>2.7895015679825493E-2</v>
      </c>
      <c r="E12" s="23">
        <v>2.5356251461363444E-2</v>
      </c>
      <c r="F12" s="25">
        <f t="shared" si="0"/>
        <v>3.1948830591469676E-2</v>
      </c>
      <c r="G12" s="25">
        <f t="shared" si="1"/>
        <v>1.9488305914696768E-3</v>
      </c>
      <c r="H12" s="18">
        <f t="shared" si="2"/>
        <v>6.1948830591469675E-2</v>
      </c>
      <c r="I12" s="5"/>
      <c r="J12" s="6"/>
      <c r="K12" s="1"/>
      <c r="L12" s="1"/>
      <c r="M12" s="1"/>
      <c r="N12" s="1"/>
      <c r="O12" s="1"/>
      <c r="P12" s="1"/>
      <c r="S12" s="13"/>
      <c r="T12" s="13"/>
    </row>
    <row r="13" spans="1:20" ht="12.75" x14ac:dyDescent="0.2">
      <c r="A13" s="27">
        <v>8</v>
      </c>
      <c r="B13" s="28" t="s">
        <v>12</v>
      </c>
      <c r="C13" s="22">
        <v>1.1578631511023502E-2</v>
      </c>
      <c r="D13" s="22">
        <v>1.3398573687829752E-2</v>
      </c>
      <c r="E13" s="23">
        <v>1.7744330370494721E-2</v>
      </c>
      <c r="F13" s="25">
        <f t="shared" si="0"/>
        <v>3.1948830591469676E-2</v>
      </c>
      <c r="G13" s="25">
        <f t="shared" si="1"/>
        <v>1.9488305914696768E-3</v>
      </c>
      <c r="H13" s="18">
        <f t="shared" si="2"/>
        <v>6.1948830591469675E-2</v>
      </c>
      <c r="I13" s="5"/>
      <c r="J13" s="6"/>
      <c r="K13" s="1"/>
      <c r="L13" s="1"/>
      <c r="M13" s="1"/>
      <c r="N13" s="1"/>
      <c r="O13" s="1"/>
      <c r="P13" s="1"/>
      <c r="S13" s="13"/>
    </row>
    <row r="14" spans="1:20" ht="12.75" x14ac:dyDescent="0.2">
      <c r="A14" s="27">
        <v>9</v>
      </c>
      <c r="B14" s="28" t="s">
        <v>13</v>
      </c>
      <c r="C14" s="22">
        <v>1.2043526503399507E-2</v>
      </c>
      <c r="D14" s="22">
        <v>1.3936541392089332E-2</v>
      </c>
      <c r="E14" s="23">
        <v>1.8749482102946136E-2</v>
      </c>
      <c r="F14" s="25">
        <f t="shared" si="0"/>
        <v>3.1948830591469676E-2</v>
      </c>
      <c r="G14" s="25">
        <f t="shared" si="1"/>
        <v>1.9488305914696768E-3</v>
      </c>
      <c r="H14" s="18">
        <f t="shared" si="2"/>
        <v>6.1948830591469675E-2</v>
      </c>
      <c r="I14" s="5"/>
      <c r="J14" s="6"/>
      <c r="K14" s="1"/>
      <c r="L14" s="1"/>
      <c r="M14" s="1"/>
      <c r="N14" s="1"/>
      <c r="O14" s="1"/>
      <c r="P14" s="1"/>
      <c r="S14" s="13"/>
    </row>
    <row r="15" spans="1:20" ht="12.75" x14ac:dyDescent="0.2">
      <c r="A15" s="69" t="s">
        <v>14</v>
      </c>
      <c r="B15" s="70"/>
      <c r="C15" s="70"/>
      <c r="D15" s="70"/>
      <c r="E15" s="29">
        <v>3.164441168922992E-2</v>
      </c>
      <c r="F15" s="30"/>
      <c r="G15" s="25">
        <f t="shared" si="1"/>
        <v>1.9488305914696768E-3</v>
      </c>
      <c r="H15" s="5"/>
      <c r="I15" s="5"/>
      <c r="J15" s="6"/>
      <c r="K15" s="1"/>
      <c r="L15" s="1"/>
      <c r="M15" s="1"/>
      <c r="N15" s="1"/>
      <c r="O15" s="1"/>
      <c r="P15" s="1"/>
    </row>
    <row r="16" spans="1:20" ht="12.75" x14ac:dyDescent="0.2">
      <c r="A16" s="69" t="s">
        <v>15</v>
      </c>
      <c r="B16" s="70"/>
      <c r="C16" s="70"/>
      <c r="D16" s="70"/>
      <c r="E16" s="29">
        <v>3.1948830591469676E-2</v>
      </c>
      <c r="F16" s="31"/>
      <c r="G16" s="31"/>
      <c r="H16" s="5"/>
      <c r="I16" s="5"/>
      <c r="J16" s="6"/>
      <c r="K16" s="1"/>
      <c r="L16" s="1"/>
      <c r="M16" s="1"/>
      <c r="N16" s="1"/>
      <c r="O16" s="1"/>
      <c r="P16" s="1"/>
    </row>
    <row r="17" spans="1:16" ht="12.75" x14ac:dyDescent="0.2">
      <c r="A17" s="69" t="s">
        <v>16</v>
      </c>
      <c r="B17" s="70"/>
      <c r="C17" s="70"/>
      <c r="D17" s="70"/>
      <c r="E17" s="29">
        <v>2.8006283136449692E-2</v>
      </c>
      <c r="F17" s="30"/>
      <c r="G17" s="30"/>
      <c r="H17" s="5"/>
      <c r="I17" s="5"/>
      <c r="J17" s="6"/>
      <c r="K17" s="1"/>
      <c r="L17" s="1"/>
      <c r="M17" s="1"/>
      <c r="N17" s="1"/>
      <c r="O17" s="1"/>
      <c r="P17" s="1"/>
    </row>
    <row r="18" spans="1:16" ht="12.75" x14ac:dyDescent="0.2">
      <c r="A18" s="77" t="s">
        <v>17</v>
      </c>
      <c r="B18" s="78"/>
      <c r="C18" s="78"/>
      <c r="D18" s="78"/>
      <c r="E18" s="29">
        <v>1.9488305914696768E-3</v>
      </c>
      <c r="F18" s="30"/>
      <c r="G18" s="30"/>
      <c r="H18" s="5"/>
      <c r="I18" s="5"/>
      <c r="J18" s="6"/>
      <c r="K18" s="1"/>
      <c r="L18" s="1"/>
      <c r="M18" s="1"/>
      <c r="N18" s="1"/>
      <c r="O18" s="1"/>
      <c r="P18" s="1"/>
    </row>
    <row r="19" spans="1:16" ht="13.5" thickBot="1" x14ac:dyDescent="0.25">
      <c r="A19" s="71" t="s">
        <v>18</v>
      </c>
      <c r="B19" s="72"/>
      <c r="C19" s="72"/>
      <c r="D19" s="72"/>
      <c r="E19" s="29">
        <v>6.1948830591469675E-2</v>
      </c>
      <c r="F19" s="32"/>
      <c r="G19" s="32"/>
      <c r="H19" s="5"/>
      <c r="I19" s="5"/>
      <c r="J19" s="6"/>
      <c r="K19" s="1"/>
      <c r="L19" s="1"/>
      <c r="M19" s="1"/>
      <c r="N19" s="1"/>
      <c r="O19" s="1"/>
      <c r="P19" s="1"/>
    </row>
    <row r="20" spans="1:16" ht="12.75" x14ac:dyDescent="0.2">
      <c r="A20" s="76"/>
      <c r="B20" s="76"/>
      <c r="C20" s="76"/>
      <c r="D20" s="76"/>
      <c r="E20" s="76"/>
      <c r="F20" s="32"/>
      <c r="G20" s="32"/>
      <c r="H20" s="5"/>
      <c r="I20" s="5"/>
      <c r="J20" s="6"/>
      <c r="K20" s="1"/>
      <c r="L20" s="1"/>
      <c r="M20" s="1"/>
      <c r="N20" s="1"/>
      <c r="O20" s="1"/>
      <c r="P20" s="1"/>
    </row>
    <row r="21" spans="1:16" ht="12.75" x14ac:dyDescent="0.2">
      <c r="A21" s="73" t="s">
        <v>19</v>
      </c>
      <c r="B21" s="73"/>
      <c r="C21" s="73"/>
      <c r="D21" s="73"/>
      <c r="E21" s="73"/>
      <c r="F21" s="32"/>
      <c r="G21" s="32"/>
      <c r="H21" s="5"/>
      <c r="I21" s="5"/>
      <c r="J21" s="6"/>
      <c r="K21" s="1"/>
      <c r="L21" s="1"/>
      <c r="M21" s="1"/>
      <c r="N21" s="1"/>
      <c r="O21" s="1"/>
      <c r="P21" s="1"/>
    </row>
    <row r="22" spans="1:16" ht="12.75" x14ac:dyDescent="0.2">
      <c r="A22" s="33"/>
      <c r="B22" s="34"/>
      <c r="C22" s="34"/>
      <c r="D22" s="34"/>
      <c r="E22" s="34"/>
      <c r="F22" s="35"/>
      <c r="G22" s="35"/>
      <c r="H22" s="34"/>
      <c r="I22" s="34"/>
      <c r="J22" s="34"/>
      <c r="K22" s="34"/>
      <c r="L22" s="34"/>
      <c r="M22" s="34"/>
      <c r="N22" s="34"/>
      <c r="O22" s="34"/>
      <c r="P22" s="1"/>
    </row>
    <row r="23" spans="1:16" ht="12.75" x14ac:dyDescent="0.2">
      <c r="A23" s="33"/>
      <c r="B23" s="34"/>
      <c r="C23" s="34"/>
      <c r="D23" s="34"/>
      <c r="E23" s="34"/>
      <c r="F23" s="35"/>
      <c r="G23" s="35"/>
      <c r="H23" s="34"/>
      <c r="I23" s="34"/>
      <c r="J23" s="34"/>
      <c r="K23" s="34"/>
      <c r="L23" s="34"/>
      <c r="M23" s="34"/>
      <c r="N23" s="34"/>
      <c r="O23" s="34"/>
      <c r="P23" s="1"/>
    </row>
    <row r="24" spans="1:16" ht="12.75" x14ac:dyDescent="0.2">
      <c r="A24" s="33"/>
      <c r="B24" s="34"/>
      <c r="C24" s="34"/>
      <c r="D24" s="34"/>
      <c r="E24" s="34"/>
      <c r="F24" s="35"/>
      <c r="G24" s="35"/>
      <c r="H24" s="34"/>
      <c r="I24" s="34"/>
      <c r="J24" s="34"/>
      <c r="K24" s="34"/>
      <c r="L24" s="34"/>
      <c r="M24" s="34"/>
      <c r="N24" s="34"/>
      <c r="O24" s="34"/>
      <c r="P24" s="1"/>
    </row>
    <row r="25" spans="1:16" ht="43.5" customHeight="1" thickBot="1" x14ac:dyDescent="0.25">
      <c r="A25" s="74" t="s">
        <v>47</v>
      </c>
      <c r="B25" s="74"/>
      <c r="C25" s="74"/>
      <c r="D25" s="74"/>
      <c r="E25" s="74"/>
      <c r="F25" s="4"/>
      <c r="G25" s="4"/>
      <c r="H25" s="5"/>
      <c r="I25" s="5"/>
      <c r="J25" s="11"/>
      <c r="K25" s="1"/>
      <c r="L25" s="1"/>
      <c r="M25" s="1"/>
      <c r="N25" s="1"/>
      <c r="O25" s="1"/>
      <c r="P25" s="1"/>
    </row>
    <row r="26" spans="1:16" ht="72" x14ac:dyDescent="0.2">
      <c r="A26" s="8" t="s">
        <v>0</v>
      </c>
      <c r="B26" s="9" t="s">
        <v>1</v>
      </c>
      <c r="C26" s="9" t="s">
        <v>20</v>
      </c>
      <c r="D26" s="9" t="s">
        <v>3</v>
      </c>
      <c r="E26" s="10" t="s">
        <v>4</v>
      </c>
      <c r="F26" s="7"/>
      <c r="G26" s="7"/>
      <c r="H26" s="5"/>
      <c r="I26" s="5"/>
      <c r="J26" s="11" t="str">
        <f>CONCATENATE(A25," НА ГОДИШНА БАЗА")</f>
        <v>ДОХОДНОСТ НА ПРОФЕСИОНАЛНИТЕ ПЕНСИОННИ ФОНДОВЕ
ЗА ПЕРИОДА 30.09.2016 г. - 28.09.2018 г. НА ГОДИШНА БАЗА</v>
      </c>
      <c r="K26" s="36" t="str">
        <f>CONCATENATE(TEXT(E41,"# ##0,00%"),"
Горна граница
на доходността")</f>
        <v>6,22%
Горна граница
на доходността</v>
      </c>
      <c r="L26" s="1"/>
      <c r="M26" s="1"/>
      <c r="N26" s="1"/>
      <c r="O26" s="1"/>
      <c r="P26" s="1"/>
    </row>
    <row r="27" spans="1:16" ht="12.75" customHeight="1" x14ac:dyDescent="0.2">
      <c r="A27" s="14">
        <v>1</v>
      </c>
      <c r="B27" s="15">
        <v>2</v>
      </c>
      <c r="C27" s="15">
        <v>3</v>
      </c>
      <c r="D27" s="15">
        <v>4</v>
      </c>
      <c r="E27" s="16">
        <v>5</v>
      </c>
      <c r="F27" s="7"/>
      <c r="G27" s="7"/>
      <c r="H27" s="5"/>
      <c r="I27" s="5"/>
      <c r="J27" s="6"/>
      <c r="K27" s="37" t="str">
        <f>CONCATENATE(TEXT(E38,"# ##0,00%"),"
Среднопретеглена
доходност")</f>
        <v>3,22%
Среднопретеглена
доходност</v>
      </c>
      <c r="L27" s="1"/>
      <c r="M27" s="1"/>
      <c r="N27" s="1"/>
      <c r="O27" s="1"/>
      <c r="P27" s="1"/>
    </row>
    <row r="28" spans="1:16" ht="12.75" customHeight="1" x14ac:dyDescent="0.2">
      <c r="A28" s="20">
        <v>1</v>
      </c>
      <c r="B28" s="21" t="s">
        <v>21</v>
      </c>
      <c r="C28" s="38">
        <v>0.23696529616698089</v>
      </c>
      <c r="D28" s="38">
        <v>0.2</v>
      </c>
      <c r="E28" s="39">
        <v>3.7369098403188694E-2</v>
      </c>
      <c r="F28" s="40">
        <f t="shared" ref="F28:F36" si="3">$E$38</f>
        <v>3.2183768850497459E-2</v>
      </c>
      <c r="G28" s="40">
        <f t="shared" ref="G28:G36" si="4">$E$40</f>
        <v>2.1837688504974606E-3</v>
      </c>
      <c r="H28" s="18">
        <f t="shared" ref="H28:H36" si="5">$E$41</f>
        <v>6.2183768850497464E-2</v>
      </c>
      <c r="I28" s="18"/>
      <c r="J28" s="6"/>
      <c r="K28" s="41" t="str">
        <f>CONCATENATE(TEXT(E40,"# ##0,00%"),"
Минимална
доходност")</f>
        <v>0,22%
Минимална
доходност</v>
      </c>
      <c r="L28" s="1"/>
      <c r="M28" s="1"/>
      <c r="N28" s="1"/>
      <c r="O28" s="1"/>
      <c r="P28" s="1"/>
    </row>
    <row r="29" spans="1:16" ht="12.75" x14ac:dyDescent="0.2">
      <c r="A29" s="20">
        <v>2</v>
      </c>
      <c r="B29" s="21" t="s">
        <v>22</v>
      </c>
      <c r="C29" s="38">
        <v>0.17044736007078465</v>
      </c>
      <c r="D29" s="38">
        <v>0.17870470028643409</v>
      </c>
      <c r="E29" s="39">
        <v>2.6929299731985878E-2</v>
      </c>
      <c r="F29" s="40">
        <f t="shared" si="3"/>
        <v>3.2183768850497459E-2</v>
      </c>
      <c r="G29" s="40">
        <f t="shared" si="4"/>
        <v>2.1837688504974606E-3</v>
      </c>
      <c r="H29" s="18">
        <f t="shared" si="5"/>
        <v>6.2183768850497464E-2</v>
      </c>
      <c r="I29" s="18"/>
      <c r="J29" s="6"/>
      <c r="K29" s="1"/>
      <c r="L29" s="1"/>
      <c r="M29" s="1"/>
      <c r="N29" s="1"/>
      <c r="O29" s="1"/>
      <c r="P29" s="1"/>
    </row>
    <row r="30" spans="1:16" ht="12.75" x14ac:dyDescent="0.2">
      <c r="A30" s="20">
        <v>3</v>
      </c>
      <c r="B30" s="21" t="s">
        <v>23</v>
      </c>
      <c r="C30" s="38">
        <v>0.14955227481777786</v>
      </c>
      <c r="D30" s="38">
        <v>0.15679735043925921</v>
      </c>
      <c r="E30" s="39">
        <v>4.7974737054486072E-2</v>
      </c>
      <c r="F30" s="40">
        <f t="shared" si="3"/>
        <v>3.2183768850497459E-2</v>
      </c>
      <c r="G30" s="40">
        <f t="shared" si="4"/>
        <v>2.1837688504974606E-3</v>
      </c>
      <c r="H30" s="18">
        <f t="shared" si="5"/>
        <v>6.2183768850497464E-2</v>
      </c>
      <c r="I30" s="18"/>
      <c r="J30" s="6"/>
      <c r="K30" s="1"/>
      <c r="L30" s="1"/>
      <c r="M30" s="1"/>
      <c r="N30" s="1"/>
      <c r="O30" s="1"/>
      <c r="P30" s="1"/>
    </row>
    <row r="31" spans="1:16" ht="12.75" x14ac:dyDescent="0.2">
      <c r="A31" s="20">
        <v>4</v>
      </c>
      <c r="B31" s="21" t="s">
        <v>24</v>
      </c>
      <c r="C31" s="38">
        <v>0.17894284830805809</v>
      </c>
      <c r="D31" s="38">
        <v>0.18761175334139718</v>
      </c>
      <c r="E31" s="39">
        <v>3.0099139828085653E-2</v>
      </c>
      <c r="F31" s="40">
        <f t="shared" si="3"/>
        <v>3.2183768850497459E-2</v>
      </c>
      <c r="G31" s="40">
        <f t="shared" si="4"/>
        <v>2.1837688504974606E-3</v>
      </c>
      <c r="H31" s="18">
        <f t="shared" si="5"/>
        <v>6.2183768850497464E-2</v>
      </c>
      <c r="I31" s="18"/>
      <c r="J31" s="6"/>
      <c r="K31" s="1"/>
      <c r="L31" s="1"/>
      <c r="M31" s="1"/>
      <c r="N31" s="1"/>
      <c r="O31" s="1"/>
      <c r="P31" s="1"/>
    </row>
    <row r="32" spans="1:16" ht="12.75" x14ac:dyDescent="0.2">
      <c r="A32" s="20">
        <v>5</v>
      </c>
      <c r="B32" s="21" t="s">
        <v>25</v>
      </c>
      <c r="C32" s="38">
        <v>7.3072269405557999E-2</v>
      </c>
      <c r="D32" s="38">
        <v>7.6612263152370547E-2</v>
      </c>
      <c r="E32" s="39">
        <v>3.3410899080314804E-2</v>
      </c>
      <c r="F32" s="40">
        <f t="shared" si="3"/>
        <v>3.2183768850497459E-2</v>
      </c>
      <c r="G32" s="40">
        <f t="shared" si="4"/>
        <v>2.1837688504974606E-3</v>
      </c>
      <c r="H32" s="18">
        <f t="shared" si="5"/>
        <v>6.2183768850497464E-2</v>
      </c>
      <c r="I32" s="18"/>
      <c r="J32" s="6"/>
      <c r="K32" s="1"/>
      <c r="L32" s="1"/>
      <c r="M32" s="1"/>
      <c r="N32" s="1"/>
      <c r="O32" s="1"/>
      <c r="P32" s="1"/>
    </row>
    <row r="33" spans="1:16" ht="12.75" x14ac:dyDescent="0.2">
      <c r="A33" s="20">
        <v>6</v>
      </c>
      <c r="B33" s="21" t="s">
        <v>26</v>
      </c>
      <c r="C33" s="38">
        <v>0.10975930644828859</v>
      </c>
      <c r="D33" s="38">
        <v>0.11507660754817575</v>
      </c>
      <c r="E33" s="39">
        <v>2.160594751286915E-2</v>
      </c>
      <c r="F33" s="40">
        <f t="shared" si="3"/>
        <v>3.2183768850497459E-2</v>
      </c>
      <c r="G33" s="40">
        <f t="shared" si="4"/>
        <v>2.1837688504974606E-3</v>
      </c>
      <c r="H33" s="18">
        <f t="shared" si="5"/>
        <v>6.2183768850497464E-2</v>
      </c>
      <c r="I33" s="18"/>
      <c r="J33" s="6"/>
      <c r="K33" s="1"/>
      <c r="L33" s="1"/>
      <c r="M33" s="1"/>
      <c r="N33" s="1"/>
      <c r="O33" s="1"/>
      <c r="P33" s="1"/>
    </row>
    <row r="34" spans="1:16" ht="12.75" x14ac:dyDescent="0.2">
      <c r="A34" s="27">
        <v>7</v>
      </c>
      <c r="B34" s="28" t="s">
        <v>27</v>
      </c>
      <c r="C34" s="38">
        <v>1.9309550476280746E-2</v>
      </c>
      <c r="D34" s="38">
        <v>2.0245003672080847E-2</v>
      </c>
      <c r="E34" s="39">
        <v>2.4865743262644902E-2</v>
      </c>
      <c r="F34" s="40">
        <f t="shared" si="3"/>
        <v>3.2183768850497459E-2</v>
      </c>
      <c r="G34" s="40">
        <f t="shared" si="4"/>
        <v>2.1837688504974606E-3</v>
      </c>
      <c r="H34" s="18">
        <f t="shared" si="5"/>
        <v>6.2183768850497464E-2</v>
      </c>
      <c r="I34" s="5"/>
      <c r="J34" s="6"/>
      <c r="K34" s="1"/>
      <c r="L34" s="1"/>
      <c r="M34" s="1"/>
      <c r="N34" s="1"/>
      <c r="O34" s="1"/>
      <c r="P34" s="1"/>
    </row>
    <row r="35" spans="1:16" ht="12.75" x14ac:dyDescent="0.2">
      <c r="A35" s="27">
        <v>8</v>
      </c>
      <c r="B35" s="28" t="s">
        <v>28</v>
      </c>
      <c r="C35" s="38">
        <v>4.3410294810063602E-2</v>
      </c>
      <c r="D35" s="38">
        <v>4.5513311090042807E-2</v>
      </c>
      <c r="E35" s="39">
        <v>1.6980389847509381E-2</v>
      </c>
      <c r="F35" s="40">
        <f t="shared" si="3"/>
        <v>3.2183768850497459E-2</v>
      </c>
      <c r="G35" s="40">
        <f t="shared" si="4"/>
        <v>2.1837688504974606E-3</v>
      </c>
      <c r="H35" s="18">
        <f t="shared" si="5"/>
        <v>6.2183768850497464E-2</v>
      </c>
      <c r="I35" s="5"/>
      <c r="J35" s="6"/>
      <c r="K35" s="1"/>
      <c r="L35" s="1"/>
      <c r="M35" s="1"/>
      <c r="N35" s="1"/>
      <c r="O35" s="1"/>
      <c r="P35" s="1"/>
    </row>
    <row r="36" spans="1:16" ht="12.75" x14ac:dyDescent="0.2">
      <c r="A36" s="27">
        <v>9</v>
      </c>
      <c r="B36" s="28" t="s">
        <v>29</v>
      </c>
      <c r="C36" s="38">
        <v>1.8540799496207686E-2</v>
      </c>
      <c r="D36" s="38">
        <v>1.9439010470239489E-2</v>
      </c>
      <c r="E36" s="39">
        <v>2.0887282982340327E-2</v>
      </c>
      <c r="F36" s="40">
        <f t="shared" si="3"/>
        <v>3.2183768850497459E-2</v>
      </c>
      <c r="G36" s="40">
        <f t="shared" si="4"/>
        <v>2.1837688504974606E-3</v>
      </c>
      <c r="H36" s="18">
        <f t="shared" si="5"/>
        <v>6.2183768850497464E-2</v>
      </c>
      <c r="I36" s="5"/>
      <c r="J36" s="6"/>
      <c r="K36" s="1"/>
      <c r="L36" s="1"/>
      <c r="M36" s="1"/>
      <c r="N36" s="1"/>
      <c r="O36" s="1"/>
      <c r="P36" s="1"/>
    </row>
    <row r="37" spans="1:16" ht="12.75" x14ac:dyDescent="0.2">
      <c r="A37" s="69" t="s">
        <v>14</v>
      </c>
      <c r="B37" s="70"/>
      <c r="C37" s="70"/>
      <c r="D37" s="70"/>
      <c r="E37" s="42">
        <v>3.2423365403795749E-2</v>
      </c>
      <c r="F37" s="43"/>
      <c r="G37" s="43"/>
      <c r="H37" s="5"/>
      <c r="I37" s="5"/>
      <c r="J37" s="6"/>
      <c r="K37" s="1"/>
      <c r="L37" s="1"/>
      <c r="M37" s="1"/>
      <c r="N37" s="1"/>
      <c r="O37" s="1"/>
      <c r="P37" s="1"/>
    </row>
    <row r="38" spans="1:16" ht="12.75" x14ac:dyDescent="0.2">
      <c r="A38" s="69" t="s">
        <v>15</v>
      </c>
      <c r="B38" s="70"/>
      <c r="C38" s="70"/>
      <c r="D38" s="70"/>
      <c r="E38" s="42">
        <v>3.2183768850497459E-2</v>
      </c>
      <c r="F38" s="44"/>
      <c r="G38" s="44"/>
      <c r="H38" s="5"/>
      <c r="I38" s="5"/>
      <c r="J38" s="6"/>
      <c r="K38" s="1"/>
      <c r="L38" s="1"/>
      <c r="M38" s="1"/>
      <c r="N38" s="1"/>
      <c r="O38" s="1"/>
      <c r="P38" s="1"/>
    </row>
    <row r="39" spans="1:16" ht="12.75" x14ac:dyDescent="0.2">
      <c r="A39" s="69" t="s">
        <v>16</v>
      </c>
      <c r="B39" s="70"/>
      <c r="C39" s="70"/>
      <c r="D39" s="70"/>
      <c r="E39" s="42">
        <v>2.8902504189269429E-2</v>
      </c>
      <c r="F39" s="44"/>
      <c r="G39" s="44"/>
      <c r="H39" s="5"/>
      <c r="I39" s="5"/>
      <c r="J39" s="6"/>
      <c r="K39" s="1"/>
      <c r="L39" s="1"/>
      <c r="M39" s="1"/>
      <c r="N39" s="1"/>
      <c r="O39" s="1"/>
      <c r="P39" s="1"/>
    </row>
    <row r="40" spans="1:16" ht="12.75" x14ac:dyDescent="0.2">
      <c r="A40" s="77" t="s">
        <v>17</v>
      </c>
      <c r="B40" s="78"/>
      <c r="C40" s="78"/>
      <c r="D40" s="78"/>
      <c r="E40" s="42">
        <v>2.1837688504974606E-3</v>
      </c>
      <c r="F40" s="44"/>
      <c r="G40" s="44"/>
      <c r="H40" s="5"/>
      <c r="I40" s="5"/>
      <c r="J40" s="6"/>
      <c r="K40" s="1"/>
      <c r="L40" s="1"/>
      <c r="M40" s="1"/>
      <c r="N40" s="1"/>
      <c r="O40" s="1"/>
      <c r="P40" s="1"/>
    </row>
    <row r="41" spans="1:16" ht="13.5" thickBot="1" x14ac:dyDescent="0.25">
      <c r="A41" s="71" t="s">
        <v>18</v>
      </c>
      <c r="B41" s="72"/>
      <c r="C41" s="72"/>
      <c r="D41" s="72"/>
      <c r="E41" s="45">
        <v>6.2183768850497464E-2</v>
      </c>
      <c r="F41" s="46"/>
      <c r="G41" s="46"/>
      <c r="H41" s="1"/>
      <c r="I41" s="5"/>
      <c r="J41" s="6"/>
      <c r="K41" s="1"/>
      <c r="L41" s="1"/>
      <c r="M41" s="1"/>
      <c r="N41" s="1"/>
      <c r="O41" s="1"/>
      <c r="P41" s="1"/>
    </row>
    <row r="42" spans="1:16" ht="12.75" x14ac:dyDescent="0.2">
      <c r="A42" s="76"/>
      <c r="B42" s="76"/>
      <c r="C42" s="76"/>
      <c r="D42" s="76"/>
      <c r="E42" s="76"/>
      <c r="F42" s="46"/>
      <c r="G42" s="46"/>
      <c r="H42" s="1"/>
      <c r="I42" s="5"/>
      <c r="J42" s="6"/>
      <c r="K42" s="1"/>
      <c r="L42" s="1"/>
      <c r="M42" s="1"/>
      <c r="N42" s="1"/>
      <c r="O42" s="1"/>
      <c r="P42" s="1"/>
    </row>
    <row r="43" spans="1:16" ht="12.75" x14ac:dyDescent="0.2">
      <c r="A43" s="73" t="s">
        <v>30</v>
      </c>
      <c r="B43" s="73"/>
      <c r="C43" s="73"/>
      <c r="D43" s="73"/>
      <c r="E43" s="73"/>
      <c r="F43" s="46"/>
      <c r="G43" s="46"/>
      <c r="H43" s="1"/>
      <c r="I43" s="5"/>
      <c r="J43" s="6"/>
      <c r="K43" s="1"/>
      <c r="L43" s="1"/>
      <c r="M43" s="1"/>
      <c r="N43" s="1"/>
      <c r="O43" s="1"/>
      <c r="P43" s="1"/>
    </row>
    <row r="44" spans="1:16" ht="12.75" x14ac:dyDescent="0.2">
      <c r="A44" s="46"/>
      <c r="B44" s="46"/>
      <c r="C44" s="46"/>
      <c r="D44" s="46"/>
      <c r="E44" s="46"/>
      <c r="F44" s="47"/>
      <c r="G44" s="47"/>
      <c r="H44" s="5"/>
      <c r="I44" s="5"/>
      <c r="J44" s="6"/>
      <c r="K44" s="1"/>
      <c r="L44" s="1"/>
      <c r="M44" s="1"/>
      <c r="N44" s="1"/>
      <c r="O44" s="1"/>
      <c r="P44" s="1"/>
    </row>
    <row r="45" spans="1:16" ht="12.75" customHeight="1" x14ac:dyDescent="0.2">
      <c r="B45" s="48"/>
      <c r="C45" s="48"/>
      <c r="D45" s="48"/>
      <c r="E45" s="49"/>
      <c r="F45" s="47"/>
      <c r="G45" s="47"/>
      <c r="H45" s="5"/>
      <c r="I45" s="5"/>
      <c r="J45" s="6"/>
      <c r="K45" s="1"/>
      <c r="L45" s="1"/>
      <c r="M45" s="1"/>
      <c r="N45" s="1"/>
      <c r="O45" s="1"/>
      <c r="P45" s="1"/>
    </row>
    <row r="46" spans="1:16" ht="12.75" x14ac:dyDescent="0.2">
      <c r="A46" s="48"/>
      <c r="B46" s="48"/>
      <c r="C46" s="48"/>
      <c r="D46" s="48"/>
      <c r="E46" s="49"/>
      <c r="F46" s="32"/>
      <c r="G46" s="32"/>
      <c r="H46" s="5"/>
      <c r="I46" s="5"/>
      <c r="J46" s="6"/>
      <c r="K46" s="1"/>
      <c r="L46" s="1"/>
      <c r="M46" s="1"/>
      <c r="N46" s="1"/>
      <c r="O46" s="1"/>
      <c r="P46" s="1"/>
    </row>
    <row r="47" spans="1:16" ht="43.5" customHeight="1" thickBot="1" x14ac:dyDescent="0.25">
      <c r="A47" s="74" t="s">
        <v>48</v>
      </c>
      <c r="B47" s="74"/>
      <c r="C47" s="74"/>
      <c r="D47" s="74"/>
      <c r="E47" s="74"/>
      <c r="F47" s="7"/>
      <c r="G47" s="7"/>
      <c r="H47" s="5"/>
      <c r="I47" s="5"/>
      <c r="K47" s="51" t="str">
        <f>CONCATENATE(TEXT(E60,"# ##0,00%"),"
Среднопретеглена
доходност")</f>
        <v>4,34%
Среднопретеглена
доходност</v>
      </c>
      <c r="L47" s="1"/>
      <c r="M47" s="1"/>
      <c r="N47" s="1"/>
      <c r="O47" s="1"/>
      <c r="P47" s="1"/>
    </row>
    <row r="48" spans="1:16" ht="63.75" x14ac:dyDescent="0.2">
      <c r="A48" s="8" t="s">
        <v>0</v>
      </c>
      <c r="B48" s="9" t="s">
        <v>1</v>
      </c>
      <c r="C48" s="9" t="s">
        <v>2</v>
      </c>
      <c r="D48" s="9" t="s">
        <v>3</v>
      </c>
      <c r="E48" s="10" t="s">
        <v>4</v>
      </c>
      <c r="F48" s="52"/>
      <c r="G48" s="52"/>
      <c r="H48" s="5"/>
      <c r="I48" s="5"/>
      <c r="J48" s="11" t="str">
        <f>CONCATENATE(A47," НА ГОДИШНА БАЗА")</f>
        <v>ДОХОДНОСТ НА ДОБРОВОЛНИТЕ ПЕНСИОННИ ФОНДОВЕ
ЗА ПЕРИОДА 30.09.2016 г. - 28.09.2018 г. НА ГОДИШНА БАЗА</v>
      </c>
      <c r="K48" s="1"/>
      <c r="L48" s="1"/>
      <c r="M48" s="1"/>
      <c r="N48" s="1"/>
      <c r="O48" s="1"/>
      <c r="P48" s="1"/>
    </row>
    <row r="49" spans="1:16" ht="12.75" x14ac:dyDescent="0.2">
      <c r="A49" s="53">
        <v>1</v>
      </c>
      <c r="B49" s="54">
        <v>2</v>
      </c>
      <c r="C49" s="54">
        <v>3</v>
      </c>
      <c r="D49" s="54">
        <v>4</v>
      </c>
      <c r="E49" s="55">
        <v>5</v>
      </c>
      <c r="F49" s="2"/>
      <c r="G49" s="56"/>
      <c r="H49" s="18"/>
      <c r="I49" s="5"/>
      <c r="J49" s="6"/>
      <c r="K49" s="1"/>
      <c r="L49" s="1"/>
      <c r="M49" s="1"/>
      <c r="N49" s="1"/>
      <c r="O49" s="1"/>
      <c r="P49" s="1"/>
    </row>
    <row r="50" spans="1:16" ht="12.75" x14ac:dyDescent="0.2">
      <c r="A50" s="20">
        <v>1</v>
      </c>
      <c r="B50" s="21" t="s">
        <v>31</v>
      </c>
      <c r="C50" s="22">
        <v>0.1400955644705098</v>
      </c>
      <c r="D50" s="22">
        <v>0.2</v>
      </c>
      <c r="E50" s="23">
        <v>5.0986096867049469E-2</v>
      </c>
      <c r="F50" s="57">
        <f t="shared" ref="F50:F58" si="6">$E$60</f>
        <v>4.3422800635096286E-2</v>
      </c>
      <c r="G50" s="56"/>
      <c r="H50" s="18"/>
      <c r="I50" s="5"/>
      <c r="J50" s="6"/>
      <c r="K50" s="1"/>
      <c r="L50" s="1"/>
      <c r="M50" s="1"/>
      <c r="N50" s="1"/>
      <c r="O50" s="1"/>
      <c r="P50" s="1"/>
    </row>
    <row r="51" spans="1:16" ht="12.75" x14ac:dyDescent="0.2">
      <c r="A51" s="20">
        <v>2</v>
      </c>
      <c r="B51" s="21" t="s">
        <v>32</v>
      </c>
      <c r="C51" s="22">
        <v>7.7420194204026335E-2</v>
      </c>
      <c r="D51" s="22">
        <v>0.11594265113233872</v>
      </c>
      <c r="E51" s="23">
        <v>4.6061270545979527E-2</v>
      </c>
      <c r="F51" s="57">
        <f t="shared" si="6"/>
        <v>4.3422800635096286E-2</v>
      </c>
      <c r="G51" s="56"/>
      <c r="H51" s="18"/>
      <c r="I51" s="5"/>
      <c r="J51" s="6"/>
      <c r="K51" s="1"/>
      <c r="L51" s="1"/>
      <c r="M51" s="1"/>
      <c r="N51" s="1"/>
      <c r="O51" s="1"/>
      <c r="P51" s="1"/>
    </row>
    <row r="52" spans="1:16" ht="12.75" x14ac:dyDescent="0.2">
      <c r="A52" s="20">
        <v>3</v>
      </c>
      <c r="B52" s="21" t="s">
        <v>33</v>
      </c>
      <c r="C52" s="22">
        <v>0.10105441568669647</v>
      </c>
      <c r="D52" s="22">
        <v>0.15133670205564603</v>
      </c>
      <c r="E52" s="23">
        <v>5.6874691973758829E-2</v>
      </c>
      <c r="F52" s="57">
        <f t="shared" si="6"/>
        <v>4.3422800635096286E-2</v>
      </c>
      <c r="G52" s="56"/>
      <c r="H52" s="18"/>
      <c r="I52" s="5"/>
      <c r="J52" s="6"/>
      <c r="K52" s="1"/>
      <c r="L52" s="1"/>
      <c r="M52" s="1"/>
      <c r="N52" s="1"/>
      <c r="O52" s="1"/>
      <c r="P52" s="1"/>
    </row>
    <row r="53" spans="1:16" ht="12.75" x14ac:dyDescent="0.2">
      <c r="A53" s="20">
        <v>4</v>
      </c>
      <c r="B53" s="21" t="s">
        <v>34</v>
      </c>
      <c r="C53" s="22">
        <v>0.45925708040394075</v>
      </c>
      <c r="D53" s="22">
        <v>0.2</v>
      </c>
      <c r="E53" s="23">
        <v>3.4217788187075771E-2</v>
      </c>
      <c r="F53" s="57">
        <f t="shared" si="6"/>
        <v>4.3422800635096286E-2</v>
      </c>
      <c r="G53" s="56"/>
      <c r="H53" s="18"/>
      <c r="I53" s="5"/>
      <c r="J53" s="6"/>
      <c r="K53" s="1"/>
      <c r="L53" s="1"/>
      <c r="M53" s="1"/>
      <c r="N53" s="1"/>
      <c r="O53" s="1"/>
      <c r="P53" s="1"/>
    </row>
    <row r="54" spans="1:16" ht="12.75" x14ac:dyDescent="0.2">
      <c r="A54" s="20">
        <v>5</v>
      </c>
      <c r="B54" s="21" t="s">
        <v>35</v>
      </c>
      <c r="C54" s="22">
        <v>0.13156854029563911</v>
      </c>
      <c r="D54" s="22">
        <v>0.19703393312716611</v>
      </c>
      <c r="E54" s="23">
        <v>4.2610812669522158E-2</v>
      </c>
      <c r="F54" s="57">
        <f t="shared" si="6"/>
        <v>4.3422800635096286E-2</v>
      </c>
      <c r="G54" s="56"/>
      <c r="H54" s="18"/>
      <c r="I54" s="5"/>
      <c r="J54" s="6"/>
      <c r="K54" s="1"/>
      <c r="L54" s="1"/>
      <c r="M54" s="1"/>
      <c r="N54" s="1"/>
      <c r="O54" s="1"/>
      <c r="P54" s="1"/>
    </row>
    <row r="55" spans="1:16" ht="12.75" x14ac:dyDescent="0.2">
      <c r="A55" s="20">
        <v>6</v>
      </c>
      <c r="B55" s="21" t="s">
        <v>36</v>
      </c>
      <c r="C55" s="22">
        <v>7.715614537013181E-2</v>
      </c>
      <c r="D55" s="22">
        <v>0.11554721784590891</v>
      </c>
      <c r="E55" s="23">
        <v>3.0328970917590681E-2</v>
      </c>
      <c r="F55" s="57">
        <f t="shared" si="6"/>
        <v>4.3422800635096286E-2</v>
      </c>
      <c r="G55" s="56"/>
      <c r="H55" s="18"/>
      <c r="I55" s="5"/>
      <c r="J55" s="6"/>
      <c r="K55" s="1"/>
      <c r="L55" s="1"/>
      <c r="M55" s="1"/>
      <c r="N55" s="1"/>
      <c r="O55" s="1"/>
      <c r="P55" s="1"/>
    </row>
    <row r="56" spans="1:16" ht="12.75" x14ac:dyDescent="0.2">
      <c r="A56" s="27">
        <v>7</v>
      </c>
      <c r="B56" s="28" t="s">
        <v>37</v>
      </c>
      <c r="C56" s="22">
        <v>2.4152617013372701E-3</v>
      </c>
      <c r="D56" s="22">
        <v>3.6170387805212023E-3</v>
      </c>
      <c r="E56" s="23">
        <v>3.1128194856589131E-2</v>
      </c>
      <c r="F56" s="57">
        <f t="shared" si="6"/>
        <v>4.3422800635096286E-2</v>
      </c>
      <c r="G56" s="31"/>
      <c r="H56" s="5"/>
      <c r="I56" s="5"/>
      <c r="J56" s="6"/>
      <c r="K56" s="1"/>
      <c r="L56" s="1"/>
      <c r="M56" s="1"/>
      <c r="N56" s="1"/>
      <c r="O56" s="1"/>
      <c r="P56" s="1"/>
    </row>
    <row r="57" spans="1:16" ht="12.75" x14ac:dyDescent="0.2">
      <c r="A57" s="27">
        <v>8</v>
      </c>
      <c r="B57" s="28" t="s">
        <v>38</v>
      </c>
      <c r="C57" s="22">
        <v>9.9124213302829133E-3</v>
      </c>
      <c r="D57" s="22">
        <v>1.4844607663280383E-2</v>
      </c>
      <c r="E57" s="23">
        <v>2.4350727680624962E-2</v>
      </c>
      <c r="F57" s="57">
        <f t="shared" si="6"/>
        <v>4.3422800635096286E-2</v>
      </c>
      <c r="G57" s="31"/>
      <c r="H57" s="5"/>
      <c r="I57" s="5"/>
      <c r="J57" s="6"/>
      <c r="K57" s="1"/>
      <c r="L57" s="1"/>
      <c r="M57" s="1"/>
      <c r="N57" s="1"/>
      <c r="O57" s="1"/>
      <c r="P57" s="1"/>
    </row>
    <row r="58" spans="1:16" ht="12.75" x14ac:dyDescent="0.2">
      <c r="A58" s="27">
        <v>9</v>
      </c>
      <c r="B58" s="28" t="s">
        <v>39</v>
      </c>
      <c r="C58" s="22">
        <v>1.1203765374355175E-3</v>
      </c>
      <c r="D58" s="22">
        <v>1.6778493951386682E-3</v>
      </c>
      <c r="E58" s="23">
        <v>3.5793664619129473E-2</v>
      </c>
      <c r="F58" s="57">
        <f t="shared" si="6"/>
        <v>4.3422800635096286E-2</v>
      </c>
      <c r="G58" s="31"/>
      <c r="H58" s="5"/>
      <c r="I58" s="5"/>
      <c r="J58" s="6"/>
      <c r="K58" s="1"/>
      <c r="L58" s="1"/>
      <c r="M58" s="1"/>
      <c r="N58" s="1"/>
      <c r="O58" s="1"/>
      <c r="P58" s="1"/>
    </row>
    <row r="59" spans="1:16" ht="12.75" x14ac:dyDescent="0.2">
      <c r="A59" s="69" t="s">
        <v>14</v>
      </c>
      <c r="B59" s="70"/>
      <c r="C59" s="70"/>
      <c r="D59" s="70"/>
      <c r="E59" s="29">
        <v>4.0474167501287649E-2</v>
      </c>
      <c r="F59" s="31"/>
      <c r="G59" s="31"/>
      <c r="H59" s="5"/>
      <c r="I59" s="5"/>
      <c r="J59" s="6"/>
      <c r="K59" s="1"/>
      <c r="L59" s="1"/>
      <c r="M59" s="1"/>
      <c r="N59" s="1"/>
      <c r="O59" s="1"/>
      <c r="P59" s="1"/>
    </row>
    <row r="60" spans="1:16" ht="12.75" x14ac:dyDescent="0.2">
      <c r="A60" s="69" t="s">
        <v>15</v>
      </c>
      <c r="B60" s="70"/>
      <c r="C60" s="70"/>
      <c r="D60" s="70"/>
      <c r="E60" s="29">
        <v>4.3422800635096286E-2</v>
      </c>
      <c r="F60" s="31"/>
      <c r="G60" s="31"/>
      <c r="H60" s="5"/>
      <c r="I60" s="5"/>
      <c r="J60" s="6"/>
      <c r="K60" s="1"/>
      <c r="L60" s="1"/>
      <c r="M60" s="1"/>
      <c r="N60" s="1"/>
      <c r="O60" s="1"/>
      <c r="P60" s="1"/>
    </row>
    <row r="61" spans="1:16" ht="13.5" thickBot="1" x14ac:dyDescent="0.25">
      <c r="A61" s="71" t="s">
        <v>16</v>
      </c>
      <c r="B61" s="72"/>
      <c r="C61" s="72"/>
      <c r="D61" s="72"/>
      <c r="E61" s="58">
        <v>3.9150246479702222E-2</v>
      </c>
      <c r="F61" s="30"/>
      <c r="G61" s="30"/>
      <c r="H61" s="5"/>
      <c r="I61" s="5"/>
      <c r="J61" s="6"/>
      <c r="K61" s="1"/>
      <c r="L61" s="1"/>
      <c r="M61" s="1"/>
      <c r="N61" s="1"/>
      <c r="O61" s="1"/>
      <c r="P61" s="1"/>
    </row>
    <row r="62" spans="1:16" ht="12.75" x14ac:dyDescent="0.2">
      <c r="A62" s="59"/>
      <c r="B62" s="59"/>
      <c r="C62" s="59"/>
      <c r="D62" s="59"/>
      <c r="E62" s="60"/>
      <c r="F62" s="30"/>
      <c r="G62" s="30"/>
      <c r="H62" s="5"/>
      <c r="I62" s="5"/>
      <c r="J62" s="6"/>
      <c r="K62" s="1"/>
      <c r="L62" s="1"/>
      <c r="M62" s="1"/>
      <c r="N62" s="1"/>
      <c r="O62" s="1"/>
      <c r="P62" s="1"/>
    </row>
    <row r="63" spans="1:16" ht="12.75" x14ac:dyDescent="0.2">
      <c r="A63" s="73" t="s">
        <v>40</v>
      </c>
      <c r="B63" s="73"/>
      <c r="C63" s="73"/>
      <c r="D63" s="73"/>
      <c r="E63" s="73"/>
      <c r="F63" s="5"/>
      <c r="G63" s="5"/>
      <c r="H63" s="5"/>
      <c r="I63" s="5"/>
      <c r="J63" s="6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5"/>
      <c r="G64" s="5"/>
      <c r="H64" s="5"/>
      <c r="I64" s="5"/>
      <c r="J64" s="6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5"/>
      <c r="G65" s="5"/>
      <c r="H65" s="5"/>
      <c r="I65" s="5"/>
      <c r="J65" s="6"/>
      <c r="K65" s="1"/>
      <c r="L65" s="1"/>
      <c r="M65" s="1"/>
      <c r="N65" s="1"/>
      <c r="O65" s="1"/>
      <c r="P65" s="1"/>
    </row>
    <row r="66" spans="1:16" ht="12" customHeight="1" x14ac:dyDescent="0.2">
      <c r="B66" s="48"/>
      <c r="C66" s="48"/>
      <c r="D66" s="48"/>
      <c r="E66" s="49"/>
      <c r="F66" s="5"/>
      <c r="G66" s="5"/>
      <c r="H66" s="5"/>
      <c r="I66" s="5"/>
      <c r="J66" s="6"/>
      <c r="K66" s="1"/>
      <c r="L66" s="1"/>
      <c r="M66" s="1"/>
      <c r="N66" s="1"/>
      <c r="O66" s="1"/>
      <c r="P66" s="1"/>
    </row>
    <row r="67" spans="1:16" ht="41.25" customHeight="1" thickBot="1" x14ac:dyDescent="0.25">
      <c r="A67" s="74" t="s">
        <v>49</v>
      </c>
      <c r="B67" s="74"/>
      <c r="C67" s="74"/>
      <c r="D67" s="74"/>
      <c r="E67" s="74"/>
      <c r="F67" s="5"/>
      <c r="G67" s="5"/>
      <c r="H67" s="5"/>
      <c r="I67" s="5"/>
      <c r="J67" s="6"/>
      <c r="K67" s="1"/>
      <c r="L67" s="1"/>
      <c r="M67" s="1"/>
      <c r="N67" s="1"/>
      <c r="O67" s="1"/>
      <c r="P67" s="1"/>
    </row>
    <row r="68" spans="1:16" ht="63.75" x14ac:dyDescent="0.2">
      <c r="A68" s="8" t="s">
        <v>0</v>
      </c>
      <c r="B68" s="9" t="s">
        <v>1</v>
      </c>
      <c r="C68" s="9" t="s">
        <v>2</v>
      </c>
      <c r="D68" s="9" t="s">
        <v>3</v>
      </c>
      <c r="E68" s="10" t="s">
        <v>4</v>
      </c>
      <c r="F68" s="5"/>
      <c r="G68" s="5"/>
      <c r="H68" s="5"/>
      <c r="I68" s="5"/>
      <c r="J68" s="6"/>
      <c r="K68" s="1"/>
      <c r="L68" s="1"/>
      <c r="M68" s="1"/>
      <c r="N68" s="1"/>
      <c r="O68" s="1"/>
      <c r="P68" s="1"/>
    </row>
    <row r="69" spans="1:16" x14ac:dyDescent="0.2">
      <c r="A69" s="53">
        <v>1</v>
      </c>
      <c r="B69" s="54">
        <v>2</v>
      </c>
      <c r="C69" s="54">
        <v>3</v>
      </c>
      <c r="D69" s="54">
        <v>4</v>
      </c>
      <c r="E69" s="55">
        <v>5</v>
      </c>
      <c r="F69" s="5"/>
      <c r="G69" s="5"/>
      <c r="H69" s="5"/>
      <c r="I69" s="5"/>
      <c r="J69" s="6"/>
      <c r="K69" s="1"/>
      <c r="L69" s="1"/>
      <c r="M69" s="1"/>
      <c r="N69" s="1"/>
      <c r="O69" s="1"/>
      <c r="P69" s="1"/>
    </row>
    <row r="70" spans="1:16" s="17" customFormat="1" ht="13.5" thickBot="1" x14ac:dyDescent="0.25">
      <c r="A70" s="61">
        <v>1</v>
      </c>
      <c r="B70" s="62" t="s">
        <v>41</v>
      </c>
      <c r="C70" s="63">
        <v>1</v>
      </c>
      <c r="D70" s="64">
        <v>1</v>
      </c>
      <c r="E70" s="58">
        <v>5.4325035589326331E-2</v>
      </c>
      <c r="F70" s="5"/>
      <c r="G70" s="5"/>
      <c r="H70" s="5"/>
      <c r="I70" s="5"/>
      <c r="J70" s="6"/>
      <c r="K70" s="1"/>
      <c r="L70" s="1"/>
      <c r="M70" s="1"/>
      <c r="N70" s="1"/>
      <c r="O70" s="1"/>
    </row>
    <row r="71" spans="1:16" x14ac:dyDescent="0.2">
      <c r="A71" s="1"/>
      <c r="B71" s="1"/>
      <c r="C71" s="1"/>
      <c r="D71" s="1"/>
      <c r="E71" s="1"/>
      <c r="J71" s="65"/>
      <c r="K71" s="75"/>
      <c r="L71" s="75"/>
      <c r="M71" s="75"/>
      <c r="N71" s="75"/>
      <c r="O71" s="75"/>
    </row>
    <row r="72" spans="1:16" ht="24.75" customHeight="1" x14ac:dyDescent="0.2">
      <c r="A72" s="67" t="s">
        <v>42</v>
      </c>
      <c r="B72" s="67"/>
      <c r="C72" s="1"/>
      <c r="D72" s="1"/>
      <c r="E72" s="1"/>
      <c r="P72" s="66"/>
    </row>
    <row r="73" spans="1:16" ht="27" customHeight="1" x14ac:dyDescent="0.2">
      <c r="A73" s="68" t="s">
        <v>43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1:16" ht="27" customHeight="1" x14ac:dyDescent="0.2">
      <c r="A74" s="68" t="s">
        <v>44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</row>
  </sheetData>
  <mergeCells count="27">
    <mergeCell ref="A18:D18"/>
    <mergeCell ref="A1:O1"/>
    <mergeCell ref="A3:E3"/>
    <mergeCell ref="A15:D15"/>
    <mergeCell ref="A16:D16"/>
    <mergeCell ref="A17:D17"/>
    <mergeCell ref="A47:E47"/>
    <mergeCell ref="A19:D19"/>
    <mergeCell ref="A20:E20"/>
    <mergeCell ref="A21:E21"/>
    <mergeCell ref="A25:E25"/>
    <mergeCell ref="A37:D37"/>
    <mergeCell ref="A38:D38"/>
    <mergeCell ref="A39:D39"/>
    <mergeCell ref="A40:D40"/>
    <mergeCell ref="A41:D41"/>
    <mergeCell ref="A42:E42"/>
    <mergeCell ref="A43:E43"/>
    <mergeCell ref="A72:B72"/>
    <mergeCell ref="A73:P73"/>
    <mergeCell ref="A74:P74"/>
    <mergeCell ref="A59:D59"/>
    <mergeCell ref="A60:D60"/>
    <mergeCell ref="A61:D61"/>
    <mergeCell ref="A63:E63"/>
    <mergeCell ref="A67:E67"/>
    <mergeCell ref="K71:O71"/>
  </mergeCells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30.09.2016-28.09.2018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Teodora Panayotova</cp:lastModifiedBy>
  <dcterms:created xsi:type="dcterms:W3CDTF">2018-10-15T11:14:48Z</dcterms:created>
  <dcterms:modified xsi:type="dcterms:W3CDTF">2018-10-19T12:14:03Z</dcterms:modified>
</cp:coreProperties>
</file>