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isk_D\Statistika\M_07_2018_Life\Za_izprashtane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Premiums!$D$3:$N$16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Payments!$A$1:$O$20</definedName>
    <definedName name="_xlnm.Print_Area" localSheetId="0">Premiums!$A$1:$O$20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4" i="47" l="1"/>
  <c r="C76" i="47" l="1"/>
  <c r="C77" i="47" l="1"/>
  <c r="C75" i="46" l="1"/>
  <c r="C76" i="46"/>
  <c r="B75" i="47" l="1"/>
  <c r="B74" i="47"/>
  <c r="B73" i="47"/>
  <c r="B72" i="47"/>
  <c r="B71" i="47"/>
  <c r="B70" i="46" l="1"/>
  <c r="B71" i="46"/>
  <c r="B72" i="46"/>
  <c r="B73" i="46"/>
  <c r="B74" i="46"/>
  <c r="C72" i="47" l="1"/>
  <c r="C71" i="47"/>
  <c r="C75" i="47"/>
  <c r="C73" i="47"/>
  <c r="C74" i="46"/>
  <c r="C73" i="46"/>
  <c r="C78" i="47" l="1"/>
  <c r="C70" i="46"/>
  <c r="A75" i="47"/>
  <c r="A71" i="47"/>
  <c r="A77" i="47"/>
  <c r="A72" i="47"/>
  <c r="A73" i="47"/>
  <c r="A74" i="47"/>
  <c r="A76" i="47"/>
  <c r="C72" i="46"/>
  <c r="C71" i="46"/>
  <c r="C77" i="46" l="1"/>
  <c r="A78" i="47"/>
  <c r="C79" i="47"/>
  <c r="A70" i="46"/>
  <c r="A73" i="46"/>
  <c r="A72" i="46"/>
  <c r="A76" i="46"/>
  <c r="A71" i="46"/>
  <c r="A74" i="46"/>
  <c r="A75" i="46"/>
  <c r="C78" i="46" l="1"/>
  <c r="A77" i="46"/>
</calcChain>
</file>

<file path=xl/sharedStrings.xml><?xml version="1.0" encoding="utf-8"?>
<sst xmlns="http://schemas.openxmlformats.org/spreadsheetml/2006/main" count="1052" uniqueCount="661">
  <si>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</si>
  <si>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</si>
  <si>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</si>
  <si>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</si>
  <si>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</si>
  <si>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</si>
  <si>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</si>
  <si>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</si>
  <si>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</si>
  <si>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</si>
  <si>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</si>
  <si>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</si>
  <si>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</si>
  <si>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</si>
  <si>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</si>
  <si>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</si>
  <si>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</si>
  <si>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</si>
  <si>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</si>
  <si>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</si>
  <si>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</si>
  <si>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</si>
  <si>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</si>
  <si>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</si>
  <si>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</si>
  <si>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</si>
  <si>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</si>
  <si>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</si>
  <si>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</si>
  <si>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</si>
  <si>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</si>
  <si>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</si>
  <si>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</si>
  <si>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</si>
  <si>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</si>
  <si>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</si>
  <si>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</si>
  <si>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</si>
  <si>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</si>
  <si>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</si>
  <si>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</si>
  <si>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</si>
  <si>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</si>
  <si>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</si>
  <si>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</si>
  <si>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</si>
  <si>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</si>
  <si>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</si>
  <si>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</si>
  <si>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</si>
  <si>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</si>
  <si>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</si>
  <si>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</si>
  <si>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</si>
  <si>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</si>
  <si>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</si>
  <si>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</si>
  <si>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</si>
  <si>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</si>
  <si>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</si>
  <si>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</si>
  <si>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</si>
  <si>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</si>
  <si>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</si>
  <si>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</si>
  <si>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</si>
  <si>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</si>
  <si>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</si>
  <si>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</si>
  <si>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</si>
  <si>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</si>
  <si>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</si>
  <si>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</si>
  <si>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</si>
  <si>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</si>
  <si>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</si>
  <si>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</si>
  <si>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</si>
  <si>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</si>
  <si>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</si>
  <si>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</si>
  <si>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</si>
  <si>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</si>
  <si>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</si>
  <si>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</si>
  <si>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</si>
  <si>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</si>
  <si>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</si>
  <si>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</si>
  <si>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</si>
  <si>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</si>
  <si>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</si>
  <si>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</si>
  <si>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</si>
  <si>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</si>
  <si>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</si>
  <si>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</si>
  <si>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</si>
  <si>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</si>
  <si>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</si>
  <si>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</si>
  <si>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</si>
  <si>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</si>
  <si>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</si>
  <si>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</si>
  <si>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</si>
  <si>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</si>
  <si>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</si>
  <si>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</si>
  <si>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</si>
  <si>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</si>
  <si>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</si>
  <si>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</si>
  <si>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</si>
  <si>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</si>
  <si>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</si>
  <si>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</si>
  <si>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</si>
  <si>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</si>
  <si>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</si>
  <si>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</si>
  <si>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</si>
  <si>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</si>
  <si>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</si>
  <si>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</si>
  <si>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</si>
  <si>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</si>
  <si>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</si>
  <si>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</si>
  <si>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</si>
  <si>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</si>
  <si>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</si>
  <si>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</si>
  <si>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</si>
  <si>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</si>
  <si>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</si>
  <si>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</si>
  <si>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</si>
  <si>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</si>
  <si>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</si>
  <si>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</si>
  <si>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</si>
  <si>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</si>
  <si>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</si>
  <si>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</si>
  <si>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</si>
  <si>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</si>
  <si>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</si>
  <si>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</si>
  <si>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</si>
  <si>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</si>
  <si>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</si>
  <si>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</si>
  <si>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</si>
  <si>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</si>
  <si>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</si>
  <si>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</si>
  <si>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</si>
  <si>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</si>
  <si>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</si>
  <si>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</si>
  <si>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</si>
  <si>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</si>
  <si>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</si>
  <si>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</si>
  <si>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</si>
  <si>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</si>
  <si>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</si>
  <si>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</si>
  <si>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</si>
  <si>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</si>
  <si>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</si>
  <si>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</si>
  <si>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</si>
  <si>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</si>
  <si>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</si>
  <si>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</si>
  <si>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</si>
  <si>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</si>
  <si>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</si>
  <si>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</si>
  <si>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</si>
  <si>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</si>
  <si>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</si>
  <si>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</si>
  <si>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</si>
  <si>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</si>
  <si>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</si>
  <si>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</si>
  <si>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</si>
  <si>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</si>
  <si>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</si>
  <si>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</si>
  <si>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</si>
  <si>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</si>
  <si>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</si>
  <si>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</si>
  <si>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</si>
  <si>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</si>
  <si>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</si>
  <si>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</si>
  <si>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</si>
  <si>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</si>
  <si>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</si>
  <si>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</si>
  <si>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</si>
  <si>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</si>
  <si>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</si>
  <si>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</si>
  <si>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</si>
  <si>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</si>
  <si>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</si>
  <si>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</si>
  <si>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</si>
  <si>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</si>
  <si>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</si>
  <si>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</si>
  <si>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</si>
  <si>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</si>
  <si>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</si>
  <si>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</si>
  <si>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</si>
  <si>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</si>
  <si>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</si>
  <si>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</si>
  <si>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</si>
  <si>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</si>
  <si>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</si>
  <si>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</si>
  <si>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</si>
  <si>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</si>
  <si>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</si>
  <si>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</si>
  <si>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</si>
  <si>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</si>
  <si>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</si>
  <si>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</si>
  <si>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</si>
  <si>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</si>
  <si>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</si>
  <si>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</si>
  <si>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</si>
  <si>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</si>
  <si>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</si>
  <si>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</si>
  <si>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</si>
  <si>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</si>
  <si>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</si>
  <si>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</si>
  <si>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</si>
  <si>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</si>
  <si>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</si>
  <si>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</si>
  <si>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</si>
  <si>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</si>
  <si>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</si>
  <si>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</si>
  <si>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</si>
  <si>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</si>
  <si>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</si>
  <si>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</si>
  <si>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</si>
  <si>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</si>
  <si>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</si>
  <si>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</si>
  <si>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</si>
  <si>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</si>
  <si>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</si>
  <si>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</si>
  <si>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</si>
  <si>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</si>
  <si>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</si>
  <si>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</si>
  <si>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</si>
  <si>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</si>
  <si>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</si>
  <si>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</si>
  <si>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</si>
  <si>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</si>
  <si>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</si>
  <si>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</si>
  <si>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</si>
  <si>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</si>
  <si>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</si>
  <si>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</si>
  <si>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</si>
  <si>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</si>
  <si>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</si>
  <si>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</si>
  <si>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</si>
  <si>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</si>
  <si>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</si>
  <si>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</si>
  <si>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</si>
  <si>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</si>
  <si>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</si>
  <si>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</si>
  <si>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</si>
  <si>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</si>
  <si>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</si>
  <si>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</si>
  <si>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</si>
  <si>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</si>
  <si>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</si>
  <si>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</si>
  <si>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</si>
  <si>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</si>
  <si>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</si>
  <si>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</si>
  <si>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</si>
  <si>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</si>
  <si>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</si>
  <si>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</si>
  <si>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</si>
  <si>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</si>
  <si>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</si>
  <si>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</si>
  <si>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</si>
  <si>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</si>
  <si>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</si>
  <si>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</si>
  <si>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</si>
  <si>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</si>
  <si>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</si>
  <si>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</si>
  <si>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</si>
  <si>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</si>
  <si>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</si>
  <si>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</si>
  <si>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</si>
  <si>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</si>
  <si>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</si>
  <si>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</si>
  <si>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</si>
  <si>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</si>
  <si>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</si>
  <si>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</si>
  <si>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</si>
  <si>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</si>
  <si>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</si>
  <si>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</si>
  <si>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</si>
  <si>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</si>
  <si>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</si>
  <si>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</si>
  <si>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</si>
  <si>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</si>
  <si>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</si>
  <si>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</si>
  <si>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</si>
  <si>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</si>
  <si>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</si>
  <si>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</si>
  <si>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</si>
  <si>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</si>
  <si>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</si>
  <si>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</si>
  <si>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</si>
  <si>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</si>
  <si>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</si>
  <si>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</si>
  <si>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</si>
  <si>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</si>
  <si>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</si>
  <si>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</si>
  <si>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</si>
  <si>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</si>
  <si>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</si>
  <si>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</si>
  <si>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</si>
  <si>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</si>
  <si>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</si>
  <si>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</si>
  <si>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</si>
  <si>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</si>
  <si>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</si>
  <si>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</si>
  <si>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</si>
  <si>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</si>
  <si>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</si>
  <si>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</si>
  <si>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</si>
  <si>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</si>
  <si>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</si>
  <si>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</si>
  <si>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</si>
  <si>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</si>
  <si>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</si>
  <si>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</si>
  <si>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</si>
  <si>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</si>
  <si>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</si>
  <si>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</si>
  <si>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</si>
  <si>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</si>
  <si>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</si>
  <si>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</si>
  <si>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</si>
  <si>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</si>
  <si>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</si>
  <si>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</si>
  <si>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</si>
  <si>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</si>
  <si>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</si>
  <si>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</si>
  <si>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</si>
  <si>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</si>
  <si>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</si>
  <si>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</si>
  <si>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</si>
  <si>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</si>
  <si>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</si>
  <si>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</si>
  <si>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</si>
  <si>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</si>
  <si>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</si>
  <si>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</si>
  <si>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</si>
  <si>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</si>
  <si>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</si>
  <si>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</si>
  <si>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</si>
  <si>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</si>
  <si>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</si>
  <si>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</si>
  <si>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</si>
  <si>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</si>
  <si>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</si>
  <si>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</si>
  <si>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</si>
  <si>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</si>
  <si>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</si>
  <si>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</si>
  <si>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</si>
  <si>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</si>
  <si>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</si>
  <si>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</si>
  <si>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</si>
  <si>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</si>
  <si>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</si>
  <si>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</si>
  <si>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</si>
  <si>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</si>
  <si>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</si>
  <si>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</si>
  <si>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</si>
  <si>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</si>
  <si>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</si>
  <si>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</si>
  <si>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</si>
  <si>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</si>
  <si>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</si>
  <si>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</si>
  <si>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</si>
  <si>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</si>
  <si>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</si>
  <si>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</si>
  <si>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</si>
  <si>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</si>
  <si>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</si>
  <si>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</si>
  <si>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</si>
  <si>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</si>
  <si>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</si>
  <si>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</si>
  <si>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</si>
  <si>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</si>
  <si>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</si>
  <si>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</si>
  <si>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</si>
  <si>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</si>
  <si>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</si>
  <si>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</si>
  <si>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</si>
  <si>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</si>
  <si>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</si>
  <si>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</si>
  <si>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</si>
  <si>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</si>
  <si>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</si>
  <si>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</si>
  <si>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</si>
  <si>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</si>
  <si>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</si>
  <si>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</si>
  <si>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</si>
  <si>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</si>
  <si>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</si>
  <si>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</si>
  <si>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</si>
  <si>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</si>
  <si>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</si>
  <si>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</si>
  <si>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</si>
  <si>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</si>
  <si>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</si>
  <si>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</si>
  <si>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</si>
  <si>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</si>
  <si>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</si>
  <si>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</si>
  <si>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</si>
  <si>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</si>
  <si>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</si>
  <si>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</si>
  <si>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</si>
  <si>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</si>
  <si>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</si>
  <si>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</si>
  <si>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</si>
  <si>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</si>
  <si>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</si>
  <si>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</si>
  <si>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</si>
  <si>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</si>
  <si>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</si>
  <si>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</si>
  <si>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</si>
  <si>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</si>
  <si>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</si>
  <si>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</si>
  <si>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</si>
  <si>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</si>
  <si>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</si>
  <si>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</si>
  <si>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</si>
  <si>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</si>
  <si>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</si>
  <si>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</si>
  <si>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</si>
  <si>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</si>
  <si>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</si>
  <si>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</si>
  <si>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</si>
  <si>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</si>
  <si>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</si>
  <si>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</si>
  <si>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</si>
  <si>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</si>
  <si>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</si>
  <si>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</si>
  <si>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</si>
  <si>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</si>
  <si>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</si>
  <si>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</si>
  <si>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</si>
  <si>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</si>
  <si>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</si>
  <si>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</si>
  <si>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</si>
  <si>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</si>
  <si>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</si>
  <si>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</si>
  <si>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</si>
  <si>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</si>
  <si>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</si>
  <si>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</si>
  <si>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</si>
  <si>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</si>
  <si>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</si>
  <si>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</si>
  <si>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</si>
  <si>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</si>
  <si>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</si>
  <si>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</si>
  <si>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</si>
  <si>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</si>
  <si>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</si>
  <si>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</si>
  <si>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</si>
  <si>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</si>
  <si>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</si>
  <si>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</si>
  <si>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</si>
  <si>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</si>
  <si>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</si>
  <si>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</si>
  <si>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</si>
  <si>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</si>
  <si>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</si>
  <si>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</si>
  <si>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</si>
  <si>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</si>
  <si>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</si>
  <si>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</si>
  <si>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</si>
  <si>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</si>
  <si>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</si>
  <si>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</si>
  <si>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</si>
  <si>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</si>
  <si>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</si>
  <si>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</si>
  <si>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</si>
  <si>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</si>
  <si>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</si>
  <si>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</si>
  <si>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</si>
  <si>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</si>
  <si>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</si>
  <si>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</si>
  <si>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</si>
  <si>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</si>
  <si>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</si>
  <si>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</si>
  <si>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</si>
  <si>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</si>
  <si>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</si>
  <si>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</si>
  <si>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</si>
  <si>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</si>
  <si>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</si>
  <si>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</si>
  <si>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</si>
  <si>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</si>
  <si>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</si>
  <si>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</si>
  <si>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</si>
  <si>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</si>
  <si>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</si>
  <si>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</si>
  <si>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</si>
  <si>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</si>
  <si>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</si>
  <si>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</si>
  <si>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</si>
  <si>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</si>
  <si>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</si>
  <si>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</si>
  <si>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</si>
  <si>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</si>
  <si>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</si>
  <si>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</si>
  <si>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</si>
  <si>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</si>
  <si>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</si>
  <si>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</si>
  <si>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</si>
  <si>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</si>
  <si>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</si>
  <si>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</si>
  <si>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</si>
  <si>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</si>
  <si>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</si>
  <si>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</si>
  <si>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</si>
  <si>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</si>
  <si>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</si>
  <si>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</si>
  <si>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</si>
  <si>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</si>
  <si>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</si>
  <si>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</si>
  <si>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</si>
  <si>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</si>
  <si>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>"ОББ-Животозастраховане" ЕАД</t>
  </si>
  <si>
    <r>
  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31.07.2018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</si>
  <si>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31.07.2018 г.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</si>
  <si>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ПО ЖИВОТОЗАСТРАХОВАНЕ КЪМ 31.07.2018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</si>
  <si>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31.07.2018 г. </t>
    </r>
    <r>
      <rPr>
        <b/>
        <vertAlign val="superscript"/>
        <sz val="12"/>
        <rFont val="Times New Roman"/>
        <family val="1"/>
        <charset val="204"/>
      </rPr>
      <t>1</t>
    </r>
  </si>
  <si>
    <r>
  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31.07.2018 г.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</si>
</sst>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9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0" tint="-0.3499862666707357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6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4" fillId="7" borderId="0" xfId="95" applyNumberFormat="1" applyFont="1" applyFill="1" applyProtection="1"/>
    <xf numFmtId="0" fontId="35" fillId="7" borderId="0" xfId="94" applyFont="1" applyFill="1" applyProtection="1"/>
    <xf numFmtId="3" fontId="34" fillId="7" borderId="0" xfId="94" applyNumberFormat="1" applyFont="1" applyFill="1" applyProtection="1"/>
    <xf numFmtId="0" fontId="35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3" fontId="34" fillId="7" borderId="0" xfId="94" applyNumberFormat="1" applyFont="1" applyFill="1" applyAlignment="1" applyProtection="1">
      <alignment horizontal="left"/>
    </xf>
    <xf numFmtId="3" fontId="35" fillId="7" borderId="0" xfId="94" applyNumberFormat="1" applyFont="1" applyFill="1" applyAlignment="1" applyProtection="1">
      <alignment horizontal="left"/>
    </xf>
    <xf numFmtId="177" fontId="7" fillId="7" borderId="0" xfId="94" applyNumberFormat="1" applyFont="1" applyFill="1" applyProtection="1"/>
    <xf numFmtId="0" fontId="37" fillId="7" borderId="0" xfId="94" applyFont="1" applyFill="1" applyProtection="1"/>
    <xf numFmtId="0" fontId="37" fillId="7" borderId="0" xfId="94" applyFont="1" applyFill="1" applyAlignment="1" applyProtection="1">
      <alignment horizontal="left"/>
    </xf>
    <xf numFmtId="177" fontId="38" fillId="7" borderId="0" xfId="95" applyNumberFormat="1" applyFont="1" applyFill="1" applyProtection="1"/>
    <xf numFmtId="3" fontId="38" fillId="7" borderId="0" xfId="94" applyNumberFormat="1" applyFont="1" applyFill="1" applyProtection="1"/>
    <xf numFmtId="3" fontId="37" fillId="7" borderId="0" xfId="94" applyNumberFormat="1" applyFont="1" applyFill="1" applyAlignment="1" applyProtection="1">
      <alignment horizontal="left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0" xfId="55" applyFont="1" applyFill="1" applyBorder="1" applyAlignment="1" applyProtection="1">
      <alignment horizontal="center"/>
    </xf>
    <xf numFmtId="3" fontId="7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07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8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959375863328672"/>
                  <c:y val="-0.1122745442526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146883533.61836061</c:v>
                </c:pt>
                <c:pt idx="1">
                  <c:v>5914989.5715000005</c:v>
                </c:pt>
                <c:pt idx="2">
                  <c:v>50338795.368000001</c:v>
                </c:pt>
                <c:pt idx="3">
                  <c:v>0</c:v>
                </c:pt>
                <c:pt idx="4">
                  <c:v>14360435.775586901</c:v>
                </c:pt>
                <c:pt idx="5">
                  <c:v>12282954.430000002</c:v>
                </c:pt>
                <c:pt idx="6">
                  <c:v>31018847.060000006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7</a:t>
            </a:r>
            <a:r>
              <a:rPr lang="bg-BG" sz="1200" b="1" i="0" baseline="0">
                <a:effectLst/>
              </a:rPr>
              <a:t>.201</a:t>
            </a:r>
            <a:r>
              <a:rPr lang="en-US" sz="1200" b="1" i="0" baseline="0">
                <a:effectLst/>
              </a:rPr>
              <a:t>8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7"/>
                <c:pt idx="0">
                  <c:v>64 147 875</c:v>
                </c:pt>
                <c:pt idx="1">
                  <c:v>3 007 873</c:v>
                </c:pt>
                <c:pt idx="2">
                  <c:v>8 880 886</c:v>
                </c:pt>
                <c:pt idx="3">
                  <c:v>0</c:v>
                </c:pt>
                <c:pt idx="4">
                  <c:v>2 574 535</c:v>
                </c:pt>
                <c:pt idx="5">
                  <c:v>1 523 305</c:v>
                </c:pt>
                <c:pt idx="6">
                  <c:v>11 134 514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64147875.109398536</c:v>
                </c:pt>
                <c:pt idx="1">
                  <c:v>3007872.9897066317</c:v>
                </c:pt>
                <c:pt idx="2">
                  <c:v>8880886.1453291886</c:v>
                </c:pt>
                <c:pt idx="3">
                  <c:v>0</c:v>
                </c:pt>
                <c:pt idx="4">
                  <c:v>2574535.4326399998</c:v>
                </c:pt>
                <c:pt idx="5">
                  <c:v>1523304.93</c:v>
                </c:pt>
                <c:pt idx="6">
                  <c:v>11134513.959655296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20</xdr:row>
      <xdr:rowOff>46266</xdr:rowOff>
    </xdr:from>
    <xdr:to>
      <xdr:col>7</xdr:col>
      <xdr:colOff>190500</xdr:colOff>
      <xdr:row>47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E4" sqref="E4"/>
    </sheetView>
  </sheetViews>
  <sheetFormatPr defaultRowHeight="15.75"/>
  <cols>
    <col min="1" max="1" width="8.28515625" style="119" customWidth="1"/>
    <col min="2" max="2" width="36.7109375" style="106" customWidth="1"/>
    <col min="3" max="7" width="17.7109375" style="106" customWidth="1"/>
    <col min="8" max="8" width="17.7109375" style="119" customWidth="1"/>
    <col min="9" max="9" width="17.7109375" style="106" customWidth="1"/>
    <col min="10" max="10" width="17.7109375" style="119" customWidth="1"/>
    <col min="11" max="11" width="17.7109375" style="106" customWidth="1"/>
    <col min="12" max="13" width="17.7109375" style="119" customWidth="1"/>
    <col min="14" max="14" width="17.7109375" style="106" customWidth="1"/>
    <col min="15" max="15" width="14.140625" style="119" customWidth="1"/>
    <col min="16" max="16" width="22.7109375" style="119" bestFit="1" customWidth="1"/>
    <col min="17" max="17" width="9.140625" style="119"/>
    <col min="18" max="18" width="9.28515625" style="119" bestFit="1" customWidth="1"/>
    <col min="19" max="16384" width="9.140625" style="119"/>
  </cols>
  <sheetData>
    <row r="1" spans="1:19" ht="18.75">
      <c r="A1" s="121" t="s">
        <v>656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0"/>
      <c r="P1" s="121"/>
      <c r="Q1" s="121"/>
      <c r="R1" s="121"/>
      <c r="S1" s="121"/>
    </row>
    <row r="2" spans="1:19">
      <c r="A2" s="118"/>
      <c r="B2" s="117"/>
      <c r="C2" s="117"/>
      <c r="D2" s="117"/>
      <c r="E2" s="117"/>
      <c r="F2" s="117"/>
      <c r="G2" s="117"/>
      <c r="H2" s="118"/>
      <c r="I2" s="117"/>
      <c r="J2" s="118"/>
      <c r="K2" s="117"/>
      <c r="L2" s="118"/>
      <c r="M2" s="118"/>
      <c r="N2" s="117"/>
      <c r="O2" s="116" t="s">
        <v>647</v>
      </c>
    </row>
    <row r="3" spans="1:19" s="98" customFormat="1" ht="94.5">
      <c r="A3" s="92" t="s">
        <v>646</v>
      </c>
      <c r="B3" s="92" t="s">
        <v>645</v>
      </c>
      <c r="C3" s="94" t="s">
        <v>643</v>
      </c>
      <c r="D3" s="93" t="s">
        <v>644</v>
      </c>
      <c r="E3" s="93" t="s">
        <v>642</v>
      </c>
      <c r="F3" s="93" t="s">
        <v>641</v>
      </c>
      <c r="G3" s="93" t="s">
        <v>655</v>
      </c>
      <c r="H3" s="93" t="s">
        <v>640</v>
      </c>
      <c r="I3" s="93" t="s">
        <v>639</v>
      </c>
      <c r="J3" s="95" t="s">
        <v>638</v>
      </c>
      <c r="K3" s="96" t="s">
        <v>635</v>
      </c>
      <c r="L3" s="96" t="s">
        <v>637</v>
      </c>
      <c r="M3" s="93" t="s">
        <v>636</v>
      </c>
      <c r="N3" s="96" t="s">
        <v>634</v>
      </c>
      <c r="O3" s="93" t="s">
        <v>39</v>
      </c>
      <c r="P3" s="97"/>
    </row>
    <row r="4" spans="1:19" ht="15.75" customHeight="1">
      <c r="A4" s="99">
        <v>1</v>
      </c>
      <c r="B4" s="126" t="s">
        <v>633</v>
      </c>
      <c r="C4" s="127">
        <v>29683491.719999999</v>
      </c>
      <c r="D4" s="127">
        <v>24746538.68</v>
      </c>
      <c r="E4" s="127">
        <v>32563011.800000004</v>
      </c>
      <c r="F4" s="127">
        <v>17109195.250500001</v>
      </c>
      <c r="G4" s="127">
        <v>13190647.99</v>
      </c>
      <c r="H4" s="127">
        <v>13615685.02</v>
      </c>
      <c r="I4" s="127">
        <v>6841957.0599999996</v>
      </c>
      <c r="J4" s="127">
        <v>5661375.0499999998</v>
      </c>
      <c r="K4" s="127">
        <v>1782549.7599999995</v>
      </c>
      <c r="L4" s="127">
        <v>136595.76</v>
      </c>
      <c r="M4" s="127">
        <v>509979</v>
      </c>
      <c r="N4" s="127">
        <v>1042506.5278606139</v>
      </c>
      <c r="O4" s="128">
        <v>146883533.61836061</v>
      </c>
      <c r="P4" s="100"/>
      <c r="Q4" s="101"/>
      <c r="R4" s="102"/>
    </row>
    <row r="5" spans="1:19" ht="15.75" customHeight="1">
      <c r="A5" s="99" t="s">
        <v>632</v>
      </c>
      <c r="B5" s="129" t="s">
        <v>631</v>
      </c>
      <c r="C5" s="127">
        <v>18958228</v>
      </c>
      <c r="D5" s="127">
        <v>16682954.440000001</v>
      </c>
      <c r="E5" s="127">
        <v>32562620.800000004</v>
      </c>
      <c r="F5" s="127">
        <v>17103275.960500002</v>
      </c>
      <c r="G5" s="127">
        <v>13190647.99</v>
      </c>
      <c r="H5" s="127">
        <v>13615685.02</v>
      </c>
      <c r="I5" s="127">
        <v>6841957.0599999996</v>
      </c>
      <c r="J5" s="127">
        <v>5661375.0499999998</v>
      </c>
      <c r="K5" s="127">
        <v>1782548.7099999995</v>
      </c>
      <c r="L5" s="127">
        <v>136595.76</v>
      </c>
      <c r="M5" s="127">
        <v>509979</v>
      </c>
      <c r="N5" s="127">
        <v>944228.47786061384</v>
      </c>
      <c r="O5" s="128">
        <v>127990096.26836061</v>
      </c>
      <c r="P5" s="100"/>
      <c r="R5" s="102"/>
    </row>
    <row r="6" spans="1:19" ht="15.75" customHeight="1">
      <c r="A6" s="99" t="s">
        <v>629</v>
      </c>
      <c r="B6" s="129" t="s">
        <v>630</v>
      </c>
      <c r="C6" s="127">
        <v>10966471.439999999</v>
      </c>
      <c r="D6" s="127">
        <v>13758119.350000001</v>
      </c>
      <c r="E6" s="127">
        <v>10082258.360000001</v>
      </c>
      <c r="F6" s="127">
        <v>16194440.165500004</v>
      </c>
      <c r="G6" s="127">
        <v>5367445.5</v>
      </c>
      <c r="H6" s="127">
        <v>13615685.02</v>
      </c>
      <c r="I6" s="127">
        <v>538209.6</v>
      </c>
      <c r="J6" s="127">
        <v>218486.55000000002</v>
      </c>
      <c r="K6" s="127">
        <v>1501459.5699999994</v>
      </c>
      <c r="L6" s="127">
        <v>136595.76</v>
      </c>
      <c r="M6" s="127">
        <v>429084</v>
      </c>
      <c r="N6" s="127">
        <v>377388.82929690008</v>
      </c>
      <c r="O6" s="128">
        <v>73185644.144796893</v>
      </c>
      <c r="P6" s="100"/>
      <c r="R6" s="102"/>
    </row>
    <row r="7" spans="1:19" ht="31.5">
      <c r="A7" s="99" t="s">
        <v>629</v>
      </c>
      <c r="B7" s="129" t="s">
        <v>628</v>
      </c>
      <c r="C7" s="127">
        <v>7991756.5599999996</v>
      </c>
      <c r="D7" s="127">
        <v>2924835.09</v>
      </c>
      <c r="E7" s="127">
        <v>22480362.440000001</v>
      </c>
      <c r="F7" s="127">
        <v>908835.79499999993</v>
      </c>
      <c r="G7" s="127">
        <v>7823202.4900000002</v>
      </c>
      <c r="H7" s="127">
        <v>0</v>
      </c>
      <c r="I7" s="127">
        <v>6303747.46</v>
      </c>
      <c r="J7" s="127">
        <v>5442888.5</v>
      </c>
      <c r="K7" s="127">
        <v>281089.14</v>
      </c>
      <c r="L7" s="127">
        <v>0</v>
      </c>
      <c r="M7" s="127">
        <v>80895</v>
      </c>
      <c r="N7" s="127">
        <v>566839.64856371377</v>
      </c>
      <c r="O7" s="128">
        <v>54804452.123563714</v>
      </c>
      <c r="P7" s="100"/>
      <c r="R7" s="102"/>
    </row>
    <row r="8" spans="1:19" ht="15.75" customHeight="1">
      <c r="A8" s="99" t="s">
        <v>627</v>
      </c>
      <c r="B8" s="129" t="s">
        <v>626</v>
      </c>
      <c r="C8" s="127">
        <v>10725263.720000001</v>
      </c>
      <c r="D8" s="127">
        <v>8063584.2399999993</v>
      </c>
      <c r="E8" s="127">
        <v>391</v>
      </c>
      <c r="F8" s="127">
        <v>5919.29</v>
      </c>
      <c r="G8" s="127">
        <v>0</v>
      </c>
      <c r="H8" s="127">
        <v>0</v>
      </c>
      <c r="I8" s="127">
        <v>0</v>
      </c>
      <c r="J8" s="127">
        <v>0</v>
      </c>
      <c r="K8" s="127">
        <v>1.05</v>
      </c>
      <c r="L8" s="127">
        <v>0</v>
      </c>
      <c r="M8" s="127">
        <v>0</v>
      </c>
      <c r="N8" s="127">
        <v>98278.05</v>
      </c>
      <c r="O8" s="128">
        <v>18893437.350000001</v>
      </c>
      <c r="P8" s="100"/>
      <c r="R8" s="102"/>
    </row>
    <row r="9" spans="1:19" ht="15.75" customHeight="1">
      <c r="A9" s="99">
        <v>2</v>
      </c>
      <c r="B9" s="126" t="s">
        <v>625</v>
      </c>
      <c r="C9" s="127">
        <v>1451592.9</v>
      </c>
      <c r="D9" s="127">
        <v>2930202.5700000003</v>
      </c>
      <c r="E9" s="127">
        <v>930911.08</v>
      </c>
      <c r="F9" s="127">
        <v>199894.98149999999</v>
      </c>
      <c r="G9" s="127">
        <v>0</v>
      </c>
      <c r="H9" s="127">
        <v>0</v>
      </c>
      <c r="I9" s="127">
        <v>0</v>
      </c>
      <c r="J9" s="127">
        <v>112621.60999999999</v>
      </c>
      <c r="K9" s="127">
        <v>289766.42999999982</v>
      </c>
      <c r="L9" s="127">
        <v>0</v>
      </c>
      <c r="M9" s="127">
        <v>0</v>
      </c>
      <c r="N9" s="127">
        <v>0</v>
      </c>
      <c r="O9" s="128">
        <v>5914989.5715000005</v>
      </c>
      <c r="P9" s="100"/>
      <c r="Q9" s="101"/>
      <c r="R9" s="102"/>
    </row>
    <row r="10" spans="1:19" ht="28.5" customHeight="1">
      <c r="A10" s="99">
        <v>3</v>
      </c>
      <c r="B10" s="126" t="s">
        <v>624</v>
      </c>
      <c r="C10" s="127">
        <v>4845906.75</v>
      </c>
      <c r="D10" s="127">
        <v>21609289.93</v>
      </c>
      <c r="E10" s="127">
        <v>2862711.48</v>
      </c>
      <c r="F10" s="127">
        <v>13912038.457999999</v>
      </c>
      <c r="G10" s="127">
        <v>3818649.67</v>
      </c>
      <c r="H10" s="127">
        <v>1469866.72</v>
      </c>
      <c r="I10" s="127">
        <v>1421848.2</v>
      </c>
      <c r="J10" s="127">
        <v>0</v>
      </c>
      <c r="K10" s="127">
        <v>392204.16000000003</v>
      </c>
      <c r="L10" s="127">
        <v>0</v>
      </c>
      <c r="M10" s="127">
        <v>0</v>
      </c>
      <c r="N10" s="127">
        <v>6280</v>
      </c>
      <c r="O10" s="128">
        <v>50338795.368000001</v>
      </c>
      <c r="P10" s="100"/>
      <c r="Q10" s="101"/>
      <c r="R10" s="102"/>
    </row>
    <row r="11" spans="1:19" ht="15.75" customHeight="1">
      <c r="A11" s="99">
        <v>4</v>
      </c>
      <c r="B11" s="126" t="s">
        <v>623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8">
        <v>0</v>
      </c>
      <c r="P11" s="100"/>
      <c r="Q11" s="101"/>
      <c r="R11" s="102"/>
    </row>
    <row r="12" spans="1:19" ht="15.75" customHeight="1">
      <c r="A12" s="99">
        <v>5</v>
      </c>
      <c r="B12" s="126" t="s">
        <v>622</v>
      </c>
      <c r="C12" s="127">
        <v>8705414.0600000005</v>
      </c>
      <c r="D12" s="127">
        <v>0</v>
      </c>
      <c r="E12" s="127">
        <v>0</v>
      </c>
      <c r="F12" s="127">
        <v>2952538.2399999998</v>
      </c>
      <c r="G12" s="127">
        <v>201596.89</v>
      </c>
      <c r="H12" s="127">
        <v>755966.01</v>
      </c>
      <c r="I12" s="127">
        <v>0</v>
      </c>
      <c r="J12" s="127">
        <v>0</v>
      </c>
      <c r="K12" s="127">
        <v>123678.25999999998</v>
      </c>
      <c r="L12" s="127">
        <v>1462634.68</v>
      </c>
      <c r="M12" s="127">
        <v>0</v>
      </c>
      <c r="N12" s="127">
        <v>158607.6355869</v>
      </c>
      <c r="O12" s="128">
        <v>14360435.775586901</v>
      </c>
      <c r="P12" s="100"/>
      <c r="Q12" s="101"/>
      <c r="R12" s="102"/>
    </row>
    <row r="13" spans="1:19" ht="15.75" customHeight="1">
      <c r="A13" s="99">
        <v>6</v>
      </c>
      <c r="B13" s="132" t="s">
        <v>648</v>
      </c>
      <c r="C13" s="127">
        <v>1213918.56</v>
      </c>
      <c r="D13" s="127">
        <v>603481.48</v>
      </c>
      <c r="E13" s="127">
        <v>3572978.02</v>
      </c>
      <c r="F13" s="127">
        <v>0</v>
      </c>
      <c r="G13" s="127">
        <v>4717046.88</v>
      </c>
      <c r="H13" s="127">
        <v>0</v>
      </c>
      <c r="I13" s="127">
        <v>922378.39</v>
      </c>
      <c r="J13" s="127">
        <v>476166.85000000003</v>
      </c>
      <c r="K13" s="127">
        <v>63086.25</v>
      </c>
      <c r="L13" s="127">
        <v>0</v>
      </c>
      <c r="M13" s="127">
        <v>713898</v>
      </c>
      <c r="N13" s="127" t="s">
        <v>629</v>
      </c>
      <c r="O13" s="128">
        <v>12282954.430000002</v>
      </c>
      <c r="P13" s="100"/>
      <c r="Q13" s="101"/>
      <c r="R13" s="102"/>
    </row>
    <row r="14" spans="1:19" ht="47.25">
      <c r="A14" s="99" t="s">
        <v>629</v>
      </c>
      <c r="B14" s="133" t="s">
        <v>649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629</v>
      </c>
      <c r="O14" s="128">
        <v>0</v>
      </c>
      <c r="P14" s="103"/>
      <c r="Q14" s="101"/>
      <c r="R14" s="102"/>
    </row>
    <row r="15" spans="1:19" ht="15.75" customHeight="1">
      <c r="A15" s="99">
        <v>7</v>
      </c>
      <c r="B15" s="132" t="s">
        <v>650</v>
      </c>
      <c r="C15" s="127">
        <v>15628561.720000001</v>
      </c>
      <c r="D15" s="127">
        <v>2014331.31</v>
      </c>
      <c r="E15" s="127">
        <v>6763851.7999999998</v>
      </c>
      <c r="F15" s="127">
        <v>4648417.83</v>
      </c>
      <c r="G15" s="127">
        <v>1363860.26</v>
      </c>
      <c r="H15" s="127">
        <v>99112.36</v>
      </c>
      <c r="I15" s="127">
        <v>0</v>
      </c>
      <c r="J15" s="127">
        <v>0</v>
      </c>
      <c r="K15" s="127">
        <v>0</v>
      </c>
      <c r="L15" s="127">
        <v>85904.78</v>
      </c>
      <c r="M15" s="127">
        <v>414807</v>
      </c>
      <c r="N15" s="127" t="s">
        <v>629</v>
      </c>
      <c r="O15" s="128">
        <v>31018847.060000006</v>
      </c>
      <c r="P15" s="100"/>
      <c r="Q15" s="101"/>
      <c r="R15" s="102"/>
    </row>
    <row r="16" spans="1:19" s="98" customFormat="1" ht="16.5" customHeight="1">
      <c r="A16" s="151" t="s">
        <v>39</v>
      </c>
      <c r="B16" s="152"/>
      <c r="C16" s="130">
        <v>61528885.710000001</v>
      </c>
      <c r="D16" s="130">
        <v>51903843.969999999</v>
      </c>
      <c r="E16" s="130">
        <v>46693464.18</v>
      </c>
      <c r="F16" s="130">
        <v>38822084.759999998</v>
      </c>
      <c r="G16" s="130">
        <v>23291801.690000001</v>
      </c>
      <c r="H16" s="130">
        <v>15940630.109999999</v>
      </c>
      <c r="I16" s="130">
        <v>9186183.6500000004</v>
      </c>
      <c r="J16" s="130">
        <v>6250163.5099999998</v>
      </c>
      <c r="K16" s="130">
        <v>2651284.8599999994</v>
      </c>
      <c r="L16" s="130">
        <v>1685135.22</v>
      </c>
      <c r="M16" s="130">
        <v>1638684</v>
      </c>
      <c r="N16" s="130">
        <v>1207394.1634475139</v>
      </c>
      <c r="O16" s="128">
        <v>260799555.8234475</v>
      </c>
      <c r="P16" s="134"/>
      <c r="R16" s="104"/>
    </row>
    <row r="17" spans="1:18" ht="30" customHeight="1">
      <c r="A17" s="153" t="s">
        <v>621</v>
      </c>
      <c r="B17" s="154"/>
      <c r="C17" s="131">
        <v>0.23592404333561434</v>
      </c>
      <c r="D17" s="131">
        <v>0.1990181455873995</v>
      </c>
      <c r="E17" s="131">
        <v>0.1790396614463941</v>
      </c>
      <c r="F17" s="131">
        <v>0.14885794048775619</v>
      </c>
      <c r="G17" s="131">
        <v>8.93092076650919E-2</v>
      </c>
      <c r="H17" s="131">
        <v>6.11221520668205E-2</v>
      </c>
      <c r="I17" s="131">
        <v>3.5223156807133282E-2</v>
      </c>
      <c r="J17" s="131">
        <v>2.3965391698102238E-2</v>
      </c>
      <c r="K17" s="131">
        <v>1.0165986869221625E-2</v>
      </c>
      <c r="L17" s="131">
        <v>6.461419056790034E-3</v>
      </c>
      <c r="M17" s="131">
        <v>6.2833082473090322E-3</v>
      </c>
      <c r="N17" s="131">
        <v>4.6295867323672864E-3</v>
      </c>
      <c r="O17" s="131">
        <v>0.99999999999999978</v>
      </c>
      <c r="P17" s="102"/>
      <c r="R17" s="102"/>
    </row>
    <row r="18" spans="1:18" ht="10.5" customHeight="1">
      <c r="A18" s="105" t="s">
        <v>305</v>
      </c>
      <c r="H18" s="107"/>
      <c r="J18" s="107"/>
      <c r="L18" s="107"/>
      <c r="M18" s="107"/>
      <c r="P18" s="107"/>
      <c r="Q18" s="107"/>
    </row>
    <row r="19" spans="1:18">
      <c r="A19" s="108" t="s">
        <v>651</v>
      </c>
      <c r="H19" s="107"/>
      <c r="J19" s="107"/>
      <c r="L19" s="107"/>
      <c r="M19" s="107"/>
      <c r="P19" s="107"/>
      <c r="Q19" s="107"/>
    </row>
    <row r="20" spans="1:18" ht="15.75" customHeight="1">
      <c r="A20" s="108" t="s">
        <v>620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7"/>
      <c r="Q20" s="107"/>
    </row>
    <row r="21" spans="1:18">
      <c r="O21" s="102"/>
    </row>
    <row r="34" spans="11:14">
      <c r="K34" s="119"/>
      <c r="N34" s="119"/>
    </row>
    <row r="35" spans="11:14">
      <c r="K35" s="104"/>
      <c r="N35" s="122"/>
    </row>
    <row r="36" spans="11:14">
      <c r="K36" s="104"/>
      <c r="N36" s="122"/>
    </row>
    <row r="67" spans="1:4">
      <c r="A67" s="111"/>
      <c r="B67" s="113"/>
      <c r="C67" s="113"/>
      <c r="D67" s="113"/>
    </row>
    <row r="68" spans="1:4">
      <c r="A68" s="111"/>
      <c r="B68" s="113"/>
      <c r="C68" s="113"/>
      <c r="D68" s="113"/>
    </row>
    <row r="69" spans="1:4">
      <c r="A69" s="111"/>
      <c r="B69" s="113"/>
      <c r="C69" s="113"/>
      <c r="D69" s="113"/>
    </row>
    <row r="70" spans="1:4">
      <c r="A70" s="110">
        <f t="shared" ref="A70:A75" si="0">C70/$O$16</f>
        <v>0.56320469241057991</v>
      </c>
      <c r="B70" s="111" t="str">
        <f>B4</f>
        <v>Застраховка "Живот" и рента</v>
      </c>
      <c r="C70" s="112">
        <f>O4</f>
        <v>146883533.61836061</v>
      </c>
      <c r="D70" s="113"/>
    </row>
    <row r="71" spans="1:4">
      <c r="A71" s="110">
        <f t="shared" si="0"/>
        <v>2.2680213364720026E-2</v>
      </c>
      <c r="B71" s="111" t="str">
        <f>B9</f>
        <v>Женитбена и детска застраховка</v>
      </c>
      <c r="C71" s="112">
        <f>O9</f>
        <v>5914989.5715000005</v>
      </c>
      <c r="D71" s="113"/>
    </row>
    <row r="72" spans="1:4">
      <c r="A72" s="110">
        <f t="shared" si="0"/>
        <v>0.19301718213844532</v>
      </c>
      <c r="B72" s="111" t="str">
        <f>B10</f>
        <v>Застраховка "Живот", свързана с инвестиционен фонд</v>
      </c>
      <c r="C72" s="112">
        <f>O10</f>
        <v>50338795.368000001</v>
      </c>
      <c r="D72" s="113"/>
    </row>
    <row r="73" spans="1:4">
      <c r="A73" s="110">
        <f t="shared" si="0"/>
        <v>0</v>
      </c>
      <c r="B73" s="111" t="str">
        <f>B11</f>
        <v>Изкупуване на капитал</v>
      </c>
      <c r="C73" s="112">
        <f>O11</f>
        <v>0</v>
      </c>
      <c r="D73" s="113"/>
    </row>
    <row r="74" spans="1:4">
      <c r="A74" s="110">
        <f t="shared" si="0"/>
        <v>5.5063114391607444E-2</v>
      </c>
      <c r="B74" s="111" t="str">
        <f>B12</f>
        <v>Допълнителна застраховка</v>
      </c>
      <c r="C74" s="112">
        <f>O12</f>
        <v>14360435.775586901</v>
      </c>
      <c r="D74" s="113"/>
    </row>
    <row r="75" spans="1:4">
      <c r="A75" s="110">
        <f t="shared" si="0"/>
        <v>4.7097298119307948E-2</v>
      </c>
      <c r="B75" s="113" t="s">
        <v>648</v>
      </c>
      <c r="C75" s="112">
        <f>O13</f>
        <v>12282954.430000002</v>
      </c>
      <c r="D75" s="113"/>
    </row>
    <row r="76" spans="1:4">
      <c r="A76" s="110">
        <f t="shared" ref="A76:A77" si="1">C76/$O$16</f>
        <v>0.11893749957533946</v>
      </c>
      <c r="B76" s="113" t="s">
        <v>650</v>
      </c>
      <c r="C76" s="112">
        <f>O15</f>
        <v>31018847.060000006</v>
      </c>
      <c r="D76" s="113"/>
    </row>
    <row r="77" spans="1:4">
      <c r="A77" s="111">
        <f t="shared" si="1"/>
        <v>1.0000000000000002</v>
      </c>
      <c r="B77" s="113"/>
      <c r="C77" s="143">
        <f>SUM(C70:C76)</f>
        <v>260799555.82344753</v>
      </c>
      <c r="D77" s="113"/>
    </row>
    <row r="78" spans="1:4">
      <c r="A78" s="111"/>
      <c r="B78" s="113"/>
      <c r="C78" s="144">
        <f>C77-O16</f>
        <v>0</v>
      </c>
      <c r="D78" s="113"/>
    </row>
    <row r="79" spans="1:4">
      <c r="A79" s="111"/>
      <c r="B79" s="111"/>
      <c r="C79" s="111"/>
      <c r="D79" s="113"/>
    </row>
    <row r="80" spans="1:4">
      <c r="A80" s="111"/>
      <c r="B80" s="113"/>
      <c r="C80" s="113"/>
      <c r="D80" s="113"/>
    </row>
    <row r="81" spans="1:4">
      <c r="A81" s="111"/>
      <c r="B81" s="113"/>
      <c r="C81" s="113"/>
      <c r="D81" s="113"/>
    </row>
  </sheetData>
  <sortState columnSort="1" ref="C3:N17">
    <sortCondition descending="1" ref="C17:N17"/>
  </sortState>
  <mergeCells count="2">
    <mergeCell ref="A16:B16"/>
    <mergeCell ref="A17:B17"/>
  </mergeCells>
  <conditionalFormatting sqref="P4:P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view="pageBreakPreview" zoomScaleNormal="70" zoomScaleSheetLayoutView="100" workbookViewId="0">
      <pane xSplit="2" ySplit="3" topLeftCell="C19" activePane="bottomRight" state="frozen"/>
      <selection pane="topRight" activeCell="C1" sqref="C1"/>
      <selection pane="bottomLeft" activeCell="A5" sqref="A5"/>
      <selection pane="bottomRight" activeCell="I78" sqref="I78"/>
    </sheetView>
  </sheetViews>
  <sheetFormatPr defaultRowHeight="15.75"/>
  <cols>
    <col min="1" max="1" width="7.85546875" style="119" customWidth="1"/>
    <col min="2" max="2" width="36.5703125" style="106" customWidth="1"/>
    <col min="3" max="3" width="17.7109375" style="106" customWidth="1"/>
    <col min="4" max="14" width="17.7109375" style="119" customWidth="1"/>
    <col min="15" max="15" width="15.28515625" style="98" customWidth="1"/>
    <col min="16" max="16" width="12.7109375" style="119" bestFit="1" customWidth="1"/>
    <col min="17" max="17" width="12.42578125" style="119" bestFit="1" customWidth="1"/>
    <col min="18" max="16384" width="9.140625" style="119"/>
  </cols>
  <sheetData>
    <row r="1" spans="1:18" ht="15.75" customHeight="1">
      <c r="A1" s="157" t="s">
        <v>657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</row>
    <row r="2" spans="1:18">
      <c r="O2" s="124" t="s">
        <v>647</v>
      </c>
    </row>
    <row r="3" spans="1:18" s="123" customFormat="1" ht="94.5">
      <c r="A3" s="92" t="s">
        <v>646</v>
      </c>
      <c r="B3" s="92" t="s">
        <v>645</v>
      </c>
      <c r="C3" s="93" t="s">
        <v>644</v>
      </c>
      <c r="D3" s="94" t="s">
        <v>643</v>
      </c>
      <c r="E3" s="93" t="s">
        <v>641</v>
      </c>
      <c r="F3" s="93" t="s">
        <v>642</v>
      </c>
      <c r="G3" s="93" t="s">
        <v>640</v>
      </c>
      <c r="H3" s="93" t="s">
        <v>655</v>
      </c>
      <c r="I3" s="96" t="s">
        <v>635</v>
      </c>
      <c r="J3" s="95" t="s">
        <v>638</v>
      </c>
      <c r="K3" s="93" t="s">
        <v>639</v>
      </c>
      <c r="L3" s="93" t="s">
        <v>636</v>
      </c>
      <c r="M3" s="96" t="s">
        <v>637</v>
      </c>
      <c r="N3" s="96" t="s">
        <v>634</v>
      </c>
      <c r="O3" s="93" t="s">
        <v>39</v>
      </c>
      <c r="P3" s="97"/>
    </row>
    <row r="4" spans="1:18" ht="15.75" customHeight="1">
      <c r="A4" s="99">
        <v>1</v>
      </c>
      <c r="B4" s="126" t="s">
        <v>633</v>
      </c>
      <c r="C4" s="114">
        <v>19534664.609999999</v>
      </c>
      <c r="D4" s="114">
        <v>13495929.379999999</v>
      </c>
      <c r="E4" s="114">
        <v>10690507.28406333</v>
      </c>
      <c r="F4" s="114">
        <v>5990848.5600000005</v>
      </c>
      <c r="G4" s="114">
        <v>5854610.1600000001</v>
      </c>
      <c r="H4" s="114">
        <v>2967717.39</v>
      </c>
      <c r="I4" s="114">
        <v>1677081.4300000002</v>
      </c>
      <c r="J4" s="114">
        <v>1839336.5600000003</v>
      </c>
      <c r="K4" s="114">
        <v>1379724.7567213005</v>
      </c>
      <c r="L4" s="114">
        <v>406980.53</v>
      </c>
      <c r="M4" s="114">
        <v>84298.12</v>
      </c>
      <c r="N4" s="114">
        <v>226176.3286139</v>
      </c>
      <c r="O4" s="115">
        <v>64147875.109398536</v>
      </c>
      <c r="P4" s="100"/>
      <c r="Q4" s="102"/>
      <c r="R4" s="102"/>
    </row>
    <row r="5" spans="1:18" ht="15.75" customHeight="1">
      <c r="A5" s="99" t="s">
        <v>632</v>
      </c>
      <c r="B5" s="129" t="s">
        <v>631</v>
      </c>
      <c r="C5" s="114">
        <v>12520952.380000001</v>
      </c>
      <c r="D5" s="114">
        <v>7207713.379999999</v>
      </c>
      <c r="E5" s="114">
        <v>10660790.001582114</v>
      </c>
      <c r="F5" s="114">
        <v>5990848.5600000005</v>
      </c>
      <c r="G5" s="114">
        <v>5854610.1600000001</v>
      </c>
      <c r="H5" s="114">
        <v>2967717.39</v>
      </c>
      <c r="I5" s="114">
        <v>1675103.4900000002</v>
      </c>
      <c r="J5" s="114">
        <v>1839336.5600000003</v>
      </c>
      <c r="K5" s="114">
        <v>1379724.7567213005</v>
      </c>
      <c r="L5" s="114">
        <v>406980.53</v>
      </c>
      <c r="M5" s="114">
        <v>84298.12</v>
      </c>
      <c r="N5" s="114">
        <v>226176.3286139</v>
      </c>
      <c r="O5" s="115">
        <v>50814251.656917326</v>
      </c>
      <c r="P5" s="100"/>
      <c r="Q5" s="102"/>
      <c r="R5" s="102"/>
    </row>
    <row r="6" spans="1:18" ht="15.75" customHeight="1">
      <c r="A6" s="99" t="s">
        <v>629</v>
      </c>
      <c r="B6" s="129" t="s">
        <v>630</v>
      </c>
      <c r="C6" s="114">
        <v>11428492.390000001</v>
      </c>
      <c r="D6" s="114">
        <v>6403012.9899999993</v>
      </c>
      <c r="E6" s="114">
        <v>10137772.145934694</v>
      </c>
      <c r="F6" s="114">
        <v>4143092.31</v>
      </c>
      <c r="G6" s="114">
        <v>5854610.1600000001</v>
      </c>
      <c r="H6" s="114">
        <v>1507472.92</v>
      </c>
      <c r="I6" s="114">
        <v>1316969.81</v>
      </c>
      <c r="J6" s="114">
        <v>258475.06</v>
      </c>
      <c r="K6" s="114">
        <v>124539.3018264</v>
      </c>
      <c r="L6" s="114">
        <v>387770.53</v>
      </c>
      <c r="M6" s="114">
        <v>84298.12</v>
      </c>
      <c r="N6" s="114">
        <v>123354.49861390001</v>
      </c>
      <c r="O6" s="115">
        <v>41769860.236375004</v>
      </c>
      <c r="P6" s="100"/>
      <c r="Q6" s="102"/>
      <c r="R6" s="102"/>
    </row>
    <row r="7" spans="1:18" ht="31.5">
      <c r="A7" s="99" t="s">
        <v>629</v>
      </c>
      <c r="B7" s="129" t="s">
        <v>628</v>
      </c>
      <c r="C7" s="114">
        <v>1092459.9899999998</v>
      </c>
      <c r="D7" s="114">
        <v>804700.39</v>
      </c>
      <c r="E7" s="114">
        <v>523017.85564742086</v>
      </c>
      <c r="F7" s="114">
        <v>1847756.25</v>
      </c>
      <c r="G7" s="114">
        <v>0</v>
      </c>
      <c r="H7" s="114">
        <v>1460244.47</v>
      </c>
      <c r="I7" s="114">
        <v>358133.68000000005</v>
      </c>
      <c r="J7" s="114">
        <v>1580861.5000000002</v>
      </c>
      <c r="K7" s="114">
        <v>1255185.4548949006</v>
      </c>
      <c r="L7" s="114">
        <v>19210</v>
      </c>
      <c r="M7" s="114">
        <v>0</v>
      </c>
      <c r="N7" s="114">
        <v>102821.83</v>
      </c>
      <c r="O7" s="115">
        <v>9044391.4205423221</v>
      </c>
      <c r="P7" s="100"/>
      <c r="Q7" s="102"/>
      <c r="R7" s="102"/>
    </row>
    <row r="8" spans="1:18" ht="16.5" customHeight="1">
      <c r="A8" s="99" t="s">
        <v>627</v>
      </c>
      <c r="B8" s="129" t="s">
        <v>626</v>
      </c>
      <c r="C8" s="114">
        <v>7013712.2300000004</v>
      </c>
      <c r="D8" s="114">
        <v>6288216</v>
      </c>
      <c r="E8" s="114">
        <v>29717.282481216087</v>
      </c>
      <c r="F8" s="114">
        <v>0</v>
      </c>
      <c r="G8" s="114">
        <v>0</v>
      </c>
      <c r="H8" s="114">
        <v>0</v>
      </c>
      <c r="I8" s="114">
        <v>1977.94</v>
      </c>
      <c r="J8" s="114">
        <v>0</v>
      </c>
      <c r="K8" s="114">
        <v>0</v>
      </c>
      <c r="L8" s="114">
        <v>0</v>
      </c>
      <c r="M8" s="114">
        <v>0</v>
      </c>
      <c r="N8" s="114">
        <v>0</v>
      </c>
      <c r="O8" s="115">
        <v>13333623.452481216</v>
      </c>
      <c r="P8" s="100"/>
      <c r="Q8" s="102"/>
      <c r="R8" s="102"/>
    </row>
    <row r="9" spans="1:18" ht="16.5" customHeight="1">
      <c r="A9" s="99">
        <v>2</v>
      </c>
      <c r="B9" s="126" t="s">
        <v>625</v>
      </c>
      <c r="C9" s="114">
        <v>1875798.28</v>
      </c>
      <c r="D9" s="114">
        <v>178995.96</v>
      </c>
      <c r="E9" s="114">
        <v>311405.32970453182</v>
      </c>
      <c r="F9" s="114">
        <v>348624.54000000004</v>
      </c>
      <c r="G9" s="114">
        <v>0</v>
      </c>
      <c r="H9" s="114">
        <v>0</v>
      </c>
      <c r="I9" s="114">
        <v>173001.6700021</v>
      </c>
      <c r="J9" s="114">
        <v>120047.20999999999</v>
      </c>
      <c r="K9" s="114">
        <v>0</v>
      </c>
      <c r="L9" s="114">
        <v>0</v>
      </c>
      <c r="M9" s="114">
        <v>0</v>
      </c>
      <c r="N9" s="114">
        <v>0</v>
      </c>
      <c r="O9" s="115">
        <v>3007872.9897066317</v>
      </c>
      <c r="P9" s="100"/>
      <c r="Q9" s="102"/>
      <c r="R9" s="102"/>
    </row>
    <row r="10" spans="1:18" ht="28.5" customHeight="1">
      <c r="A10" s="99">
        <v>3</v>
      </c>
      <c r="B10" s="126" t="s">
        <v>624</v>
      </c>
      <c r="C10" s="114">
        <v>7058683.3799999999</v>
      </c>
      <c r="D10" s="114">
        <v>51545.960000000006</v>
      </c>
      <c r="E10" s="114">
        <v>725424.75310648722</v>
      </c>
      <c r="F10" s="114">
        <v>100308.33</v>
      </c>
      <c r="G10" s="114">
        <v>290736.77999999997</v>
      </c>
      <c r="H10" s="114">
        <v>182324.08500000002</v>
      </c>
      <c r="I10" s="114">
        <v>334558.48000000004</v>
      </c>
      <c r="J10" s="114">
        <v>7846.64</v>
      </c>
      <c r="K10" s="114">
        <v>129457.7372227</v>
      </c>
      <c r="L10" s="114">
        <v>0</v>
      </c>
      <c r="M10" s="114">
        <v>0</v>
      </c>
      <c r="N10" s="114">
        <v>0</v>
      </c>
      <c r="O10" s="115">
        <v>8880886.1453291886</v>
      </c>
      <c r="P10" s="100"/>
      <c r="Q10" s="102"/>
      <c r="R10" s="102"/>
    </row>
    <row r="11" spans="1:18" ht="15.75" customHeight="1">
      <c r="A11" s="99">
        <v>4</v>
      </c>
      <c r="B11" s="126" t="s">
        <v>623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5">
        <v>0</v>
      </c>
      <c r="P11" s="100"/>
      <c r="Q11" s="102"/>
      <c r="R11" s="102"/>
    </row>
    <row r="12" spans="1:18" s="142" customFormat="1" ht="15.75" customHeight="1">
      <c r="A12" s="137">
        <v>5</v>
      </c>
      <c r="B12" s="138" t="s">
        <v>622</v>
      </c>
      <c r="C12" s="139">
        <v>0</v>
      </c>
      <c r="D12" s="139">
        <v>1491136.84</v>
      </c>
      <c r="E12" s="139">
        <v>890930.99</v>
      </c>
      <c r="F12" s="139">
        <v>0</v>
      </c>
      <c r="G12" s="139">
        <v>47783.58</v>
      </c>
      <c r="H12" s="139">
        <v>0</v>
      </c>
      <c r="I12" s="139">
        <v>16797.03</v>
      </c>
      <c r="J12" s="139">
        <v>0</v>
      </c>
      <c r="K12" s="139">
        <v>0</v>
      </c>
      <c r="L12" s="139">
        <v>0</v>
      </c>
      <c r="M12" s="139">
        <v>97987.25</v>
      </c>
      <c r="N12" s="139">
        <v>29899.74264</v>
      </c>
      <c r="O12" s="140">
        <v>2574535.4326399998</v>
      </c>
      <c r="P12" s="141"/>
      <c r="Q12" s="102"/>
      <c r="R12" s="102"/>
    </row>
    <row r="13" spans="1:18" ht="15.75" customHeight="1">
      <c r="A13" s="99">
        <v>6</v>
      </c>
      <c r="B13" s="132" t="s">
        <v>648</v>
      </c>
      <c r="C13" s="127">
        <v>115805.06</v>
      </c>
      <c r="D13" s="127">
        <v>129823.44</v>
      </c>
      <c r="E13" s="127">
        <v>0</v>
      </c>
      <c r="F13" s="127">
        <v>669154.25999999989</v>
      </c>
      <c r="G13" s="127">
        <v>0</v>
      </c>
      <c r="H13" s="127">
        <v>394584.51</v>
      </c>
      <c r="I13" s="127">
        <v>2586.15</v>
      </c>
      <c r="J13" s="127">
        <v>106298.64</v>
      </c>
      <c r="K13" s="127">
        <v>21154.27</v>
      </c>
      <c r="L13" s="127">
        <v>83898.6</v>
      </c>
      <c r="M13" s="127">
        <v>0</v>
      </c>
      <c r="N13" s="127" t="s">
        <v>629</v>
      </c>
      <c r="O13" s="128">
        <v>1523304.93</v>
      </c>
      <c r="P13" s="100"/>
      <c r="Q13" s="101"/>
      <c r="R13" s="102"/>
    </row>
    <row r="14" spans="1:18" ht="47.25">
      <c r="A14" s="99" t="s">
        <v>629</v>
      </c>
      <c r="B14" s="133" t="s">
        <v>649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629</v>
      </c>
      <c r="O14" s="128">
        <v>0</v>
      </c>
      <c r="P14" s="103"/>
      <c r="Q14" s="101"/>
      <c r="R14" s="102"/>
    </row>
    <row r="15" spans="1:18" ht="15.75" customHeight="1">
      <c r="A15" s="99">
        <v>7</v>
      </c>
      <c r="B15" s="132" t="s">
        <v>650</v>
      </c>
      <c r="C15" s="127">
        <v>474.8</v>
      </c>
      <c r="D15" s="127">
        <v>5426940.9400000004</v>
      </c>
      <c r="E15" s="127">
        <v>2818526.9896552968</v>
      </c>
      <c r="F15" s="127">
        <v>2321656.6799999997</v>
      </c>
      <c r="G15" s="127">
        <v>24602.78</v>
      </c>
      <c r="H15" s="127">
        <v>34229.770000000004</v>
      </c>
      <c r="I15" s="127">
        <v>0</v>
      </c>
      <c r="J15" s="127">
        <v>0</v>
      </c>
      <c r="K15" s="127">
        <v>0</v>
      </c>
      <c r="L15" s="127">
        <v>398878</v>
      </c>
      <c r="M15" s="127">
        <v>109204</v>
      </c>
      <c r="N15" s="127" t="s">
        <v>629</v>
      </c>
      <c r="O15" s="128">
        <v>11134513.959655296</v>
      </c>
      <c r="P15" s="100"/>
      <c r="Q15" s="101"/>
      <c r="R15" s="102"/>
    </row>
    <row r="16" spans="1:18" s="98" customFormat="1" ht="15.75" customHeight="1">
      <c r="A16" s="155" t="s">
        <v>39</v>
      </c>
      <c r="B16" s="155"/>
      <c r="C16" s="130">
        <v>28585426.129999999</v>
      </c>
      <c r="D16" s="130">
        <v>20774372.52</v>
      </c>
      <c r="E16" s="130">
        <v>15436795.346529648</v>
      </c>
      <c r="F16" s="130">
        <v>9430592.370000001</v>
      </c>
      <c r="G16" s="130">
        <v>6217733.3000000007</v>
      </c>
      <c r="H16" s="130">
        <v>3578855.7550000004</v>
      </c>
      <c r="I16" s="130">
        <v>2204024.7600020999</v>
      </c>
      <c r="J16" s="130">
        <v>2073529.05</v>
      </c>
      <c r="K16" s="130">
        <v>1530336.7639440005</v>
      </c>
      <c r="L16" s="130">
        <v>889757.13</v>
      </c>
      <c r="M16" s="130">
        <v>291489.37</v>
      </c>
      <c r="N16" s="130">
        <v>256076.07125390001</v>
      </c>
      <c r="O16" s="115">
        <v>91268988.566729635</v>
      </c>
      <c r="P16" s="100"/>
      <c r="Q16" s="104"/>
    </row>
    <row r="17" spans="1:19" ht="30" customHeight="1">
      <c r="A17" s="156" t="s">
        <v>654</v>
      </c>
      <c r="B17" s="156"/>
      <c r="C17" s="131">
        <v>0.31319976893466167</v>
      </c>
      <c r="D17" s="131">
        <v>0.22761699068036895</v>
      </c>
      <c r="E17" s="131">
        <v>0.16913516396912101</v>
      </c>
      <c r="F17" s="131">
        <v>0.10332745566808815</v>
      </c>
      <c r="G17" s="131">
        <v>6.8125366541714444E-2</v>
      </c>
      <c r="H17" s="131">
        <v>3.9212177226916306E-2</v>
      </c>
      <c r="I17" s="131">
        <v>2.4148670809369908E-2</v>
      </c>
      <c r="J17" s="131">
        <v>2.2718878367803733E-2</v>
      </c>
      <c r="K17" s="131">
        <v>1.676732467375951E-2</v>
      </c>
      <c r="L17" s="131">
        <v>9.7487344165041387E-3</v>
      </c>
      <c r="M17" s="131">
        <v>3.1937394571528851E-3</v>
      </c>
      <c r="N17" s="131">
        <v>2.805729254539451E-3</v>
      </c>
      <c r="O17" s="131">
        <v>1</v>
      </c>
      <c r="S17" s="102"/>
    </row>
    <row r="18" spans="1:19" ht="18" customHeight="1">
      <c r="A18" s="105"/>
      <c r="B18" s="119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</row>
    <row r="19" spans="1:19">
      <c r="A19" s="108" t="s">
        <v>651</v>
      </c>
      <c r="B19" s="119"/>
      <c r="C19" s="1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9" ht="16.5">
      <c r="A20" s="108" t="s">
        <v>620</v>
      </c>
      <c r="B20" s="119"/>
      <c r="C20" s="119"/>
    </row>
    <row r="67" spans="1:5">
      <c r="A67" s="146"/>
      <c r="B67" s="147"/>
      <c r="C67" s="147"/>
      <c r="D67" s="146"/>
      <c r="E67" s="146"/>
    </row>
    <row r="68" spans="1:5">
      <c r="A68" s="146"/>
      <c r="B68" s="147"/>
      <c r="C68" s="147"/>
      <c r="D68" s="146"/>
      <c r="E68" s="146"/>
    </row>
    <row r="69" spans="1:5">
      <c r="A69" s="146"/>
      <c r="B69" s="147"/>
      <c r="C69" s="147"/>
      <c r="D69" s="146"/>
      <c r="E69" s="146"/>
    </row>
    <row r="70" spans="1:5">
      <c r="A70" s="146"/>
      <c r="B70" s="147"/>
      <c r="C70" s="147"/>
      <c r="D70" s="146"/>
      <c r="E70" s="146"/>
    </row>
    <row r="71" spans="1:5">
      <c r="A71" s="148">
        <f t="shared" ref="A71:A78" si="0">C71/$O$16</f>
        <v>0.70284415458924476</v>
      </c>
      <c r="B71" s="146" t="str">
        <f>B4</f>
        <v>Застраховка "Живот" и рента</v>
      </c>
      <c r="C71" s="149">
        <f>O4</f>
        <v>64147875.109398536</v>
      </c>
      <c r="D71" s="146"/>
      <c r="E71" s="146"/>
    </row>
    <row r="72" spans="1:5">
      <c r="A72" s="148">
        <f t="shared" si="0"/>
        <v>3.2956133698221944E-2</v>
      </c>
      <c r="B72" s="146" t="str">
        <f>B9</f>
        <v>Женитбена и детска застраховка</v>
      </c>
      <c r="C72" s="149">
        <f>O9</f>
        <v>3007872.9897066317</v>
      </c>
      <c r="D72" s="146"/>
      <c r="E72" s="146"/>
    </row>
    <row r="73" spans="1:5">
      <c r="A73" s="148">
        <f t="shared" si="0"/>
        <v>9.7304531197210456E-2</v>
      </c>
      <c r="B73" s="146" t="str">
        <f>B10</f>
        <v>Застраховка "Живот", свързана с инвестиционен фонд</v>
      </c>
      <c r="C73" s="149">
        <f>O10</f>
        <v>8880886.1453291886</v>
      </c>
      <c r="D73" s="146"/>
      <c r="E73" s="146"/>
    </row>
    <row r="74" spans="1:5">
      <c r="A74" s="148">
        <f t="shared" si="0"/>
        <v>0</v>
      </c>
      <c r="B74" s="146" t="str">
        <f>B11</f>
        <v>Изкупуване на капитал</v>
      </c>
      <c r="C74" s="149">
        <f>O11</f>
        <v>0</v>
      </c>
      <c r="D74" s="146"/>
      <c r="E74" s="146"/>
    </row>
    <row r="75" spans="1:5">
      <c r="A75" s="148">
        <f t="shared" si="0"/>
        <v>2.8208216975667215E-2</v>
      </c>
      <c r="B75" s="146" t="str">
        <f>B12</f>
        <v>Допълнителна застраховка</v>
      </c>
      <c r="C75" s="149">
        <f>O12</f>
        <v>2574535.4326399998</v>
      </c>
      <c r="D75" s="146"/>
      <c r="E75" s="146"/>
    </row>
    <row r="76" spans="1:5">
      <c r="A76" s="148">
        <f t="shared" si="0"/>
        <v>1.6690279512479353E-2</v>
      </c>
      <c r="B76" s="147" t="s">
        <v>648</v>
      </c>
      <c r="C76" s="149">
        <f>O13</f>
        <v>1523304.93</v>
      </c>
      <c r="D76" s="146"/>
      <c r="E76" s="146"/>
    </row>
    <row r="77" spans="1:5">
      <c r="A77" s="148">
        <f t="shared" si="0"/>
        <v>0.12199668402717646</v>
      </c>
      <c r="B77" s="147" t="s">
        <v>650</v>
      </c>
      <c r="C77" s="149">
        <f>O15</f>
        <v>11134513.959655296</v>
      </c>
      <c r="D77" s="146"/>
      <c r="E77" s="146"/>
    </row>
    <row r="78" spans="1:5">
      <c r="A78" s="146">
        <f t="shared" si="0"/>
        <v>1.0000000000000002</v>
      </c>
      <c r="B78" s="147"/>
      <c r="C78" s="150">
        <f>SUM(C71:C77)</f>
        <v>91268988.566729665</v>
      </c>
      <c r="D78" s="146"/>
      <c r="E78" s="146"/>
    </row>
    <row r="79" spans="1:5">
      <c r="A79" s="146"/>
      <c r="B79" s="147"/>
      <c r="C79" s="150">
        <f>C78-O16</f>
        <v>0</v>
      </c>
      <c r="D79" s="146"/>
      <c r="E79" s="146"/>
    </row>
    <row r="80" spans="1:5">
      <c r="A80" s="146"/>
      <c r="B80" s="147"/>
      <c r="C80" s="147"/>
      <c r="D80" s="146"/>
      <c r="E80" s="146"/>
    </row>
    <row r="81" spans="1:5">
      <c r="A81" s="146"/>
      <c r="B81" s="147"/>
      <c r="C81" s="147"/>
      <c r="D81" s="146"/>
      <c r="E81" s="146"/>
    </row>
    <row r="82" spans="1:5">
      <c r="A82" s="146"/>
      <c r="B82" s="147"/>
      <c r="C82" s="147"/>
      <c r="D82" s="146"/>
      <c r="E82" s="146"/>
    </row>
    <row r="83" spans="1:5">
      <c r="A83" s="146"/>
      <c r="B83" s="147"/>
      <c r="C83" s="147"/>
      <c r="D83" s="146"/>
      <c r="E83" s="146"/>
    </row>
  </sheetData>
  <sortState columnSort="1" ref="C3:N17">
    <sortCondition descending="1" ref="C16:N16"/>
  </sortState>
  <mergeCells count="3">
    <mergeCell ref="A16:B16"/>
    <mergeCell ref="A17:B17"/>
    <mergeCell ref="A1:O1"/>
  </mergeCells>
  <conditionalFormatting sqref="P16 P4:P12">
    <cfRule type="cellIs" dxfId="72" priority="6" operator="notEqual">
      <formula>0</formula>
    </cfRule>
  </conditionalFormatting>
  <conditionalFormatting sqref="P13:P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Normal="7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C8" sqref="C8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61" t="s">
        <v>658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59" t="s">
        <v>284</v>
      </c>
      <c r="B3" s="159" t="s">
        <v>467</v>
      </c>
      <c r="C3" s="159" t="s">
        <v>68</v>
      </c>
      <c r="D3" s="159"/>
      <c r="E3" s="159"/>
      <c r="F3" s="159"/>
      <c r="G3" s="159"/>
      <c r="H3" s="159" t="s">
        <v>468</v>
      </c>
      <c r="I3" s="164" t="s">
        <v>69</v>
      </c>
      <c r="J3" s="164"/>
      <c r="K3" s="164"/>
      <c r="L3" s="164"/>
      <c r="M3" s="164"/>
      <c r="N3" s="164"/>
      <c r="O3" s="164"/>
      <c r="P3" s="164"/>
      <c r="Q3" s="164"/>
      <c r="R3" s="159" t="s">
        <v>70</v>
      </c>
      <c r="S3" s="159"/>
      <c r="T3" s="159"/>
      <c r="U3" s="159"/>
      <c r="V3" s="159"/>
      <c r="W3" s="159"/>
      <c r="X3" s="159"/>
    </row>
    <row r="4" spans="1:42">
      <c r="A4" s="159"/>
      <c r="B4" s="159"/>
      <c r="C4" s="159" t="s">
        <v>73</v>
      </c>
      <c r="D4" s="159" t="s">
        <v>74</v>
      </c>
      <c r="E4" s="159" t="s">
        <v>652</v>
      </c>
      <c r="F4" s="159" t="s">
        <v>60</v>
      </c>
      <c r="G4" s="162"/>
      <c r="H4" s="159"/>
      <c r="I4" s="160" t="s">
        <v>56</v>
      </c>
      <c r="J4" s="160" t="s">
        <v>57</v>
      </c>
      <c r="K4" s="160" t="s">
        <v>469</v>
      </c>
      <c r="L4" s="160" t="s">
        <v>470</v>
      </c>
      <c r="M4" s="160" t="s">
        <v>0</v>
      </c>
      <c r="N4" s="160"/>
      <c r="O4" s="160"/>
      <c r="P4" s="163" t="s">
        <v>59</v>
      </c>
      <c r="Q4" s="163"/>
      <c r="R4" s="159" t="s">
        <v>40</v>
      </c>
      <c r="S4" s="159" t="s">
        <v>15</v>
      </c>
      <c r="T4" s="159"/>
      <c r="U4" s="159"/>
      <c r="V4" s="159" t="s">
        <v>472</v>
      </c>
      <c r="W4" s="159" t="s">
        <v>16</v>
      </c>
      <c r="X4" s="159" t="s">
        <v>41</v>
      </c>
    </row>
    <row r="5" spans="1:42" s="44" customFormat="1" ht="108" customHeight="1">
      <c r="A5" s="159"/>
      <c r="B5" s="159"/>
      <c r="C5" s="159"/>
      <c r="D5" s="159"/>
      <c r="E5" s="159"/>
      <c r="F5" s="89" t="s">
        <v>58</v>
      </c>
      <c r="G5" s="89" t="s">
        <v>55</v>
      </c>
      <c r="H5" s="159"/>
      <c r="I5" s="160"/>
      <c r="J5" s="160"/>
      <c r="K5" s="160"/>
      <c r="L5" s="160"/>
      <c r="M5" s="90" t="s">
        <v>53</v>
      </c>
      <c r="N5" s="90" t="s">
        <v>54</v>
      </c>
      <c r="O5" s="90" t="s">
        <v>653</v>
      </c>
      <c r="P5" s="90" t="s">
        <v>53</v>
      </c>
      <c r="Q5" s="90" t="s">
        <v>54</v>
      </c>
      <c r="R5" s="159"/>
      <c r="S5" s="89" t="s">
        <v>0</v>
      </c>
      <c r="T5" s="89" t="s">
        <v>61</v>
      </c>
      <c r="U5" s="89" t="s">
        <v>471</v>
      </c>
      <c r="V5" s="159"/>
      <c r="W5" s="159"/>
      <c r="X5" s="159"/>
    </row>
    <row r="6" spans="1:42" s="48" customFormat="1">
      <c r="A6" s="45" t="s">
        <v>48</v>
      </c>
      <c r="B6" s="46">
        <v>1398145.2841530056</v>
      </c>
      <c r="C6" s="46">
        <v>146883533.61836058</v>
      </c>
      <c r="D6" s="46">
        <v>146883533.61836058</v>
      </c>
      <c r="E6" s="46">
        <v>3871696.11</v>
      </c>
      <c r="F6" s="46">
        <v>27987550.265000001</v>
      </c>
      <c r="G6" s="46">
        <v>61767112.851022556</v>
      </c>
      <c r="H6" s="46">
        <v>139866601.52588612</v>
      </c>
      <c r="I6" s="46">
        <v>34812445.481826402</v>
      </c>
      <c r="J6" s="46">
        <v>16551637.839304801</v>
      </c>
      <c r="K6" s="46">
        <v>8313926.6611860003</v>
      </c>
      <c r="L6" s="46">
        <v>4290595.6730180001</v>
      </c>
      <c r="M6" s="46">
        <v>28094</v>
      </c>
      <c r="N6" s="46">
        <v>63969182.405335188</v>
      </c>
      <c r="O6" s="46">
        <v>505165.33</v>
      </c>
      <c r="P6" s="46">
        <v>1651</v>
      </c>
      <c r="Q6" s="46">
        <v>6366367.9963407014</v>
      </c>
      <c r="R6" s="46">
        <v>178692.70406333281</v>
      </c>
      <c r="S6" s="46">
        <v>25412942.495020688</v>
      </c>
      <c r="T6" s="46">
        <v>3986106.1516701858</v>
      </c>
      <c r="U6" s="46">
        <v>15225032.565325502</v>
      </c>
      <c r="V6" s="46">
        <v>16584625.505694855</v>
      </c>
      <c r="W6" s="46">
        <v>6725419.9368458483</v>
      </c>
      <c r="X6" s="46">
        <v>48901680.641624726</v>
      </c>
      <c r="Y6" s="47"/>
    </row>
    <row r="7" spans="1:42" s="48" customFormat="1">
      <c r="A7" s="49" t="s">
        <v>49</v>
      </c>
      <c r="B7" s="50">
        <v>1351596.2841530056</v>
      </c>
      <c r="C7" s="50">
        <v>127990096.26836061</v>
      </c>
      <c r="D7" s="50">
        <v>127990096.26836061</v>
      </c>
      <c r="E7" s="50">
        <v>3869829.94</v>
      </c>
      <c r="F7" s="50">
        <v>27743822.511399999</v>
      </c>
      <c r="G7" s="50">
        <v>55721465.091022551</v>
      </c>
      <c r="H7" s="50">
        <v>125112138.46588613</v>
      </c>
      <c r="I7" s="50">
        <v>23175266.271826398</v>
      </c>
      <c r="J7" s="50">
        <v>15085973.759304799</v>
      </c>
      <c r="K7" s="50">
        <v>8174819.1811859999</v>
      </c>
      <c r="L7" s="50">
        <v>4224967.2030180013</v>
      </c>
      <c r="M7" s="50">
        <v>24981</v>
      </c>
      <c r="N7" s="50">
        <v>50661603.165335186</v>
      </c>
      <c r="O7" s="50">
        <v>505165.33</v>
      </c>
      <c r="P7" s="50">
        <v>578</v>
      </c>
      <c r="Q7" s="50">
        <v>3261600.9863406993</v>
      </c>
      <c r="R7" s="50">
        <v>152648.49158211681</v>
      </c>
      <c r="S7" s="50">
        <v>25012497.09292385</v>
      </c>
      <c r="T7" s="50">
        <v>3683305.1516701858</v>
      </c>
      <c r="U7" s="50">
        <v>15224375.706167102</v>
      </c>
      <c r="V7" s="50">
        <v>15121302.982483115</v>
      </c>
      <c r="W7" s="50">
        <v>6611797.8128535617</v>
      </c>
      <c r="X7" s="50">
        <v>46898246.379842646</v>
      </c>
      <c r="Y7" s="47"/>
    </row>
    <row r="8" spans="1:42" s="48" customFormat="1">
      <c r="A8" s="49" t="s">
        <v>71</v>
      </c>
      <c r="B8" s="50">
        <v>168309</v>
      </c>
      <c r="C8" s="50">
        <v>73185644.144796893</v>
      </c>
      <c r="D8" s="50">
        <v>73185644.144796893</v>
      </c>
      <c r="E8" s="50">
        <v>482388.04</v>
      </c>
      <c r="F8" s="50">
        <v>1580463.9785</v>
      </c>
      <c r="G8" s="50">
        <v>31577568.164822549</v>
      </c>
      <c r="H8" s="50">
        <v>69734980.06296365</v>
      </c>
      <c r="I8" s="50">
        <v>23175266.271826398</v>
      </c>
      <c r="J8" s="50">
        <v>15085973.759304799</v>
      </c>
      <c r="K8" s="50">
        <v>1017775.8493091001</v>
      </c>
      <c r="L8" s="50">
        <v>2433239.3500000006</v>
      </c>
      <c r="M8" s="50">
        <v>22147</v>
      </c>
      <c r="N8" s="50">
        <v>41712832.330440305</v>
      </c>
      <c r="O8" s="50">
        <v>198202.41999999998</v>
      </c>
      <c r="P8" s="50">
        <v>352</v>
      </c>
      <c r="Q8" s="50">
        <v>1767302.1562989997</v>
      </c>
      <c r="R8" s="50">
        <v>57027.905934695984</v>
      </c>
      <c r="S8" s="50">
        <v>6875474.133686671</v>
      </c>
      <c r="T8" s="50">
        <v>2032261.103416902</v>
      </c>
      <c r="U8" s="50">
        <v>8226610.7067326941</v>
      </c>
      <c r="V8" s="50">
        <v>8683809.8158723116</v>
      </c>
      <c r="W8" s="50">
        <v>458943.29261591804</v>
      </c>
      <c r="X8" s="50">
        <v>16075255.1481096</v>
      </c>
      <c r="Y8" s="47"/>
    </row>
    <row r="9" spans="1:42" s="48" customFormat="1" ht="31.5">
      <c r="A9" s="49" t="s">
        <v>72</v>
      </c>
      <c r="B9" s="50">
        <v>1183287.2841530056</v>
      </c>
      <c r="C9" s="50">
        <v>54804452.123563714</v>
      </c>
      <c r="D9" s="50">
        <v>54804452.123563714</v>
      </c>
      <c r="E9" s="50">
        <v>3387441.8999999994</v>
      </c>
      <c r="F9" s="50">
        <v>26163358.532900002</v>
      </c>
      <c r="G9" s="50">
        <v>24143896.926200002</v>
      </c>
      <c r="H9" s="50">
        <v>55377158.402922481</v>
      </c>
      <c r="I9" s="50">
        <v>0</v>
      </c>
      <c r="J9" s="50">
        <v>0</v>
      </c>
      <c r="K9" s="50">
        <v>7157043.3318769</v>
      </c>
      <c r="L9" s="50">
        <v>1791727.8530180003</v>
      </c>
      <c r="M9" s="50">
        <v>2834</v>
      </c>
      <c r="N9" s="50">
        <v>8948770.8348949011</v>
      </c>
      <c r="O9" s="50">
        <v>306962.91000000003</v>
      </c>
      <c r="P9" s="50">
        <v>226</v>
      </c>
      <c r="Q9" s="50">
        <v>1494298.8300417</v>
      </c>
      <c r="R9" s="50">
        <v>95620.585647420812</v>
      </c>
      <c r="S9" s="50">
        <v>18137022.959237177</v>
      </c>
      <c r="T9" s="50">
        <v>1651044.0482532841</v>
      </c>
      <c r="U9" s="50">
        <v>6997764.9994344078</v>
      </c>
      <c r="V9" s="50">
        <v>6437493.1666108035</v>
      </c>
      <c r="W9" s="50">
        <v>6152854.5202376433</v>
      </c>
      <c r="X9" s="50">
        <v>30822991.231733046</v>
      </c>
      <c r="Y9" s="47"/>
    </row>
    <row r="10" spans="1:42" s="48" customFormat="1">
      <c r="A10" s="49" t="s">
        <v>50</v>
      </c>
      <c r="B10" s="50">
        <v>46549</v>
      </c>
      <c r="C10" s="50">
        <v>18893437.350000001</v>
      </c>
      <c r="D10" s="50">
        <v>18893437.350000001</v>
      </c>
      <c r="E10" s="50">
        <v>1866.17</v>
      </c>
      <c r="F10" s="50">
        <v>243727.7536</v>
      </c>
      <c r="G10" s="50">
        <v>6045647.7599999998</v>
      </c>
      <c r="H10" s="50">
        <v>14754463.060000001</v>
      </c>
      <c r="I10" s="50">
        <v>11637179.210000001</v>
      </c>
      <c r="J10" s="50">
        <v>1465664.08</v>
      </c>
      <c r="K10" s="50">
        <v>139107.47999999998</v>
      </c>
      <c r="L10" s="50">
        <v>65628.47</v>
      </c>
      <c r="M10" s="50">
        <v>3113</v>
      </c>
      <c r="N10" s="50">
        <v>13307579.24</v>
      </c>
      <c r="O10" s="50">
        <v>0</v>
      </c>
      <c r="P10" s="50">
        <v>1073</v>
      </c>
      <c r="Q10" s="50">
        <v>3104767.0100000002</v>
      </c>
      <c r="R10" s="50">
        <v>26044.212481216018</v>
      </c>
      <c r="S10" s="50">
        <v>400445.4020968409</v>
      </c>
      <c r="T10" s="50">
        <v>302801</v>
      </c>
      <c r="U10" s="50">
        <v>656.85915840000007</v>
      </c>
      <c r="V10" s="50">
        <v>1463322.5232117386</v>
      </c>
      <c r="W10" s="50">
        <v>113622.12399228649</v>
      </c>
      <c r="X10" s="50">
        <v>2003434.2617820818</v>
      </c>
      <c r="Y10" s="47"/>
    </row>
    <row r="11" spans="1:42" s="48" customFormat="1">
      <c r="A11" s="45" t="s">
        <v>51</v>
      </c>
      <c r="B11" s="46">
        <v>30457</v>
      </c>
      <c r="C11" s="46">
        <v>5914989.5715000005</v>
      </c>
      <c r="D11" s="46">
        <v>5914989.5715000005</v>
      </c>
      <c r="E11" s="46">
        <v>8977.5499999999975</v>
      </c>
      <c r="F11" s="46">
        <v>563226.91999999993</v>
      </c>
      <c r="G11" s="46">
        <v>1389145.9891000001</v>
      </c>
      <c r="H11" s="46">
        <v>5553790.1965000015</v>
      </c>
      <c r="I11" s="46">
        <v>2115062.4400000004</v>
      </c>
      <c r="J11" s="46">
        <v>835357.3600021</v>
      </c>
      <c r="K11" s="46">
        <v>8415.99</v>
      </c>
      <c r="L11" s="46">
        <v>46075.500000000029</v>
      </c>
      <c r="M11" s="46">
        <v>1041</v>
      </c>
      <c r="N11" s="46">
        <v>3004911.2900021002</v>
      </c>
      <c r="O11" s="46">
        <v>0</v>
      </c>
      <c r="P11" s="46">
        <v>44</v>
      </c>
      <c r="Q11" s="46">
        <v>122456.13999999998</v>
      </c>
      <c r="R11" s="46">
        <v>2961.6997045316175</v>
      </c>
      <c r="S11" s="46">
        <v>292930.51694764709</v>
      </c>
      <c r="T11" s="46">
        <v>248117.89658309802</v>
      </c>
      <c r="U11" s="46">
        <v>306535.62542816671</v>
      </c>
      <c r="V11" s="46">
        <v>1098527.1754915963</v>
      </c>
      <c r="W11" s="46">
        <v>53515.569478911086</v>
      </c>
      <c r="X11" s="46">
        <v>1447934.9616226861</v>
      </c>
      <c r="Y11" s="47"/>
    </row>
    <row r="12" spans="1:42" s="48" customFormat="1" ht="31.5">
      <c r="A12" s="45" t="s">
        <v>52</v>
      </c>
      <c r="B12" s="46">
        <v>18794</v>
      </c>
      <c r="C12" s="46">
        <v>50338795.368000001</v>
      </c>
      <c r="D12" s="46">
        <v>7109285.1879999992</v>
      </c>
      <c r="E12" s="46">
        <v>1822.0600000000004</v>
      </c>
      <c r="F12" s="46">
        <v>12328458.3442</v>
      </c>
      <c r="G12" s="46">
        <v>4274246.6145402789</v>
      </c>
      <c r="H12" s="46">
        <v>50551404.434902571</v>
      </c>
      <c r="I12" s="46">
        <v>5308166.5199999996</v>
      </c>
      <c r="J12" s="46">
        <v>3013076.2672226992</v>
      </c>
      <c r="K12" s="46">
        <v>544581.54499999981</v>
      </c>
      <c r="L12" s="46">
        <v>9759.5600000000013</v>
      </c>
      <c r="M12" s="46">
        <v>1051</v>
      </c>
      <c r="N12" s="46">
        <v>8875583.8922226988</v>
      </c>
      <c r="O12" s="46">
        <v>0</v>
      </c>
      <c r="P12" s="46">
        <v>32</v>
      </c>
      <c r="Q12" s="46">
        <v>145949.93000000002</v>
      </c>
      <c r="R12" s="46">
        <v>5302.2531064874656</v>
      </c>
      <c r="S12" s="46">
        <v>2647877.8549802932</v>
      </c>
      <c r="T12" s="46">
        <v>120775</v>
      </c>
      <c r="U12" s="46">
        <v>1044310.2639827124</v>
      </c>
      <c r="V12" s="46">
        <v>1270902.1588859207</v>
      </c>
      <c r="W12" s="46">
        <v>33937.788877928637</v>
      </c>
      <c r="X12" s="46">
        <v>3958020.0558506297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500344</v>
      </c>
      <c r="C14" s="46">
        <v>14360435.775586901</v>
      </c>
      <c r="D14" s="46">
        <v>14360435.775586901</v>
      </c>
      <c r="E14" s="46">
        <v>2846334.52</v>
      </c>
      <c r="F14" s="46">
        <v>2182138.9305999926</v>
      </c>
      <c r="G14" s="46">
        <v>5032497.0135371797</v>
      </c>
      <c r="H14" s="46">
        <v>12512495.057776168</v>
      </c>
      <c r="I14" s="46">
        <v>0</v>
      </c>
      <c r="J14" s="46">
        <v>0</v>
      </c>
      <c r="K14" s="46">
        <v>529825.26</v>
      </c>
      <c r="L14" s="46">
        <v>2034701.3526399999</v>
      </c>
      <c r="M14" s="46">
        <v>4492</v>
      </c>
      <c r="N14" s="46">
        <v>2564525.3326399997</v>
      </c>
      <c r="O14" s="46">
        <v>219642.33999999997</v>
      </c>
      <c r="P14" s="46">
        <v>288</v>
      </c>
      <c r="Q14" s="46">
        <v>336144.52</v>
      </c>
      <c r="R14" s="46">
        <v>10010.1</v>
      </c>
      <c r="S14" s="46">
        <v>3380727.564321334</v>
      </c>
      <c r="T14" s="46">
        <v>1010986</v>
      </c>
      <c r="U14" s="46">
        <v>3437728</v>
      </c>
      <c r="V14" s="46">
        <v>1223226.8103804961</v>
      </c>
      <c r="W14" s="46">
        <v>16788.671420230261</v>
      </c>
      <c r="X14" s="46">
        <v>4630753.1461220607</v>
      </c>
      <c r="Y14" s="47"/>
    </row>
    <row r="15" spans="1:42" s="48" customFormat="1">
      <c r="A15" s="51" t="s">
        <v>39</v>
      </c>
      <c r="B15" s="46">
        <v>1947740.2841530056</v>
      </c>
      <c r="C15" s="46">
        <v>217497754.33344752</v>
      </c>
      <c r="D15" s="46">
        <v>174268244.15344748</v>
      </c>
      <c r="E15" s="46">
        <v>6728830.2399999993</v>
      </c>
      <c r="F15" s="46">
        <v>43061374.45979999</v>
      </c>
      <c r="G15" s="46">
        <v>72463002.468200013</v>
      </c>
      <c r="H15" s="46">
        <v>208484291.21506488</v>
      </c>
      <c r="I15" s="46">
        <v>42235674.441826396</v>
      </c>
      <c r="J15" s="46">
        <v>20400071.466529604</v>
      </c>
      <c r="K15" s="46">
        <v>9396749.4561859984</v>
      </c>
      <c r="L15" s="46">
        <v>6381132.0856580008</v>
      </c>
      <c r="M15" s="46">
        <v>34678</v>
      </c>
      <c r="N15" s="46">
        <v>78414202.92020002</v>
      </c>
      <c r="O15" s="46">
        <v>724807.66999999993</v>
      </c>
      <c r="P15" s="46">
        <v>2015</v>
      </c>
      <c r="Q15" s="46">
        <v>6970918.5863407012</v>
      </c>
      <c r="R15" s="46">
        <v>196966.75687435188</v>
      </c>
      <c r="S15" s="46">
        <v>31734478.431269966</v>
      </c>
      <c r="T15" s="46">
        <v>5365985.0482532838</v>
      </c>
      <c r="U15" s="46">
        <v>20013606.454736382</v>
      </c>
      <c r="V15" s="46">
        <v>20177281.650452867</v>
      </c>
      <c r="W15" s="46">
        <v>6829661.9666229198</v>
      </c>
      <c r="X15" s="46">
        <v>58938388.805220105</v>
      </c>
      <c r="Y15" s="47"/>
    </row>
    <row r="16" spans="1:42" ht="11.25" customHeight="1"/>
    <row r="17" spans="1:1" ht="15.75" customHeight="1">
      <c r="A17" s="91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  <mergeCell ref="X4:X5"/>
    <mergeCell ref="L4:L5"/>
    <mergeCell ref="M4:O4"/>
    <mergeCell ref="D4:D5"/>
    <mergeCell ref="H3:H5"/>
    <mergeCell ref="J4:J5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46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Normal="100" zoomScaleSheetLayoutView="70" workbookViewId="0">
      <selection activeCell="F10" sqref="F10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68" t="s">
        <v>659</v>
      </c>
      <c r="B1" s="168"/>
      <c r="C1" s="168"/>
    </row>
    <row r="2" spans="1:6">
      <c r="A2" s="53"/>
      <c r="B2" s="54"/>
      <c r="C2" s="54"/>
    </row>
    <row r="3" spans="1:6" ht="21" customHeight="1">
      <c r="A3" s="169" t="s">
        <v>287</v>
      </c>
      <c r="B3" s="169"/>
      <c r="C3" s="56" t="s">
        <v>288</v>
      </c>
      <c r="D3" s="135"/>
      <c r="E3" s="135"/>
      <c r="F3" s="166"/>
    </row>
    <row r="4" spans="1:6">
      <c r="A4" s="169"/>
      <c r="B4" s="169"/>
      <c r="C4" s="56" t="s">
        <v>289</v>
      </c>
      <c r="D4" s="135"/>
      <c r="E4" s="135"/>
      <c r="F4" s="166"/>
    </row>
    <row r="5" spans="1:6">
      <c r="A5" s="169"/>
      <c r="B5" s="169"/>
      <c r="C5" s="56" t="s">
        <v>290</v>
      </c>
    </row>
    <row r="6" spans="1:6">
      <c r="A6" s="170">
        <v>1</v>
      </c>
      <c r="B6" s="170"/>
      <c r="C6" s="57">
        <v>2</v>
      </c>
    </row>
    <row r="7" spans="1:6">
      <c r="A7" s="58" t="s">
        <v>63</v>
      </c>
      <c r="B7" s="59" t="s">
        <v>291</v>
      </c>
      <c r="C7" s="50">
        <v>4536.0486199999996</v>
      </c>
      <c r="D7" s="47"/>
      <c r="E7" s="47"/>
    </row>
    <row r="8" spans="1:6">
      <c r="A8" s="58" t="s">
        <v>13</v>
      </c>
      <c r="B8" s="60" t="s">
        <v>292</v>
      </c>
      <c r="C8" s="50">
        <v>2199.7273299999997</v>
      </c>
    </row>
    <row r="9" spans="1:6">
      <c r="A9" s="58" t="s">
        <v>13</v>
      </c>
      <c r="B9" s="60" t="s">
        <v>293</v>
      </c>
      <c r="C9" s="50">
        <v>0</v>
      </c>
    </row>
    <row r="10" spans="1:6">
      <c r="A10" s="58" t="s">
        <v>13</v>
      </c>
      <c r="B10" s="60" t="s">
        <v>17</v>
      </c>
      <c r="C10" s="50">
        <v>2336.3212899999999</v>
      </c>
    </row>
    <row r="11" spans="1:6">
      <c r="A11" s="58" t="s">
        <v>67</v>
      </c>
      <c r="B11" s="59" t="s">
        <v>294</v>
      </c>
      <c r="C11" s="50"/>
    </row>
    <row r="12" spans="1:6">
      <c r="A12" s="58" t="s">
        <v>1</v>
      </c>
      <c r="B12" s="60" t="s">
        <v>18</v>
      </c>
      <c r="C12" s="50">
        <v>41709.169430000002</v>
      </c>
    </row>
    <row r="13" spans="1:6">
      <c r="A13" s="58">
        <v>1</v>
      </c>
      <c r="B13" s="60" t="s">
        <v>295</v>
      </c>
      <c r="C13" s="50">
        <v>5143</v>
      </c>
    </row>
    <row r="14" spans="1:6" ht="31.5">
      <c r="A14" s="58" t="s">
        <v>9</v>
      </c>
      <c r="B14" s="60" t="s">
        <v>296</v>
      </c>
      <c r="C14" s="50">
        <v>165052</v>
      </c>
      <c r="D14" s="47"/>
      <c r="E14" s="47"/>
    </row>
    <row r="15" spans="1:6">
      <c r="A15" s="58" t="s">
        <v>2</v>
      </c>
      <c r="B15" s="60" t="s">
        <v>19</v>
      </c>
      <c r="C15" s="50">
        <v>164864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1033042.16494</v>
      </c>
      <c r="D19" s="47"/>
      <c r="E19" s="47"/>
    </row>
    <row r="20" spans="1:5" ht="31.5">
      <c r="A20" s="58" t="s">
        <v>2</v>
      </c>
      <c r="B20" s="60" t="s">
        <v>23</v>
      </c>
      <c r="C20" s="50">
        <v>140618</v>
      </c>
    </row>
    <row r="21" spans="1:5">
      <c r="A21" s="58" t="s">
        <v>3</v>
      </c>
      <c r="B21" s="60" t="s">
        <v>24</v>
      </c>
      <c r="C21" s="50">
        <v>854077.29172999994</v>
      </c>
    </row>
    <row r="22" spans="1:5">
      <c r="A22" s="58"/>
      <c r="B22" s="60" t="s">
        <v>25</v>
      </c>
      <c r="C22" s="50">
        <v>714276.69533000002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4659</v>
      </c>
    </row>
    <row r="26" spans="1:5">
      <c r="A26" s="58" t="s">
        <v>7</v>
      </c>
      <c r="B26" s="60" t="s">
        <v>297</v>
      </c>
      <c r="C26" s="50">
        <v>32098.873210000002</v>
      </c>
    </row>
    <row r="27" spans="1:5">
      <c r="A27" s="58" t="s">
        <v>8</v>
      </c>
      <c r="B27" s="60" t="s">
        <v>17</v>
      </c>
      <c r="C27" s="50">
        <v>1589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1239803.3343699998</v>
      </c>
      <c r="D29" s="47"/>
      <c r="E29" s="47"/>
    </row>
    <row r="30" spans="1:5" ht="31.5">
      <c r="A30" s="58" t="s">
        <v>299</v>
      </c>
      <c r="B30" s="59" t="s">
        <v>45</v>
      </c>
      <c r="C30" s="50">
        <v>211928.59144999998</v>
      </c>
    </row>
    <row r="31" spans="1:5" s="61" customFormat="1">
      <c r="A31" s="58" t="s">
        <v>300</v>
      </c>
      <c r="B31" s="59" t="s">
        <v>28</v>
      </c>
      <c r="C31" s="50">
        <v>64813.948040000003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51047.385620000001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203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51250.385620000001</v>
      </c>
      <c r="D39" s="47"/>
      <c r="E39" s="47"/>
    </row>
    <row r="40" spans="1:5">
      <c r="A40" s="58" t="s">
        <v>9</v>
      </c>
      <c r="B40" s="60" t="s">
        <v>307</v>
      </c>
      <c r="C40" s="50">
        <v>2900</v>
      </c>
    </row>
    <row r="41" spans="1:5">
      <c r="A41" s="58" t="s">
        <v>13</v>
      </c>
      <c r="B41" s="60" t="s">
        <v>302</v>
      </c>
      <c r="C41" s="50">
        <v>0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10663.56242</v>
      </c>
    </row>
    <row r="44" spans="1:5">
      <c r="A44" s="58" t="s">
        <v>13</v>
      </c>
      <c r="B44" s="60" t="s">
        <v>302</v>
      </c>
      <c r="C44" s="50">
        <v>95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7742.4483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242.96286000000001</v>
      </c>
    </row>
    <row r="50" spans="1:5">
      <c r="A50" s="58" t="s">
        <v>5</v>
      </c>
      <c r="B50" s="60" t="s">
        <v>313</v>
      </c>
      <c r="C50" s="50">
        <v>3769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11754.41116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3145.7768099999998</v>
      </c>
      <c r="D57" s="47"/>
      <c r="E57" s="47"/>
    </row>
    <row r="58" spans="1:5">
      <c r="A58" s="58" t="s">
        <v>2</v>
      </c>
      <c r="B58" s="60" t="s">
        <v>319</v>
      </c>
      <c r="C58" s="50">
        <v>1112.7419</v>
      </c>
    </row>
    <row r="59" spans="1:5">
      <c r="A59" s="58" t="s">
        <v>3</v>
      </c>
      <c r="B59" s="60" t="s">
        <v>17</v>
      </c>
      <c r="C59" s="50">
        <v>2033.0349100000001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50083.330750000001</v>
      </c>
    </row>
    <row r="62" spans="1:5">
      <c r="A62" s="58" t="s">
        <v>3</v>
      </c>
      <c r="B62" s="60" t="s">
        <v>33</v>
      </c>
      <c r="C62" s="50">
        <v>423.55462</v>
      </c>
    </row>
    <row r="63" spans="1:5">
      <c r="A63" s="58" t="s">
        <v>4</v>
      </c>
      <c r="B63" s="60" t="s">
        <v>11</v>
      </c>
      <c r="C63" s="50">
        <v>7</v>
      </c>
    </row>
    <row r="64" spans="1:5">
      <c r="A64" s="58"/>
      <c r="B64" s="59" t="s">
        <v>320</v>
      </c>
      <c r="C64" s="50">
        <v>50513.885370000004</v>
      </c>
      <c r="D64" s="47"/>
      <c r="E64" s="47"/>
    </row>
    <row r="65" spans="1:6">
      <c r="A65" s="58" t="s">
        <v>321</v>
      </c>
      <c r="B65" s="60" t="s">
        <v>17</v>
      </c>
      <c r="C65" s="50">
        <v>327.28019</v>
      </c>
    </row>
    <row r="66" spans="1:6">
      <c r="A66" s="58"/>
      <c r="B66" s="59" t="s">
        <v>322</v>
      </c>
      <c r="C66" s="50">
        <v>53986.942370000004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0</v>
      </c>
    </row>
    <row r="69" spans="1:6">
      <c r="A69" s="58" t="s">
        <v>9</v>
      </c>
      <c r="B69" s="60" t="s">
        <v>325</v>
      </c>
      <c r="C69" s="50">
        <v>45392.298750000002</v>
      </c>
    </row>
    <row r="70" spans="1:6">
      <c r="A70" s="58" t="s">
        <v>10</v>
      </c>
      <c r="B70" s="60" t="s">
        <v>326</v>
      </c>
      <c r="C70" s="50">
        <v>875.67556000000002</v>
      </c>
    </row>
    <row r="71" spans="1:6">
      <c r="A71" s="58"/>
      <c r="B71" s="59" t="s">
        <v>327</v>
      </c>
      <c r="C71" s="50">
        <v>46267.974309999998</v>
      </c>
      <c r="D71" s="47"/>
      <c r="E71" s="47"/>
      <c r="F71" s="61"/>
    </row>
    <row r="72" spans="1:6">
      <c r="A72" s="58"/>
      <c r="B72" s="59" t="s">
        <v>328</v>
      </c>
      <c r="C72" s="50">
        <v>1633091.2503200001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709</v>
      </c>
      <c r="F73" s="61"/>
    </row>
    <row r="74" spans="1:6">
      <c r="A74" s="167" t="s">
        <v>331</v>
      </c>
      <c r="B74" s="167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170473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63514.434660000006</v>
      </c>
    </row>
    <row r="81" spans="1:5">
      <c r="A81" s="58" t="s">
        <v>12</v>
      </c>
      <c r="B81" s="60" t="s">
        <v>338</v>
      </c>
      <c r="C81" s="50">
        <v>61951.977070000001</v>
      </c>
    </row>
    <row r="82" spans="1:5">
      <c r="A82" s="58" t="s">
        <v>14</v>
      </c>
      <c r="B82" s="60" t="s">
        <v>339</v>
      </c>
      <c r="C82" s="50">
        <v>153831.41187000001</v>
      </c>
    </row>
    <row r="83" spans="1:5">
      <c r="A83" s="58" t="s">
        <v>35</v>
      </c>
      <c r="B83" s="60" t="s">
        <v>340</v>
      </c>
      <c r="C83" s="50">
        <v>-4787</v>
      </c>
    </row>
    <row r="84" spans="1:5">
      <c r="A84" s="58" t="s">
        <v>36</v>
      </c>
      <c r="B84" s="60" t="s">
        <v>341</v>
      </c>
      <c r="C84" s="50">
        <v>17889.706648000007</v>
      </c>
    </row>
    <row r="85" spans="1:5">
      <c r="A85" s="64"/>
      <c r="B85" s="59" t="s">
        <v>342</v>
      </c>
      <c r="C85" s="50">
        <v>463639.530248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83069.424100000004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674778.04018999997</v>
      </c>
    </row>
    <row r="92" spans="1:5">
      <c r="A92" s="58" t="s">
        <v>5</v>
      </c>
      <c r="B92" s="60" t="s">
        <v>348</v>
      </c>
      <c r="C92" s="50">
        <v>43926.879480000003</v>
      </c>
    </row>
    <row r="93" spans="1:5">
      <c r="A93" s="58" t="s">
        <v>6</v>
      </c>
      <c r="B93" s="60" t="s">
        <v>349</v>
      </c>
      <c r="C93" s="50">
        <v>235</v>
      </c>
    </row>
    <row r="94" spans="1:5">
      <c r="A94" s="58" t="s">
        <v>7</v>
      </c>
      <c r="B94" s="60" t="s">
        <v>350</v>
      </c>
      <c r="C94" s="50">
        <v>87647</v>
      </c>
    </row>
    <row r="95" spans="1:5">
      <c r="A95" s="58" t="s">
        <v>8</v>
      </c>
      <c r="B95" s="60" t="s">
        <v>351</v>
      </c>
      <c r="C95" s="50">
        <v>3707.03125</v>
      </c>
    </row>
    <row r="96" spans="1:5">
      <c r="A96" s="58" t="s">
        <v>64</v>
      </c>
      <c r="B96" s="60" t="s">
        <v>352</v>
      </c>
      <c r="C96" s="50">
        <v>427</v>
      </c>
    </row>
    <row r="97" spans="1:5">
      <c r="A97" s="58" t="s">
        <v>62</v>
      </c>
      <c r="B97" s="60" t="s">
        <v>353</v>
      </c>
      <c r="C97" s="50">
        <v>6462.9460599999993</v>
      </c>
    </row>
    <row r="98" spans="1:5">
      <c r="A98" s="64"/>
      <c r="B98" s="59" t="s">
        <v>354</v>
      </c>
      <c r="C98" s="50">
        <v>900253.32108000002</v>
      </c>
      <c r="D98" s="47"/>
      <c r="E98" s="47"/>
    </row>
    <row r="99" spans="1:5" ht="31.5">
      <c r="A99" s="58" t="s">
        <v>300</v>
      </c>
      <c r="B99" s="59" t="s">
        <v>355</v>
      </c>
      <c r="C99" s="50">
        <v>212782.48724000002</v>
      </c>
    </row>
    <row r="100" spans="1:5">
      <c r="A100" s="58" t="s">
        <v>356</v>
      </c>
      <c r="B100" s="59" t="s">
        <v>357</v>
      </c>
      <c r="C100" s="50">
        <v>92</v>
      </c>
      <c r="D100" s="47"/>
      <c r="E100" s="47"/>
    </row>
    <row r="101" spans="1:5">
      <c r="A101" s="64" t="s">
        <v>2</v>
      </c>
      <c r="B101" s="60" t="s">
        <v>358</v>
      </c>
      <c r="C101" s="50">
        <v>92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1758</v>
      </c>
    </row>
    <row r="105" spans="1:5">
      <c r="A105" s="58" t="s">
        <v>323</v>
      </c>
      <c r="B105" s="59" t="s">
        <v>37</v>
      </c>
      <c r="C105" s="50">
        <v>51157.911749999999</v>
      </c>
      <c r="D105" s="47"/>
      <c r="E105" s="47"/>
    </row>
    <row r="106" spans="1:5">
      <c r="A106" s="58" t="s">
        <v>1</v>
      </c>
      <c r="B106" s="60" t="s">
        <v>361</v>
      </c>
      <c r="C106" s="50">
        <v>25425.433540000002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3029.1849099999999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8020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14683.293299999999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2440.6034</v>
      </c>
    </row>
    <row r="126" spans="1:3">
      <c r="A126" s="58" t="s">
        <v>13</v>
      </c>
      <c r="B126" s="60" t="s">
        <v>369</v>
      </c>
      <c r="C126" s="50">
        <v>1922.3258900000001</v>
      </c>
    </row>
    <row r="127" spans="1:3">
      <c r="A127" s="58" t="s">
        <v>13</v>
      </c>
      <c r="B127" s="60" t="s">
        <v>370</v>
      </c>
      <c r="C127" s="50">
        <v>216.20744999999999</v>
      </c>
    </row>
    <row r="128" spans="1:3">
      <c r="A128" s="58" t="s">
        <v>329</v>
      </c>
      <c r="B128" s="59" t="s">
        <v>371</v>
      </c>
      <c r="C128" s="50"/>
    </row>
    <row r="129" spans="1:6">
      <c r="A129" s="58" t="s">
        <v>1</v>
      </c>
      <c r="B129" s="60" t="s">
        <v>372</v>
      </c>
      <c r="C129" s="50">
        <v>1458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1458</v>
      </c>
      <c r="D131" s="47"/>
      <c r="E131" s="47"/>
    </row>
    <row r="132" spans="1:6">
      <c r="A132" s="64"/>
      <c r="B132" s="59" t="s">
        <v>375</v>
      </c>
      <c r="C132" s="50">
        <v>1633091.2503180001</v>
      </c>
      <c r="D132" s="47"/>
      <c r="E132" s="47"/>
    </row>
    <row r="133" spans="1:6">
      <c r="A133" s="58" t="s">
        <v>376</v>
      </c>
      <c r="B133" s="59" t="s">
        <v>377</v>
      </c>
      <c r="C133" s="50">
        <v>709</v>
      </c>
    </row>
    <row r="134" spans="1:6" ht="7.5" customHeight="1">
      <c r="A134" s="65"/>
      <c r="B134" s="66"/>
      <c r="C134" s="61"/>
    </row>
    <row r="135" spans="1:6" ht="37.5" customHeight="1">
      <c r="A135" s="165" t="s">
        <v>620</v>
      </c>
      <c r="B135" s="165"/>
      <c r="C135" s="165"/>
      <c r="D135" s="135"/>
      <c r="E135" s="135"/>
      <c r="F135" s="136"/>
    </row>
    <row r="136" spans="1:6">
      <c r="A136" s="125" t="s">
        <v>651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125"/>
  <sheetViews>
    <sheetView zoomScaleNormal="100" zoomScaleSheetLayoutView="100" workbookViewId="0">
      <selection activeCell="C7" sqref="C7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71" t="s">
        <v>660</v>
      </c>
      <c r="B1" s="171"/>
      <c r="C1" s="171"/>
    </row>
    <row r="2" spans="1:4" ht="15.75">
      <c r="A2" s="53"/>
      <c r="B2" s="53"/>
      <c r="C2" s="53"/>
    </row>
    <row r="3" spans="1:4" ht="47.25">
      <c r="A3" s="172"/>
      <c r="B3" s="173"/>
      <c r="C3" s="69" t="s">
        <v>378</v>
      </c>
    </row>
    <row r="4" spans="1:4" ht="15.75">
      <c r="A4" s="174">
        <v>1</v>
      </c>
      <c r="B4" s="175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41934.073990000004</v>
      </c>
      <c r="D7" s="47"/>
    </row>
    <row r="8" spans="1:4" ht="31.5">
      <c r="A8" s="77"/>
      <c r="B8" s="75" t="s">
        <v>477</v>
      </c>
      <c r="C8" s="50">
        <v>-724.46688999999833</v>
      </c>
    </row>
    <row r="9" spans="1:4" ht="15.75">
      <c r="A9" s="77" t="s">
        <v>384</v>
      </c>
      <c r="B9" s="75" t="s">
        <v>385</v>
      </c>
      <c r="C9" s="50">
        <v>-5394.0332099999996</v>
      </c>
    </row>
    <row r="10" spans="1:4" ht="15.75">
      <c r="A10" s="77" t="s">
        <v>386</v>
      </c>
      <c r="B10" s="75" t="s">
        <v>387</v>
      </c>
      <c r="C10" s="50">
        <v>-4283.329640000944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-806.350773432751</v>
      </c>
    </row>
    <row r="13" spans="1:4" ht="15.75">
      <c r="A13" s="78"/>
      <c r="B13" s="79" t="s">
        <v>391</v>
      </c>
      <c r="C13" s="50">
        <v>31450.360366566307</v>
      </c>
      <c r="D13" s="47"/>
    </row>
    <row r="14" spans="1:4" ht="15.75">
      <c r="A14" s="70" t="s">
        <v>3</v>
      </c>
      <c r="B14" s="80" t="s">
        <v>613</v>
      </c>
      <c r="C14" s="50">
        <v>160</v>
      </c>
      <c r="D14" s="47"/>
    </row>
    <row r="15" spans="1:4" ht="15.75">
      <c r="A15" s="70" t="s">
        <v>4</v>
      </c>
      <c r="B15" s="75" t="s">
        <v>392</v>
      </c>
      <c r="C15" s="50">
        <v>547</v>
      </c>
    </row>
    <row r="16" spans="1:4" ht="15.75">
      <c r="A16" s="74" t="s">
        <v>5</v>
      </c>
      <c r="B16" s="75" t="s">
        <v>393</v>
      </c>
      <c r="C16" s="81"/>
    </row>
    <row r="17" spans="1:4" ht="15.75">
      <c r="A17" s="77" t="s">
        <v>382</v>
      </c>
      <c r="B17" s="75" t="s">
        <v>394</v>
      </c>
      <c r="C17" s="81"/>
    </row>
    <row r="18" spans="1:4" ht="15.75">
      <c r="A18" s="77" t="s">
        <v>395</v>
      </c>
      <c r="B18" s="75" t="s">
        <v>396</v>
      </c>
      <c r="C18" s="50">
        <v>-11701.68699</v>
      </c>
    </row>
    <row r="19" spans="1:4" ht="15.75">
      <c r="A19" s="77" t="s">
        <v>397</v>
      </c>
      <c r="B19" s="75" t="s">
        <v>398</v>
      </c>
      <c r="C19" s="50">
        <v>278</v>
      </c>
    </row>
    <row r="20" spans="1:4" ht="15.75">
      <c r="A20" s="78"/>
      <c r="B20" s="77" t="s">
        <v>399</v>
      </c>
      <c r="C20" s="50">
        <v>-11423.68699</v>
      </c>
      <c r="D20" s="47"/>
    </row>
    <row r="21" spans="1:4" ht="15.75">
      <c r="A21" s="77" t="s">
        <v>384</v>
      </c>
      <c r="B21" s="75" t="s">
        <v>400</v>
      </c>
      <c r="C21" s="50">
        <v>-1009.1111282590696</v>
      </c>
    </row>
    <row r="22" spans="1:4" ht="15.75">
      <c r="A22" s="77" t="s">
        <v>386</v>
      </c>
      <c r="B22" s="75" t="s">
        <v>478</v>
      </c>
      <c r="C22" s="50">
        <v>93</v>
      </c>
    </row>
    <row r="23" spans="1:4" ht="15.75">
      <c r="A23" s="78"/>
      <c r="B23" s="79" t="s">
        <v>401</v>
      </c>
      <c r="C23" s="50">
        <v>-12339.798118259068</v>
      </c>
      <c r="D23" s="47"/>
    </row>
    <row r="24" spans="1:4" ht="15.75" customHeight="1">
      <c r="A24" s="74" t="s">
        <v>6</v>
      </c>
      <c r="B24" s="75" t="s">
        <v>402</v>
      </c>
      <c r="C24" s="81"/>
    </row>
    <row r="25" spans="1:4" ht="15.75">
      <c r="A25" s="77" t="s">
        <v>382</v>
      </c>
      <c r="B25" s="75" t="s">
        <v>403</v>
      </c>
      <c r="C25" s="50">
        <v>0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0</v>
      </c>
      <c r="D27" s="47"/>
    </row>
    <row r="28" spans="1:4" ht="15.75">
      <c r="A28" s="74" t="s">
        <v>7</v>
      </c>
      <c r="B28" s="75" t="s">
        <v>406</v>
      </c>
      <c r="C28" s="50">
        <v>-588</v>
      </c>
    </row>
    <row r="29" spans="1:4" ht="15.75">
      <c r="A29" s="74" t="s">
        <v>8</v>
      </c>
      <c r="B29" s="75" t="s">
        <v>407</v>
      </c>
      <c r="C29" s="81"/>
    </row>
    <row r="30" spans="1:4" ht="15.75">
      <c r="A30" s="77" t="s">
        <v>382</v>
      </c>
      <c r="B30" s="75" t="s">
        <v>408</v>
      </c>
      <c r="C30" s="50">
        <v>-8858.1425117358267</v>
      </c>
    </row>
    <row r="31" spans="1:4" ht="15.75">
      <c r="A31" s="77" t="s">
        <v>384</v>
      </c>
      <c r="B31" s="75" t="s">
        <v>409</v>
      </c>
      <c r="C31" s="50">
        <v>529.54835000000003</v>
      </c>
    </row>
    <row r="32" spans="1:4" ht="15.75">
      <c r="A32" s="77" t="s">
        <v>386</v>
      </c>
      <c r="B32" s="75" t="s">
        <v>410</v>
      </c>
      <c r="C32" s="50">
        <v>-5743.0046179779356</v>
      </c>
    </row>
    <row r="33" spans="1:4" ht="15.75">
      <c r="A33" s="77" t="s">
        <v>389</v>
      </c>
      <c r="B33" s="75" t="s">
        <v>411</v>
      </c>
      <c r="C33" s="50">
        <v>207</v>
      </c>
    </row>
    <row r="34" spans="1:4" ht="15.75">
      <c r="A34" s="82"/>
      <c r="B34" s="79" t="s">
        <v>412</v>
      </c>
      <c r="C34" s="50">
        <v>-13864.598779713764</v>
      </c>
      <c r="D34" s="47"/>
    </row>
    <row r="35" spans="1:4" ht="15.75">
      <c r="A35" s="74" t="s">
        <v>64</v>
      </c>
      <c r="B35" s="75" t="s">
        <v>413</v>
      </c>
      <c r="C35" s="50">
        <v>-1752.5387039692534</v>
      </c>
    </row>
    <row r="36" spans="1:4" ht="15.75" customHeight="1">
      <c r="A36" s="74"/>
      <c r="B36" s="75" t="s">
        <v>479</v>
      </c>
      <c r="C36" s="50">
        <v>-1520.6125999999999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3612.4247646242184</v>
      </c>
      <c r="D38" s="47"/>
    </row>
    <row r="39" spans="1:4" ht="15.75">
      <c r="A39" s="83" t="s">
        <v>9</v>
      </c>
      <c r="B39" s="72" t="s">
        <v>416</v>
      </c>
      <c r="C39" s="81"/>
    </row>
    <row r="40" spans="1:4" ht="15.75">
      <c r="A40" s="74" t="s">
        <v>2</v>
      </c>
      <c r="B40" s="75" t="s">
        <v>381</v>
      </c>
      <c r="C40" s="81"/>
    </row>
    <row r="41" spans="1:4" ht="15.75">
      <c r="A41" s="77" t="s">
        <v>382</v>
      </c>
      <c r="B41" s="75" t="s">
        <v>383</v>
      </c>
      <c r="C41" s="50">
        <v>173575.89121</v>
      </c>
    </row>
    <row r="42" spans="1:4" ht="31.5">
      <c r="A42" s="77"/>
      <c r="B42" s="75" t="s">
        <v>477</v>
      </c>
      <c r="C42" s="50">
        <v>-3549.0493990180003</v>
      </c>
    </row>
    <row r="43" spans="1:4" ht="15.75">
      <c r="A43" s="77" t="s">
        <v>384</v>
      </c>
      <c r="B43" s="75" t="s">
        <v>385</v>
      </c>
      <c r="C43" s="50">
        <v>-6690.9791100000002</v>
      </c>
    </row>
    <row r="44" spans="1:4" ht="15.75">
      <c r="A44" s="77" t="s">
        <v>386</v>
      </c>
      <c r="B44" s="75" t="s">
        <v>387</v>
      </c>
      <c r="C44" s="50">
        <v>-2615.3878999999984</v>
      </c>
    </row>
    <row r="45" spans="1:4" ht="15.75">
      <c r="A45" s="77" t="s">
        <v>389</v>
      </c>
      <c r="B45" s="75" t="s">
        <v>390</v>
      </c>
      <c r="C45" s="50">
        <v>980.66386999999997</v>
      </c>
    </row>
    <row r="46" spans="1:4" ht="15.75">
      <c r="A46" s="78"/>
      <c r="B46" s="79" t="s">
        <v>417</v>
      </c>
      <c r="C46" s="50">
        <v>165250.18807</v>
      </c>
      <c r="D46" s="47"/>
    </row>
    <row r="47" spans="1:4" ht="15.75">
      <c r="A47" s="82" t="s">
        <v>3</v>
      </c>
      <c r="B47" s="75" t="s">
        <v>418</v>
      </c>
      <c r="C47" s="81"/>
    </row>
    <row r="48" spans="1:4" ht="15.75">
      <c r="A48" s="77" t="s">
        <v>382</v>
      </c>
      <c r="B48" s="75" t="s">
        <v>419</v>
      </c>
      <c r="C48" s="50">
        <v>220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81"/>
    </row>
    <row r="51" spans="1:4" ht="15.75">
      <c r="A51" s="78"/>
      <c r="B51" s="75" t="s">
        <v>420</v>
      </c>
      <c r="C51" s="50">
        <v>0</v>
      </c>
    </row>
    <row r="52" spans="1:4" ht="15.75">
      <c r="A52" s="84" t="s">
        <v>422</v>
      </c>
      <c r="B52" s="75" t="s">
        <v>423</v>
      </c>
      <c r="C52" s="50">
        <v>732.39543000000003</v>
      </c>
    </row>
    <row r="53" spans="1:4" ht="15.75">
      <c r="A53" s="84" t="s">
        <v>424</v>
      </c>
      <c r="B53" s="75" t="s">
        <v>425</v>
      </c>
      <c r="C53" s="50">
        <v>13145.305759999999</v>
      </c>
    </row>
    <row r="54" spans="1:4" ht="15.75">
      <c r="A54" s="85"/>
      <c r="B54" s="77" t="s">
        <v>426</v>
      </c>
      <c r="C54" s="50">
        <v>13877.70119</v>
      </c>
      <c r="D54" s="47"/>
    </row>
    <row r="55" spans="1:4" ht="15.75">
      <c r="A55" s="78" t="s">
        <v>386</v>
      </c>
      <c r="B55" s="75" t="s">
        <v>427</v>
      </c>
      <c r="C55" s="50">
        <v>25872</v>
      </c>
    </row>
    <row r="56" spans="1:4" ht="15.75">
      <c r="A56" s="78" t="s">
        <v>389</v>
      </c>
      <c r="B56" s="75" t="s">
        <v>428</v>
      </c>
      <c r="C56" s="50">
        <v>3045.8879699999998</v>
      </c>
    </row>
    <row r="57" spans="1:4" ht="15.75">
      <c r="A57" s="71"/>
      <c r="B57" s="79" t="s">
        <v>429</v>
      </c>
      <c r="C57" s="50">
        <v>43015.589160000003</v>
      </c>
      <c r="D57" s="47"/>
    </row>
    <row r="58" spans="1:4" ht="15.75">
      <c r="A58" s="82" t="s">
        <v>4</v>
      </c>
      <c r="B58" s="85" t="s">
        <v>392</v>
      </c>
      <c r="C58" s="50">
        <v>2680.2879200000002</v>
      </c>
    </row>
    <row r="59" spans="1:4" ht="15.75">
      <c r="A59" s="74" t="s">
        <v>5</v>
      </c>
      <c r="B59" s="75" t="s">
        <v>430</v>
      </c>
      <c r="C59" s="81"/>
    </row>
    <row r="60" spans="1:4" ht="15.75">
      <c r="A60" s="77" t="s">
        <v>382</v>
      </c>
      <c r="B60" s="75" t="s">
        <v>431</v>
      </c>
      <c r="C60" s="81"/>
    </row>
    <row r="61" spans="1:4" ht="15.75">
      <c r="A61" s="77" t="s">
        <v>395</v>
      </c>
      <c r="B61" s="75" t="s">
        <v>396</v>
      </c>
      <c r="C61" s="50">
        <v>-68049.349450000009</v>
      </c>
    </row>
    <row r="62" spans="1:4" ht="15.75">
      <c r="A62" s="77" t="s">
        <v>397</v>
      </c>
      <c r="B62" s="75" t="s">
        <v>398</v>
      </c>
      <c r="C62" s="50">
        <v>1165.3733199999999</v>
      </c>
    </row>
    <row r="63" spans="1:4" ht="15.75">
      <c r="A63" s="78"/>
      <c r="B63" s="77" t="s">
        <v>432</v>
      </c>
      <c r="C63" s="50">
        <v>-66883.976129999995</v>
      </c>
      <c r="D63" s="47"/>
    </row>
    <row r="64" spans="1:4" ht="15.75">
      <c r="A64" s="78" t="s">
        <v>384</v>
      </c>
      <c r="B64" s="75" t="s">
        <v>433</v>
      </c>
      <c r="C64" s="81"/>
    </row>
    <row r="65" spans="1:4" ht="15.75">
      <c r="A65" s="84" t="s">
        <v>422</v>
      </c>
      <c r="B65" s="75" t="s">
        <v>396</v>
      </c>
      <c r="C65" s="50">
        <v>1556.9804999999999</v>
      </c>
    </row>
    <row r="66" spans="1:4" ht="15.75">
      <c r="A66" s="84" t="s">
        <v>424</v>
      </c>
      <c r="B66" s="75" t="s">
        <v>398</v>
      </c>
      <c r="C66" s="50">
        <v>-446.26283000000001</v>
      </c>
    </row>
    <row r="67" spans="1:4" ht="15.75">
      <c r="A67" s="78"/>
      <c r="B67" s="77" t="s">
        <v>426</v>
      </c>
      <c r="C67" s="50">
        <v>1110.71767</v>
      </c>
      <c r="D67" s="47"/>
    </row>
    <row r="68" spans="1:4" ht="15.75">
      <c r="A68" s="82"/>
      <c r="B68" s="86" t="s">
        <v>401</v>
      </c>
      <c r="C68" s="50">
        <v>-65773.258459999997</v>
      </c>
      <c r="D68" s="47"/>
    </row>
    <row r="69" spans="1:4" ht="15.75">
      <c r="A69" s="74" t="s">
        <v>6</v>
      </c>
      <c r="B69" s="75" t="s">
        <v>434</v>
      </c>
      <c r="C69" s="81"/>
    </row>
    <row r="70" spans="1:4" ht="15.75">
      <c r="A70" s="77" t="s">
        <v>382</v>
      </c>
      <c r="B70" s="87" t="s">
        <v>435</v>
      </c>
      <c r="C70" s="82"/>
    </row>
    <row r="71" spans="1:4" ht="15.75">
      <c r="A71" s="77" t="s">
        <v>395</v>
      </c>
      <c r="B71" s="75" t="s">
        <v>396</v>
      </c>
      <c r="C71" s="50">
        <v>-31849.989219999999</v>
      </c>
    </row>
    <row r="72" spans="1:4" ht="15.75">
      <c r="A72" s="77" t="s">
        <v>397</v>
      </c>
      <c r="B72" s="75" t="s">
        <v>398</v>
      </c>
      <c r="C72" s="50">
        <v>-14.399329999999987</v>
      </c>
    </row>
    <row r="73" spans="1:4" ht="15.75">
      <c r="A73" s="78"/>
      <c r="B73" s="77" t="s">
        <v>432</v>
      </c>
      <c r="C73" s="50">
        <v>-31864.38855</v>
      </c>
      <c r="D73" s="47"/>
    </row>
    <row r="74" spans="1:4" ht="15.75">
      <c r="A74" s="78" t="s">
        <v>384</v>
      </c>
      <c r="B74" s="75" t="s">
        <v>436</v>
      </c>
      <c r="C74" s="50">
        <v>-5810.3637600000002</v>
      </c>
    </row>
    <row r="75" spans="1:4" ht="15.75">
      <c r="A75" s="78"/>
      <c r="B75" s="79" t="s">
        <v>437</v>
      </c>
      <c r="C75" s="50">
        <v>-37674.752309999996</v>
      </c>
      <c r="D75" s="47"/>
    </row>
    <row r="76" spans="1:4" ht="15.75">
      <c r="A76" s="74" t="s">
        <v>7</v>
      </c>
      <c r="B76" s="75" t="s">
        <v>406</v>
      </c>
      <c r="C76" s="50">
        <v>-8873</v>
      </c>
    </row>
    <row r="77" spans="1:4" ht="15.75">
      <c r="A77" s="74" t="s">
        <v>8</v>
      </c>
      <c r="B77" s="75" t="s">
        <v>438</v>
      </c>
      <c r="C77" s="82"/>
    </row>
    <row r="78" spans="1:4" ht="15.75">
      <c r="A78" s="77" t="s">
        <v>382</v>
      </c>
      <c r="B78" s="75" t="s">
        <v>408</v>
      </c>
      <c r="C78" s="50">
        <v>-31004.434218264174</v>
      </c>
    </row>
    <row r="79" spans="1:4" ht="15.75">
      <c r="A79" s="77" t="s">
        <v>384</v>
      </c>
      <c r="B79" s="75" t="s">
        <v>409</v>
      </c>
      <c r="C79" s="50">
        <v>-275.62460999999956</v>
      </c>
    </row>
    <row r="80" spans="1:4" ht="15.75">
      <c r="A80" s="77" t="s">
        <v>386</v>
      </c>
      <c r="B80" s="75" t="s">
        <v>410</v>
      </c>
      <c r="C80" s="50">
        <v>-19542.582742022063</v>
      </c>
    </row>
    <row r="81" spans="1:4" ht="15.75">
      <c r="A81" s="77" t="s">
        <v>389</v>
      </c>
      <c r="B81" s="75" t="s">
        <v>439</v>
      </c>
      <c r="C81" s="50">
        <v>1361.9000599999999</v>
      </c>
    </row>
    <row r="82" spans="1:4" ht="15.75">
      <c r="A82" s="82"/>
      <c r="B82" s="79" t="s">
        <v>412</v>
      </c>
      <c r="C82" s="50">
        <v>-49460.741510286236</v>
      </c>
      <c r="D82" s="47"/>
    </row>
    <row r="83" spans="1:4" ht="15.75">
      <c r="A83" s="74" t="s">
        <v>64</v>
      </c>
      <c r="B83" s="75" t="s">
        <v>440</v>
      </c>
      <c r="C83" s="82"/>
    </row>
    <row r="84" spans="1:4" ht="15.75">
      <c r="A84" s="77" t="s">
        <v>382</v>
      </c>
      <c r="B84" s="75" t="s">
        <v>441</v>
      </c>
      <c r="C84" s="50">
        <v>-440.34897999999998</v>
      </c>
    </row>
    <row r="85" spans="1:4" ht="15.75">
      <c r="A85" s="77" t="s">
        <v>384</v>
      </c>
      <c r="B85" s="75" t="s">
        <v>442</v>
      </c>
      <c r="C85" s="50">
        <v>-26320.162980000001</v>
      </c>
    </row>
    <row r="86" spans="1:4" ht="15.75">
      <c r="A86" s="77" t="s">
        <v>386</v>
      </c>
      <c r="B86" s="75" t="s">
        <v>443</v>
      </c>
      <c r="C86" s="50">
        <v>-1853</v>
      </c>
    </row>
    <row r="87" spans="1:4" ht="15.75">
      <c r="A87" s="77"/>
      <c r="B87" s="79" t="s">
        <v>444</v>
      </c>
      <c r="C87" s="50">
        <v>-28613.51196</v>
      </c>
      <c r="D87" s="47"/>
    </row>
    <row r="88" spans="1:4" ht="15.75">
      <c r="A88" s="74" t="s">
        <v>62</v>
      </c>
      <c r="B88" s="75" t="s">
        <v>413</v>
      </c>
      <c r="C88" s="50">
        <v>-9284.3772360307466</v>
      </c>
    </row>
    <row r="89" spans="1:4" ht="15.75" customHeight="1">
      <c r="A89" s="74"/>
      <c r="B89" s="75" t="s">
        <v>479</v>
      </c>
      <c r="C89" s="50">
        <v>-8248.6238999999987</v>
      </c>
    </row>
    <row r="90" spans="1:4" ht="15.75">
      <c r="A90" s="74" t="s">
        <v>65</v>
      </c>
      <c r="B90" s="75" t="s">
        <v>614</v>
      </c>
      <c r="C90" s="50">
        <v>-35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11231.423673683023</v>
      </c>
      <c r="D92" s="88"/>
    </row>
    <row r="93" spans="1:4" ht="15.75">
      <c r="A93" s="71" t="s">
        <v>446</v>
      </c>
      <c r="B93" s="72" t="s">
        <v>447</v>
      </c>
      <c r="C93" s="82"/>
    </row>
    <row r="94" spans="1:4" ht="15.75">
      <c r="A94" s="74" t="s">
        <v>2</v>
      </c>
      <c r="B94" s="75" t="s">
        <v>615</v>
      </c>
      <c r="C94" s="50">
        <v>3612.4247646242184</v>
      </c>
      <c r="D94" s="47"/>
    </row>
    <row r="95" spans="1:4" ht="15.75">
      <c r="A95" s="74" t="s">
        <v>3</v>
      </c>
      <c r="B95" s="75" t="s">
        <v>616</v>
      </c>
      <c r="C95" s="50">
        <v>11231.423673683023</v>
      </c>
      <c r="D95" s="47"/>
    </row>
    <row r="96" spans="1:4" ht="15.75">
      <c r="A96" s="82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54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4" t="s">
        <v>422</v>
      </c>
      <c r="B101" s="75" t="s">
        <v>423</v>
      </c>
      <c r="C101" s="50">
        <v>0</v>
      </c>
    </row>
    <row r="102" spans="1:4" ht="15.75">
      <c r="A102" s="84" t="s">
        <v>424</v>
      </c>
      <c r="B102" s="75" t="s">
        <v>425</v>
      </c>
      <c r="C102" s="50">
        <v>3547.0967000000001</v>
      </c>
    </row>
    <row r="103" spans="1:4" ht="15.75">
      <c r="A103" s="85"/>
      <c r="B103" s="77" t="s">
        <v>426</v>
      </c>
      <c r="C103" s="50">
        <v>3547.0967000000001</v>
      </c>
    </row>
    <row r="104" spans="1:4" ht="15.75">
      <c r="A104" s="78" t="s">
        <v>386</v>
      </c>
      <c r="B104" s="75" t="s">
        <v>427</v>
      </c>
      <c r="C104" s="50">
        <v>530</v>
      </c>
    </row>
    <row r="105" spans="1:4" ht="15.75">
      <c r="A105" s="78" t="s">
        <v>389</v>
      </c>
      <c r="B105" s="75" t="s">
        <v>428</v>
      </c>
      <c r="C105" s="50">
        <v>2687</v>
      </c>
    </row>
    <row r="106" spans="1:4" ht="15.75">
      <c r="A106" s="71"/>
      <c r="B106" s="79" t="s">
        <v>449</v>
      </c>
      <c r="C106" s="50">
        <v>6818.0967000000001</v>
      </c>
    </row>
    <row r="107" spans="1:4" ht="15.75" customHeight="1">
      <c r="A107" s="82" t="s">
        <v>5</v>
      </c>
      <c r="B107" s="75" t="s">
        <v>617</v>
      </c>
      <c r="C107" s="50">
        <v>-9</v>
      </c>
      <c r="D107" s="47"/>
    </row>
    <row r="108" spans="1:4" ht="15.75">
      <c r="A108" s="74" t="s">
        <v>6</v>
      </c>
      <c r="B108" s="75" t="s">
        <v>440</v>
      </c>
      <c r="C108" s="81"/>
    </row>
    <row r="109" spans="1:4" ht="15.75">
      <c r="A109" s="77" t="s">
        <v>382</v>
      </c>
      <c r="B109" s="75" t="s">
        <v>450</v>
      </c>
      <c r="C109" s="50">
        <v>-1267</v>
      </c>
    </row>
    <row r="110" spans="1:4" ht="15.75">
      <c r="A110" s="77" t="s">
        <v>384</v>
      </c>
      <c r="B110" s="75" t="s">
        <v>442</v>
      </c>
      <c r="C110" s="50">
        <v>-639</v>
      </c>
    </row>
    <row r="111" spans="1:4" ht="15.75">
      <c r="A111" s="77" t="s">
        <v>386</v>
      </c>
      <c r="B111" s="75" t="s">
        <v>451</v>
      </c>
      <c r="C111" s="50">
        <v>-315</v>
      </c>
    </row>
    <row r="112" spans="1:4" ht="15.75">
      <c r="A112" s="77"/>
      <c r="B112" s="79" t="s">
        <v>437</v>
      </c>
      <c r="C112" s="50">
        <v>-2221</v>
      </c>
      <c r="D112" s="47"/>
    </row>
    <row r="113" spans="1:5" ht="15.75">
      <c r="A113" s="82" t="s">
        <v>7</v>
      </c>
      <c r="B113" s="75" t="s">
        <v>618</v>
      </c>
      <c r="C113" s="50">
        <v>-34.841412496221601</v>
      </c>
      <c r="D113" s="47"/>
    </row>
    <row r="114" spans="1:5" ht="15.75">
      <c r="A114" s="82" t="s">
        <v>8</v>
      </c>
      <c r="B114" s="75" t="s">
        <v>452</v>
      </c>
      <c r="C114" s="50">
        <v>232</v>
      </c>
    </row>
    <row r="115" spans="1:5" ht="15.75">
      <c r="A115" s="82" t="s">
        <v>64</v>
      </c>
      <c r="B115" s="75" t="s">
        <v>453</v>
      </c>
      <c r="C115" s="50">
        <v>-193.28438</v>
      </c>
    </row>
    <row r="116" spans="1:5" ht="15.75">
      <c r="A116" s="82" t="s">
        <v>62</v>
      </c>
      <c r="B116" s="75" t="s">
        <v>454</v>
      </c>
      <c r="C116" s="50">
        <v>19435.819345811018</v>
      </c>
      <c r="D116" s="47"/>
    </row>
    <row r="117" spans="1:5" ht="15.75">
      <c r="A117" s="82" t="s">
        <v>65</v>
      </c>
      <c r="B117" s="75" t="s">
        <v>455</v>
      </c>
      <c r="C117" s="50">
        <v>6.5868900000000004</v>
      </c>
    </row>
    <row r="118" spans="1:5" ht="15.75">
      <c r="A118" s="82" t="s">
        <v>66</v>
      </c>
      <c r="B118" s="75" t="s">
        <v>456</v>
      </c>
      <c r="C118" s="50">
        <v>-3.0264799999999998</v>
      </c>
    </row>
    <row r="119" spans="1:5" ht="15.75">
      <c r="A119" s="82" t="s">
        <v>457</v>
      </c>
      <c r="B119" s="75" t="s">
        <v>458</v>
      </c>
      <c r="C119" s="50">
        <v>3.5604100000000001</v>
      </c>
      <c r="D119" s="47"/>
    </row>
    <row r="120" spans="1:5" ht="15.75">
      <c r="A120" s="82" t="s">
        <v>459</v>
      </c>
      <c r="B120" s="75" t="s">
        <v>460</v>
      </c>
      <c r="C120" s="50">
        <v>-1547.5702310000001</v>
      </c>
    </row>
    <row r="121" spans="1:5" ht="15.75">
      <c r="A121" s="82" t="s">
        <v>461</v>
      </c>
      <c r="B121" s="75" t="s">
        <v>462</v>
      </c>
      <c r="C121" s="50">
        <v>-2.325165999999852</v>
      </c>
    </row>
    <row r="122" spans="1:5" ht="15.75">
      <c r="A122" s="82" t="s">
        <v>463</v>
      </c>
      <c r="B122" s="75" t="s">
        <v>464</v>
      </c>
      <c r="C122" s="50">
        <v>17889.48435881102</v>
      </c>
      <c r="D122" s="47"/>
    </row>
    <row r="124" spans="1:5" ht="28.5" customHeight="1">
      <c r="A124" s="165" t="s">
        <v>620</v>
      </c>
      <c r="B124" s="165"/>
      <c r="C124" s="165"/>
      <c r="D124" s="135"/>
      <c r="E124" s="136"/>
    </row>
    <row r="125" spans="1:5">
      <c r="A125" s="125" t="s">
        <v>651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m.stoyanov</cp:lastModifiedBy>
  <cp:lastPrinted>2018-09-20T09:01:47Z</cp:lastPrinted>
  <dcterms:created xsi:type="dcterms:W3CDTF">2004-10-05T13:09:46Z</dcterms:created>
  <dcterms:modified xsi:type="dcterms:W3CDTF">2018-09-20T09:01:56Z</dcterms:modified>
</cp:coreProperties>
</file>