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PREHVARLIANE\PREHVARLIANE_2018_Q2\"/>
    </mc:Choice>
  </mc:AlternateContent>
  <bookViews>
    <workbookView xWindow="0" yWindow="0" windowWidth="21600" windowHeight="9030" tabRatio="858"/>
  </bookViews>
  <sheets>
    <sheet name="ДПФ - ІI-ро тримесечие 2018 г." sheetId="7" r:id="rId1"/>
    <sheet name="ДПФ - І-во полугодие 2018 г." sheetId="11" r:id="rId2"/>
  </sheets>
  <definedNames>
    <definedName name="_xlnm.Print_Area" localSheetId="0">'ДПФ - ІI-ро тримесечие 2018 г.'!$A$1:$Y$39</definedName>
    <definedName name="_xlnm.Print_Area" localSheetId="1">'ДПФ - І-во полугодие 2018 г.'!$A$1:$Y$40</definedName>
    <definedName name="_xlnm.Print_Titles" localSheetId="0">'ДПФ - ІI-ро тримесечие 2018 г.'!$A:$B</definedName>
    <definedName name="_xlnm.Print_Titles" localSheetId="1">'ДПФ - І-во полугодие 2018 г.'!$A:$B</definedName>
  </definedNames>
  <calcPr calcId="162913"/>
</workbook>
</file>

<file path=xl/calcChain.xml><?xml version="1.0" encoding="utf-8"?>
<calcChain xmlns="http://schemas.openxmlformats.org/spreadsheetml/2006/main">
  <c r="U16" i="11" l="1"/>
  <c r="V16" i="11"/>
  <c r="V15" i="11"/>
  <c r="X15" i="11" s="1"/>
  <c r="U15" i="11"/>
  <c r="W15" i="11" s="1"/>
  <c r="V14" i="11"/>
  <c r="X14" i="11" s="1"/>
  <c r="U14" i="11"/>
  <c r="W14" i="11" s="1"/>
  <c r="V13" i="11"/>
  <c r="X13" i="11" s="1"/>
  <c r="U13" i="11"/>
  <c r="W13" i="11" s="1"/>
  <c r="V12" i="11"/>
  <c r="X12" i="11" s="1"/>
  <c r="U12" i="11"/>
  <c r="W12" i="11" s="1"/>
  <c r="V11" i="11"/>
  <c r="X11" i="11" s="1"/>
  <c r="U11" i="11"/>
  <c r="W11" i="11" s="1"/>
  <c r="V10" i="11"/>
  <c r="X10" i="11" s="1"/>
  <c r="U10" i="11"/>
  <c r="W10" i="11" s="1"/>
  <c r="V9" i="11"/>
  <c r="X9" i="11" s="1"/>
  <c r="U9" i="11"/>
  <c r="W9" i="11" s="1"/>
  <c r="V8" i="11"/>
  <c r="X8" i="11" s="1"/>
  <c r="U8" i="11"/>
  <c r="W8" i="11" s="1"/>
  <c r="V7" i="11"/>
  <c r="X7" i="11" s="1"/>
  <c r="U7" i="11"/>
  <c r="W7" i="11" s="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U16" i="7"/>
  <c r="V16" i="7"/>
  <c r="V15" i="7"/>
  <c r="X15" i="7" s="1"/>
  <c r="U15" i="7"/>
  <c r="W15" i="7" s="1"/>
  <c r="V14" i="7"/>
  <c r="X14" i="7" s="1"/>
  <c r="U14" i="7"/>
  <c r="W14" i="7" s="1"/>
  <c r="V13" i="7"/>
  <c r="X13" i="7" s="1"/>
  <c r="U13" i="7"/>
  <c r="W13" i="7" s="1"/>
  <c r="V12" i="7"/>
  <c r="X12" i="7" s="1"/>
  <c r="U12" i="7"/>
  <c r="W12" i="7" s="1"/>
  <c r="V11" i="7"/>
  <c r="X11" i="7" s="1"/>
  <c r="U11" i="7"/>
  <c r="W11" i="7" s="1"/>
  <c r="V10" i="7"/>
  <c r="X10" i="7" s="1"/>
  <c r="U10" i="7"/>
  <c r="W10" i="7" s="1"/>
  <c r="V9" i="7"/>
  <c r="X9" i="7" s="1"/>
  <c r="U9" i="7"/>
  <c r="W9" i="7" s="1"/>
  <c r="V8" i="7"/>
  <c r="X8" i="7" s="1"/>
  <c r="U8" i="7"/>
  <c r="W8" i="7" s="1"/>
  <c r="V7" i="7"/>
  <c r="X7" i="7" s="1"/>
  <c r="U7" i="7"/>
  <c r="W7" i="7" s="1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<sst xmlns="http://schemas.openxmlformats.org/spreadsheetml/2006/main" count="96" uniqueCount="23">
  <si>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</si>
  <si>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</si>
  <si>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</si>
  <si>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</si>
  <si>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</si>
  <si>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</si>
  <si>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</si>
  <si>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</si>
  <si>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</si>
  <si>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</si>
  <si>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</si>
  <si>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</si>
  <si>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</si>
  <si>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</si>
  <si>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</si>
  <si>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</si>
  <si>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</si>
  <si>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</si>
  <si>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</si>
  <si>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</si>
  <si>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01.04.2018 г. - 30.06.2018 г.</t>
    </r>
  </si>
  <si>
    <t>и за размера на прехвърлените средства от 15.06.2018 г. до 15.08.2018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</si>
  <si>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01.01.2018 г. - 30.06.2018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</si>
</sst>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г.'!$W$7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ІI-ро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г.'!$W$8</c:f>
              <c:numCache>
                <c:formatCode>#,##0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ІI-ро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г.'!$W$9</c:f>
              <c:numCache>
                <c:formatCode>#,##0</c:formatCode>
                <c:ptCount val="1"/>
                <c:pt idx="0">
                  <c:v>-41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ІI-ро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г.'!$W$10</c:f>
              <c:numCache>
                <c:formatCode>#,##0</c:formatCode>
                <c:ptCount val="1"/>
                <c:pt idx="0">
                  <c:v>-80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ІI-ро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г.'!$W$11</c:f>
              <c:numCache>
                <c:formatCode>#,##0</c:formatCode>
                <c:ptCount val="1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ІI-ро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г.'!$W$12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ІI-ро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г.'!$W$13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ІI-ро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г.'!$W$14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ІI-ро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г.'!$W$15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г.'!$X$7</c:f>
              <c:numCache>
                <c:formatCode>#,##0</c:formatCode>
                <c:ptCount val="1"/>
                <c:pt idx="0">
                  <c:v>14287.070000000036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ІI-ро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г.'!$X$8</c:f>
              <c:numCache>
                <c:formatCode>#,##0</c:formatCode>
                <c:ptCount val="1"/>
                <c:pt idx="0">
                  <c:v>438696.75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ІI-ро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г.'!$X$9</c:f>
              <c:numCache>
                <c:formatCode>#,##0</c:formatCode>
                <c:ptCount val="1"/>
                <c:pt idx="0">
                  <c:v>-26925.760000000009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ІI-ро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г.'!$X$10</c:f>
              <c:numCache>
                <c:formatCode>#,##0</c:formatCode>
                <c:ptCount val="1"/>
                <c:pt idx="0">
                  <c:v>-362037.01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ІI-ро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г.'!$X$11</c:f>
              <c:numCache>
                <c:formatCode>#,##0</c:formatCode>
                <c:ptCount val="1"/>
                <c:pt idx="0">
                  <c:v>22425.539999999979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ІI-ро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г.'!$X$12</c:f>
              <c:numCache>
                <c:formatCode>#,##0</c:formatCode>
                <c:ptCount val="1"/>
                <c:pt idx="0">
                  <c:v>-10177.770000000011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ІI-ро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г.'!$X$13</c:f>
              <c:numCache>
                <c:formatCode>#,##0</c:formatCode>
                <c:ptCount val="1"/>
                <c:pt idx="0">
                  <c:v>-19411.350000000002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ІI-ро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2018 г.'!$X$14</c:f>
              <c:numCache>
                <c:formatCode>#,##0</c:formatCode>
                <c:ptCount val="1"/>
                <c:pt idx="0">
                  <c:v>-64264.229999999996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ІI-ро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2018 г.'!$X$15</c:f>
              <c:numCache>
                <c:formatCode>#,##0</c:formatCode>
                <c:ptCount val="1"/>
                <c:pt idx="0">
                  <c:v>7406.760000000002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г.'!$W$7</c:f>
              <c:numCache>
                <c:formatCode>#,##0</c:formatCode>
                <c:ptCount val="1"/>
                <c:pt idx="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І-во полугодие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г.'!$W$8</c:f>
              <c:numCache>
                <c:formatCode>#,##0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І-во полугодие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г.'!$W$9</c:f>
              <c:numCache>
                <c:formatCode>#,##0</c:formatCode>
                <c:ptCount val="1"/>
                <c:pt idx="0">
                  <c:v>-64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І-во полугодие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г.'!$W$10</c:f>
              <c:numCache>
                <c:formatCode>#,##0</c:formatCode>
                <c:ptCount val="1"/>
                <c:pt idx="0">
                  <c:v>-220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І-во полугодие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г.'!$W$11</c:f>
              <c:numCache>
                <c:formatCode>#,##0</c:formatCode>
                <c:ptCount val="1"/>
                <c:pt idx="0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І-во полугодие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г.'!$W$12</c:f>
              <c:numCache>
                <c:formatCode>#,##0</c:formatCode>
                <c:ptCount val="1"/>
                <c:pt idx="0">
                  <c:v>-34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І-во полугодие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г.'!$W$13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І-во полугодие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г.'!$W$14</c:f>
              <c:numCache>
                <c:formatCode>#,##0</c:formatCode>
                <c:ptCount val="1"/>
                <c:pt idx="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І-во полугодие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г.'!$W$15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г.'!$X$7</c:f>
              <c:numCache>
                <c:formatCode>#,##0</c:formatCode>
                <c:ptCount val="1"/>
                <c:pt idx="0">
                  <c:v>111333.37999999995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І-во полугодие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г.'!$X$8</c:f>
              <c:numCache>
                <c:formatCode>#,##0</c:formatCode>
                <c:ptCount val="1"/>
                <c:pt idx="0">
                  <c:v>706826.29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І-во полугодие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г.'!$X$9</c:f>
              <c:numCache>
                <c:formatCode>#,##0</c:formatCode>
                <c:ptCount val="1"/>
                <c:pt idx="0">
                  <c:v>79591.09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І-во полугодие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г.'!$X$10</c:f>
              <c:numCache>
                <c:formatCode>#,##0</c:formatCode>
                <c:ptCount val="1"/>
                <c:pt idx="0">
                  <c:v>-843590.93000000028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І-во полугодие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г.'!$X$11</c:f>
              <c:numCache>
                <c:formatCode>#,##0</c:formatCode>
                <c:ptCount val="1"/>
                <c:pt idx="0">
                  <c:v>124198.2099999999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І-во полугодие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г.'!$X$12</c:f>
              <c:numCache>
                <c:formatCode>#,##0</c:formatCode>
                <c:ptCount val="1"/>
                <c:pt idx="0">
                  <c:v>-77773.109999999986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І-во полугодие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2018 г.'!$X$13</c:f>
              <c:numCache>
                <c:formatCode>#,##0</c:formatCode>
                <c:ptCount val="1"/>
                <c:pt idx="0">
                  <c:v>13352.169999999998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І-во полугодие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г.'!$X$14</c:f>
              <c:numCache>
                <c:formatCode>#,##0</c:formatCode>
                <c:ptCount val="1"/>
                <c:pt idx="0">
                  <c:v>-98242.729999999981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І-во полугодие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2018 г.'!$X$15</c:f>
              <c:numCache>
                <c:formatCode>#,##0</c:formatCode>
                <c:ptCount val="1"/>
                <c:pt idx="0">
                  <c:v>-15694.370000000003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ht="9.75" customHeight="1" x14ac:dyDescent="0.25">
      <c r="A3" s="17"/>
      <c r="B3" s="32"/>
      <c r="C3" s="31"/>
    </row>
    <row r="4" spans="1:88" ht="22.5" customHeight="1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19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4"/>
      <c r="D7" s="34"/>
      <c r="E7" s="1">
        <v>20</v>
      </c>
      <c r="F7" s="1">
        <v>62841.11</v>
      </c>
      <c r="G7" s="1">
        <v>4</v>
      </c>
      <c r="H7" s="1">
        <v>19865.010000000002</v>
      </c>
      <c r="I7" s="1">
        <v>14</v>
      </c>
      <c r="J7" s="1">
        <v>29130.97</v>
      </c>
      <c r="K7" s="1">
        <v>12</v>
      </c>
      <c r="L7" s="1">
        <v>54409.22</v>
      </c>
      <c r="M7" s="1">
        <v>10</v>
      </c>
      <c r="N7" s="1">
        <v>19492.919999999998</v>
      </c>
      <c r="O7" s="1">
        <v>1</v>
      </c>
      <c r="P7" s="1">
        <v>2184.19</v>
      </c>
      <c r="Q7" s="1">
        <v>0</v>
      </c>
      <c r="R7" s="1">
        <v>0</v>
      </c>
      <c r="S7" s="1">
        <v>3</v>
      </c>
      <c r="T7" s="1">
        <v>6768.97</v>
      </c>
      <c r="U7" s="38">
        <f>C7+E7+G7+I7+K7+M7+O7+Q7+S7</f>
        <v>64</v>
      </c>
      <c r="V7" s="38">
        <f>D7+F7+H7+J7+L7+N7+P7+R7+T7</f>
        <v>194692.38999999998</v>
      </c>
      <c r="W7" s="38">
        <f>C16-U7</f>
        <v>8</v>
      </c>
      <c r="X7" s="38">
        <f>D16-V7</f>
        <v>14287.070000000036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1">
        <v>6</v>
      </c>
      <c r="D8" s="1">
        <v>14619.75</v>
      </c>
      <c r="E8" s="34"/>
      <c r="F8" s="34"/>
      <c r="G8" s="1">
        <v>0</v>
      </c>
      <c r="H8" s="1">
        <v>0</v>
      </c>
      <c r="I8" s="1">
        <v>13</v>
      </c>
      <c r="J8" s="1">
        <v>55441.18</v>
      </c>
      <c r="K8" s="1">
        <v>1</v>
      </c>
      <c r="L8" s="1">
        <v>9218.56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1</v>
      </c>
      <c r="T8" s="1">
        <v>3542.86</v>
      </c>
      <c r="U8" s="38">
        <f t="shared" ref="U8:V15" si="0">C8+E8+G8+I8+K8+M8+O8+Q8+S8</f>
        <v>21</v>
      </c>
      <c r="V8" s="38">
        <f t="shared" si="0"/>
        <v>82822.349999999991</v>
      </c>
      <c r="W8" s="38">
        <f>E16-U8</f>
        <v>121</v>
      </c>
      <c r="X8" s="38">
        <f>F16-V8</f>
        <v>438696.75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1">
        <v>9</v>
      </c>
      <c r="D9" s="1">
        <v>12196.42</v>
      </c>
      <c r="E9" s="1">
        <v>25</v>
      </c>
      <c r="F9" s="1">
        <v>103653.7</v>
      </c>
      <c r="G9" s="34"/>
      <c r="H9" s="34"/>
      <c r="I9" s="1">
        <v>11</v>
      </c>
      <c r="J9" s="1">
        <v>18601.57</v>
      </c>
      <c r="K9" s="1">
        <v>8</v>
      </c>
      <c r="L9" s="1">
        <v>8254.15</v>
      </c>
      <c r="M9" s="1">
        <v>5</v>
      </c>
      <c r="N9" s="1">
        <v>9065.11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58</v>
      </c>
      <c r="V9" s="38">
        <f t="shared" si="0"/>
        <v>151770.95000000001</v>
      </c>
      <c r="W9" s="38">
        <f>G16-U9</f>
        <v>-41</v>
      </c>
      <c r="X9" s="38">
        <f>H16-V9</f>
        <v>-26925.760000000009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1">
        <v>25</v>
      </c>
      <c r="D10" s="1">
        <v>115693.9</v>
      </c>
      <c r="E10" s="1">
        <v>78</v>
      </c>
      <c r="F10" s="1">
        <v>258066.37</v>
      </c>
      <c r="G10" s="1">
        <v>3</v>
      </c>
      <c r="H10" s="1">
        <v>6121.79</v>
      </c>
      <c r="I10" s="34"/>
      <c r="J10" s="34"/>
      <c r="K10" s="1">
        <v>15</v>
      </c>
      <c r="L10" s="1">
        <v>82252.81</v>
      </c>
      <c r="M10" s="1">
        <v>3</v>
      </c>
      <c r="N10" s="1">
        <v>28897.05</v>
      </c>
      <c r="O10" s="1">
        <v>0</v>
      </c>
      <c r="P10" s="1">
        <v>0</v>
      </c>
      <c r="Q10" s="1">
        <v>6</v>
      </c>
      <c r="R10" s="1">
        <v>11456.259999999998</v>
      </c>
      <c r="S10" s="1">
        <v>3</v>
      </c>
      <c r="T10" s="1">
        <v>9967.9599999999991</v>
      </c>
      <c r="U10" s="38">
        <f t="shared" si="0"/>
        <v>133</v>
      </c>
      <c r="V10" s="38">
        <f t="shared" si="0"/>
        <v>512456.14</v>
      </c>
      <c r="W10" s="38">
        <f>I16-U10</f>
        <v>-80</v>
      </c>
      <c r="X10" s="38">
        <f>J16-V10</f>
        <v>-362037.01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18</v>
      </c>
      <c r="C11" s="1">
        <v>9</v>
      </c>
      <c r="D11" s="1">
        <v>23414.23</v>
      </c>
      <c r="E11" s="1">
        <v>9</v>
      </c>
      <c r="F11" s="1">
        <v>63088.930000000008</v>
      </c>
      <c r="G11" s="1">
        <v>5</v>
      </c>
      <c r="H11" s="1">
        <v>20817.849999999999</v>
      </c>
      <c r="I11" s="1">
        <v>6</v>
      </c>
      <c r="J11" s="1">
        <v>27874.06</v>
      </c>
      <c r="K11" s="34"/>
      <c r="L11" s="34"/>
      <c r="M11" s="1">
        <v>4</v>
      </c>
      <c r="N11" s="1">
        <v>6153.85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33</v>
      </c>
      <c r="V11" s="38">
        <f t="shared" si="0"/>
        <v>141348.92000000001</v>
      </c>
      <c r="W11" s="38">
        <f>K16-U11</f>
        <v>14</v>
      </c>
      <c r="X11" s="38">
        <f>L16-V11</f>
        <v>22425.539999999979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1">
        <v>14</v>
      </c>
      <c r="D12" s="1">
        <v>30579</v>
      </c>
      <c r="E12" s="1">
        <v>7</v>
      </c>
      <c r="F12" s="1">
        <v>14747.58</v>
      </c>
      <c r="G12" s="1">
        <v>3</v>
      </c>
      <c r="H12" s="1">
        <v>2550.4899999999998</v>
      </c>
      <c r="I12" s="1">
        <v>2</v>
      </c>
      <c r="J12" s="1">
        <v>2861.0499999999997</v>
      </c>
      <c r="K12" s="1">
        <v>6</v>
      </c>
      <c r="L12" s="1">
        <v>5364.69</v>
      </c>
      <c r="M12" s="34"/>
      <c r="N12" s="34"/>
      <c r="O12" s="1">
        <v>0</v>
      </c>
      <c r="P12" s="1">
        <v>0</v>
      </c>
      <c r="Q12" s="1">
        <v>4</v>
      </c>
      <c r="R12" s="1">
        <v>17408.830000000002</v>
      </c>
      <c r="S12" s="1">
        <v>1</v>
      </c>
      <c r="T12" s="1">
        <v>872.86</v>
      </c>
      <c r="U12" s="38">
        <f>C12+E12+G12+I12+K12+M12+O12+Q12+S12</f>
        <v>37</v>
      </c>
      <c r="V12" s="38">
        <f t="shared" si="0"/>
        <v>74384.500000000015</v>
      </c>
      <c r="W12" s="38">
        <f>M16-U12</f>
        <v>-14</v>
      </c>
      <c r="X12" s="38">
        <f>N16-V12</f>
        <v>-10177.770000000011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1">
        <v>5</v>
      </c>
      <c r="D13" s="1">
        <v>6296.75</v>
      </c>
      <c r="E13" s="1">
        <v>2</v>
      </c>
      <c r="F13" s="1">
        <v>16823.29</v>
      </c>
      <c r="G13" s="1">
        <v>0</v>
      </c>
      <c r="H13" s="1">
        <v>0</v>
      </c>
      <c r="I13" s="1">
        <v>1</v>
      </c>
      <c r="J13" s="1">
        <v>305.58</v>
      </c>
      <c r="K13" s="1">
        <v>2</v>
      </c>
      <c r="L13" s="1">
        <v>2655.2200000000003</v>
      </c>
      <c r="M13" s="1">
        <v>1</v>
      </c>
      <c r="N13" s="1">
        <v>597.79999999999995</v>
      </c>
      <c r="O13" s="34"/>
      <c r="P13" s="34"/>
      <c r="Q13" s="1">
        <v>1</v>
      </c>
      <c r="R13" s="1">
        <v>1284.07</v>
      </c>
      <c r="S13" s="1">
        <v>0</v>
      </c>
      <c r="T13" s="1">
        <v>0</v>
      </c>
      <c r="U13" s="38">
        <f t="shared" si="0"/>
        <v>12</v>
      </c>
      <c r="V13" s="38">
        <f t="shared" si="0"/>
        <v>27962.710000000003</v>
      </c>
      <c r="W13" s="38">
        <f>O16-U13</f>
        <v>-10</v>
      </c>
      <c r="X13" s="38">
        <f>P16-V13</f>
        <v>-19411.350000000002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1">
        <v>4</v>
      </c>
      <c r="D14" s="1">
        <v>6179.41</v>
      </c>
      <c r="E14" s="1">
        <v>1</v>
      </c>
      <c r="F14" s="1">
        <v>2298.12</v>
      </c>
      <c r="G14" s="1">
        <v>2</v>
      </c>
      <c r="H14" s="1">
        <v>75490.05</v>
      </c>
      <c r="I14" s="1">
        <v>4</v>
      </c>
      <c r="J14" s="1">
        <v>8048.28</v>
      </c>
      <c r="K14" s="1">
        <v>3</v>
      </c>
      <c r="L14" s="1">
        <v>1619.81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1</v>
      </c>
      <c r="T14" s="1">
        <v>777.72</v>
      </c>
      <c r="U14" s="38">
        <f t="shared" si="0"/>
        <v>15</v>
      </c>
      <c r="V14" s="38">
        <f t="shared" si="0"/>
        <v>94413.39</v>
      </c>
      <c r="W14" s="38">
        <f>Q16-U14</f>
        <v>-4</v>
      </c>
      <c r="X14" s="38">
        <f>R16-V14</f>
        <v>-64264.229999999996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2</v>
      </c>
      <c r="J15" s="2">
        <v>8156.4400000000005</v>
      </c>
      <c r="K15" s="2">
        <v>0</v>
      </c>
      <c r="L15" s="2">
        <v>0</v>
      </c>
      <c r="M15" s="2">
        <v>0</v>
      </c>
      <c r="N15" s="2">
        <v>0</v>
      </c>
      <c r="O15" s="2">
        <v>1</v>
      </c>
      <c r="P15" s="2">
        <v>6367.17</v>
      </c>
      <c r="Q15" s="33">
        <v>0</v>
      </c>
      <c r="R15" s="2">
        <v>0</v>
      </c>
      <c r="S15" s="35"/>
      <c r="T15" s="35"/>
      <c r="U15" s="40">
        <f t="shared" si="0"/>
        <v>3</v>
      </c>
      <c r="V15" s="40">
        <f t="shared" si="0"/>
        <v>14523.61</v>
      </c>
      <c r="W15" s="39">
        <f>S16-U15</f>
        <v>6</v>
      </c>
      <c r="X15" s="39">
        <f>T16-V15</f>
        <v>7406.760000000002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72</v>
      </c>
      <c r="D16" s="18">
        <f t="shared" ref="D16:T16" si="1">SUM(D7:D15)</f>
        <v>208979.46000000002</v>
      </c>
      <c r="E16" s="18">
        <f t="shared" si="1"/>
        <v>142</v>
      </c>
      <c r="F16" s="18">
        <f t="shared" si="1"/>
        <v>521519.1</v>
      </c>
      <c r="G16" s="18">
        <f t="shared" si="1"/>
        <v>17</v>
      </c>
      <c r="H16" s="18">
        <f t="shared" si="1"/>
        <v>124845.19</v>
      </c>
      <c r="I16" s="18">
        <f t="shared" si="1"/>
        <v>53</v>
      </c>
      <c r="J16" s="18">
        <f t="shared" si="1"/>
        <v>150419.12999999998</v>
      </c>
      <c r="K16" s="18">
        <f t="shared" si="1"/>
        <v>47</v>
      </c>
      <c r="L16" s="18">
        <f t="shared" si="1"/>
        <v>163774.46</v>
      </c>
      <c r="M16" s="18">
        <f t="shared" si="1"/>
        <v>23</v>
      </c>
      <c r="N16" s="18">
        <f t="shared" si="1"/>
        <v>64206.73</v>
      </c>
      <c r="O16" s="18">
        <f t="shared" si="1"/>
        <v>2</v>
      </c>
      <c r="P16" s="18">
        <f t="shared" si="1"/>
        <v>8551.36</v>
      </c>
      <c r="Q16" s="18">
        <f t="shared" si="1"/>
        <v>11</v>
      </c>
      <c r="R16" s="18">
        <f t="shared" si="1"/>
        <v>30149.16</v>
      </c>
      <c r="S16" s="18">
        <f t="shared" si="1"/>
        <v>9</v>
      </c>
      <c r="T16" s="18">
        <f t="shared" si="1"/>
        <v>21930.370000000003</v>
      </c>
      <c r="U16" s="18">
        <f t="shared" ref="U16" si="2">SUM(U7:U15)</f>
        <v>376</v>
      </c>
      <c r="V16" s="18">
        <f t="shared" ref="V16" si="3">SUM(V7:V15)</f>
        <v>1294374.96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</sheetData>
  <mergeCells count="17">
    <mergeCell ref="C5:D5"/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x14ac:dyDescent="0.25">
      <c r="A3" s="17"/>
      <c r="B3" s="32"/>
      <c r="C3" s="31"/>
    </row>
    <row r="4" spans="1:88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19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6"/>
      <c r="D7" s="37"/>
      <c r="E7" s="28">
        <v>60</v>
      </c>
      <c r="F7" s="28">
        <v>146860</v>
      </c>
      <c r="G7" s="28">
        <v>6</v>
      </c>
      <c r="H7" s="28">
        <v>26069.280000000002</v>
      </c>
      <c r="I7" s="28">
        <v>38</v>
      </c>
      <c r="J7" s="28">
        <v>76430.31</v>
      </c>
      <c r="K7" s="28">
        <v>25</v>
      </c>
      <c r="L7" s="28">
        <v>81655.28</v>
      </c>
      <c r="M7" s="28">
        <v>14</v>
      </c>
      <c r="N7" s="28">
        <v>22274.859999999997</v>
      </c>
      <c r="O7" s="28">
        <v>1</v>
      </c>
      <c r="P7" s="28">
        <v>2184.19</v>
      </c>
      <c r="Q7" s="28">
        <v>0</v>
      </c>
      <c r="R7" s="28">
        <v>0</v>
      </c>
      <c r="S7" s="28">
        <v>3</v>
      </c>
      <c r="T7" s="28">
        <v>6768.97</v>
      </c>
      <c r="U7" s="38">
        <f>C7+E7+G7+I7+K7+M7+O7+Q7+S7</f>
        <v>147</v>
      </c>
      <c r="V7" s="38">
        <f>D7+F7+H7+J7+L7+N7+P7+R7+T7</f>
        <v>362242.88999999996</v>
      </c>
      <c r="W7" s="38">
        <f>C16-U7</f>
        <v>55</v>
      </c>
      <c r="X7" s="38">
        <f>D16-V7</f>
        <v>111333.37999999995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28">
        <v>15</v>
      </c>
      <c r="D8" s="28">
        <v>38353.51</v>
      </c>
      <c r="E8" s="36"/>
      <c r="F8" s="37"/>
      <c r="G8" s="28">
        <v>0</v>
      </c>
      <c r="H8" s="28">
        <v>0</v>
      </c>
      <c r="I8" s="28">
        <v>20</v>
      </c>
      <c r="J8" s="28">
        <v>84294.87</v>
      </c>
      <c r="K8" s="28">
        <v>7</v>
      </c>
      <c r="L8" s="28">
        <v>47360.689999999995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1</v>
      </c>
      <c r="T8" s="28">
        <v>3542.86</v>
      </c>
      <c r="U8" s="38">
        <f t="shared" ref="U8:V15" si="0">C8+E8+G8+I8+K8+M8+O8+Q8+S8</f>
        <v>43</v>
      </c>
      <c r="V8" s="38">
        <f t="shared" si="0"/>
        <v>173551.93</v>
      </c>
      <c r="W8" s="38">
        <f>E16-U8</f>
        <v>248</v>
      </c>
      <c r="X8" s="38">
        <f>F16-V8</f>
        <v>706826.29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28">
        <v>23</v>
      </c>
      <c r="D9" s="28">
        <v>35836.080000000002</v>
      </c>
      <c r="E9" s="28">
        <v>29</v>
      </c>
      <c r="F9" s="28">
        <v>112410.04</v>
      </c>
      <c r="G9" s="36"/>
      <c r="H9" s="37"/>
      <c r="I9" s="28">
        <v>12</v>
      </c>
      <c r="J9" s="28">
        <v>18729.310000000001</v>
      </c>
      <c r="K9" s="28">
        <v>20</v>
      </c>
      <c r="L9" s="28">
        <v>27362.159999999996</v>
      </c>
      <c r="M9" s="28">
        <v>9</v>
      </c>
      <c r="N9" s="28">
        <v>18619.690000000002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93</v>
      </c>
      <c r="V9" s="38">
        <f t="shared" si="0"/>
        <v>212957.28</v>
      </c>
      <c r="W9" s="38">
        <f>G16-U9</f>
        <v>-64</v>
      </c>
      <c r="X9" s="38">
        <f>H16-V9</f>
        <v>79591.09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28">
        <v>88</v>
      </c>
      <c r="D10" s="28">
        <v>274455.23</v>
      </c>
      <c r="E10" s="28">
        <v>172</v>
      </c>
      <c r="F10" s="28">
        <v>486179.39</v>
      </c>
      <c r="G10" s="28">
        <v>7</v>
      </c>
      <c r="H10" s="28">
        <v>137061.20000000001</v>
      </c>
      <c r="I10" s="36"/>
      <c r="J10" s="37"/>
      <c r="K10" s="28">
        <v>33</v>
      </c>
      <c r="L10" s="28">
        <v>138110.79999999999</v>
      </c>
      <c r="M10" s="28">
        <v>6</v>
      </c>
      <c r="N10" s="28">
        <v>38454.32</v>
      </c>
      <c r="O10" s="28">
        <v>0</v>
      </c>
      <c r="P10" s="28">
        <v>0</v>
      </c>
      <c r="Q10" s="28">
        <v>6</v>
      </c>
      <c r="R10" s="28">
        <v>11456.259999999998</v>
      </c>
      <c r="S10" s="28">
        <v>5</v>
      </c>
      <c r="T10" s="28">
        <v>16101.599999999999</v>
      </c>
      <c r="U10" s="38">
        <f t="shared" si="0"/>
        <v>317</v>
      </c>
      <c r="V10" s="38">
        <f t="shared" si="0"/>
        <v>1101818.8000000003</v>
      </c>
      <c r="W10" s="38">
        <f>I16-U10</f>
        <v>-220</v>
      </c>
      <c r="X10" s="38">
        <f>J16-V10</f>
        <v>-843590.93000000028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18</v>
      </c>
      <c r="C11" s="28">
        <v>25</v>
      </c>
      <c r="D11" s="28">
        <v>43125.11</v>
      </c>
      <c r="E11" s="28">
        <v>12</v>
      </c>
      <c r="F11" s="28">
        <v>76457.52</v>
      </c>
      <c r="G11" s="28">
        <v>8</v>
      </c>
      <c r="H11" s="28">
        <v>26049.16</v>
      </c>
      <c r="I11" s="28">
        <v>9</v>
      </c>
      <c r="J11" s="28">
        <v>33536.200000000004</v>
      </c>
      <c r="K11" s="36"/>
      <c r="L11" s="37"/>
      <c r="M11" s="28">
        <v>5</v>
      </c>
      <c r="N11" s="28">
        <v>6170.39</v>
      </c>
      <c r="O11" s="28">
        <v>1</v>
      </c>
      <c r="P11" s="28">
        <v>2155.83</v>
      </c>
      <c r="Q11" s="28">
        <v>0</v>
      </c>
      <c r="R11" s="28">
        <v>0</v>
      </c>
      <c r="S11" s="28">
        <v>1</v>
      </c>
      <c r="T11" s="28">
        <v>2087.39</v>
      </c>
      <c r="U11" s="38">
        <f t="shared" si="0"/>
        <v>61</v>
      </c>
      <c r="V11" s="38">
        <f t="shared" si="0"/>
        <v>189581.60000000003</v>
      </c>
      <c r="W11" s="38">
        <f>K16-U11</f>
        <v>41</v>
      </c>
      <c r="X11" s="38">
        <f>L16-V11</f>
        <v>124198.2099999999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28">
        <v>28</v>
      </c>
      <c r="D12" s="28">
        <v>52096.5</v>
      </c>
      <c r="E12" s="28">
        <v>15</v>
      </c>
      <c r="F12" s="28">
        <v>39349.86</v>
      </c>
      <c r="G12" s="28">
        <v>6</v>
      </c>
      <c r="H12" s="28">
        <v>27878.68</v>
      </c>
      <c r="I12" s="28">
        <v>6</v>
      </c>
      <c r="J12" s="28">
        <v>16230.4</v>
      </c>
      <c r="K12" s="28">
        <v>9</v>
      </c>
      <c r="L12" s="28">
        <v>10053.040000000001</v>
      </c>
      <c r="M12" s="36"/>
      <c r="N12" s="37"/>
      <c r="O12" s="28">
        <v>0</v>
      </c>
      <c r="P12" s="28">
        <v>0</v>
      </c>
      <c r="Q12" s="28">
        <v>4</v>
      </c>
      <c r="R12" s="28">
        <v>17408.830000000002</v>
      </c>
      <c r="S12" s="28">
        <v>1</v>
      </c>
      <c r="T12" s="28">
        <v>872.86</v>
      </c>
      <c r="U12" s="38">
        <f>C12+E12+G12+I12+K12+M12+O12+Q12+S12</f>
        <v>69</v>
      </c>
      <c r="V12" s="38">
        <f t="shared" si="0"/>
        <v>163890.16999999998</v>
      </c>
      <c r="W12" s="38">
        <f>M16-U12</f>
        <v>-34</v>
      </c>
      <c r="X12" s="38">
        <f>N16-V12</f>
        <v>-77773.109999999986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28">
        <v>8</v>
      </c>
      <c r="D13" s="28">
        <v>9583.24</v>
      </c>
      <c r="E13" s="28">
        <v>2</v>
      </c>
      <c r="F13" s="28">
        <v>16823.29</v>
      </c>
      <c r="G13" s="28">
        <v>0</v>
      </c>
      <c r="H13" s="28">
        <v>0</v>
      </c>
      <c r="I13" s="28">
        <v>1</v>
      </c>
      <c r="J13" s="28">
        <v>305.58</v>
      </c>
      <c r="K13" s="28">
        <v>3</v>
      </c>
      <c r="L13" s="28">
        <v>2878.3</v>
      </c>
      <c r="M13" s="28">
        <v>1</v>
      </c>
      <c r="N13" s="28">
        <v>597.79999999999995</v>
      </c>
      <c r="O13" s="36"/>
      <c r="P13" s="37"/>
      <c r="Q13" s="28">
        <v>1</v>
      </c>
      <c r="R13" s="28">
        <v>1284.07</v>
      </c>
      <c r="S13" s="28">
        <v>0</v>
      </c>
      <c r="T13" s="28">
        <v>0</v>
      </c>
      <c r="U13" s="38">
        <f t="shared" si="0"/>
        <v>16</v>
      </c>
      <c r="V13" s="38">
        <f t="shared" si="0"/>
        <v>31472.28</v>
      </c>
      <c r="W13" s="38">
        <f>O16-U13</f>
        <v>-6</v>
      </c>
      <c r="X13" s="38">
        <f>P16-V13</f>
        <v>13352.169999999998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29">
        <v>15</v>
      </c>
      <c r="D14" s="29">
        <v>20126.599999999999</v>
      </c>
      <c r="E14" s="29">
        <v>1</v>
      </c>
      <c r="F14" s="29">
        <v>2298.12</v>
      </c>
      <c r="G14" s="29">
        <v>2</v>
      </c>
      <c r="H14" s="29">
        <v>75490.05</v>
      </c>
      <c r="I14" s="29">
        <v>9</v>
      </c>
      <c r="J14" s="29">
        <v>20544.759999999998</v>
      </c>
      <c r="K14" s="29">
        <v>5</v>
      </c>
      <c r="L14" s="29">
        <v>6359.5399999999991</v>
      </c>
      <c r="M14" s="29">
        <v>0</v>
      </c>
      <c r="N14" s="29">
        <v>0</v>
      </c>
      <c r="O14" s="29">
        <v>0</v>
      </c>
      <c r="P14" s="29">
        <v>0</v>
      </c>
      <c r="Q14" s="36"/>
      <c r="R14" s="37"/>
      <c r="S14" s="29">
        <v>2</v>
      </c>
      <c r="T14" s="29">
        <v>3572.8199999999997</v>
      </c>
      <c r="U14" s="38">
        <f t="shared" si="0"/>
        <v>34</v>
      </c>
      <c r="V14" s="38">
        <f t="shared" si="0"/>
        <v>128391.88999999998</v>
      </c>
      <c r="W14" s="38">
        <f>Q16-U14</f>
        <v>-23</v>
      </c>
      <c r="X14" s="38">
        <f>R16-V14</f>
        <v>-98242.729999999981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2</v>
      </c>
      <c r="J15" s="30">
        <v>8156.4400000000005</v>
      </c>
      <c r="K15" s="30">
        <v>0</v>
      </c>
      <c r="L15" s="30">
        <v>0</v>
      </c>
      <c r="M15" s="30">
        <v>0</v>
      </c>
      <c r="N15" s="30">
        <v>0</v>
      </c>
      <c r="O15" s="30">
        <v>8</v>
      </c>
      <c r="P15" s="30">
        <v>40484.43</v>
      </c>
      <c r="Q15" s="30">
        <v>0</v>
      </c>
      <c r="R15" s="30">
        <v>0</v>
      </c>
      <c r="S15" s="41"/>
      <c r="T15" s="42"/>
      <c r="U15" s="40">
        <f t="shared" si="0"/>
        <v>10</v>
      </c>
      <c r="V15" s="40">
        <f t="shared" si="0"/>
        <v>48640.87</v>
      </c>
      <c r="W15" s="39">
        <f>S16-U15</f>
        <v>3</v>
      </c>
      <c r="X15" s="39">
        <f>T16-V15</f>
        <v>-15694.370000000003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202</v>
      </c>
      <c r="D16" s="18">
        <f t="shared" ref="D16:T16" si="1">SUM(D7:D15)</f>
        <v>473576.2699999999</v>
      </c>
      <c r="E16" s="18">
        <f t="shared" si="1"/>
        <v>291</v>
      </c>
      <c r="F16" s="18">
        <f t="shared" si="1"/>
        <v>880378.22</v>
      </c>
      <c r="G16" s="18">
        <f t="shared" si="1"/>
        <v>29</v>
      </c>
      <c r="H16" s="18">
        <f t="shared" si="1"/>
        <v>292548.37</v>
      </c>
      <c r="I16" s="18">
        <f t="shared" si="1"/>
        <v>97</v>
      </c>
      <c r="J16" s="18">
        <f t="shared" si="1"/>
        <v>258227.87</v>
      </c>
      <c r="K16" s="18">
        <f t="shared" si="1"/>
        <v>102</v>
      </c>
      <c r="L16" s="18">
        <f t="shared" si="1"/>
        <v>313779.80999999994</v>
      </c>
      <c r="M16" s="18">
        <f t="shared" si="1"/>
        <v>35</v>
      </c>
      <c r="N16" s="18">
        <f t="shared" si="1"/>
        <v>86117.06</v>
      </c>
      <c r="O16" s="18">
        <f t="shared" si="1"/>
        <v>10</v>
      </c>
      <c r="P16" s="18">
        <f t="shared" si="1"/>
        <v>44824.45</v>
      </c>
      <c r="Q16" s="18">
        <f t="shared" si="1"/>
        <v>11</v>
      </c>
      <c r="R16" s="18">
        <f t="shared" si="1"/>
        <v>30149.16</v>
      </c>
      <c r="S16" s="18">
        <f t="shared" si="1"/>
        <v>13</v>
      </c>
      <c r="T16" s="18">
        <f t="shared" si="1"/>
        <v>32946.5</v>
      </c>
      <c r="U16" s="18">
        <f t="shared" ref="U16" si="2">SUM(U7:U15)</f>
        <v>790</v>
      </c>
      <c r="V16" s="18">
        <f t="shared" ref="V16" si="3">SUM(V7:V15)</f>
        <v>2412547.7100000004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ІI-ро тримесечие 2018 г.</vt:lpstr>
      <vt:lpstr>ДПФ - І-во полугодие 2018 г.</vt:lpstr>
      <vt:lpstr>'ДПФ - ІI-ро тримесечие 2018 г.'!Print_Area</vt:lpstr>
      <vt:lpstr>'ДПФ - І-во полугодие 2018 г.'!Print_Area</vt:lpstr>
      <vt:lpstr>'ДПФ - ІI-ро тримесечие 2018 г.'!Print_Titles</vt:lpstr>
      <vt:lpstr>'ДПФ - І-во полугодие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2017-08-24T14:06:03Z</cp:lastPrinted>
  <dcterms:created xsi:type="dcterms:W3CDTF">2004-05-22T18:25:26Z</dcterms:created>
  <dcterms:modified xsi:type="dcterms:W3CDTF">2018-08-29T09:03:37Z</dcterms:modified>
</cp:coreProperties>
</file>