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 2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Payments!$A$1:$O$21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72" i="47" l="1"/>
  <c r="A73" i="47"/>
  <c r="A74" i="47"/>
  <c r="A75" i="47"/>
  <c r="A76" i="47"/>
  <c r="A77" i="47"/>
  <c r="A71" i="47"/>
  <c r="C79" i="47"/>
  <c r="C78" i="47"/>
  <c r="C77" i="47"/>
  <c r="C76" i="47"/>
  <c r="C75" i="47"/>
  <c r="C74" i="47"/>
  <c r="C73" i="47"/>
  <c r="C72" i="47"/>
  <c r="C71" i="47"/>
  <c r="A71" i="46"/>
  <c r="A72" i="46"/>
  <c r="A73" i="46"/>
  <c r="A74" i="46"/>
  <c r="A75" i="46"/>
  <c r="A76" i="46"/>
  <c r="A70" i="46"/>
  <c r="C77" i="46"/>
  <c r="C76" i="46"/>
  <c r="C75" i="46" l="1"/>
  <c r="C74" i="46"/>
  <c r="C72" i="46"/>
  <c r="C73" i="46"/>
  <c r="C71" i="46"/>
  <c r="C70" i="46"/>
</calcChain>
</file>

<file path=xl/sharedStrings.xml><?xml version="1.0" encoding="utf-8"?>
<sst xmlns="http://schemas.openxmlformats.org/spreadsheetml/2006/main" count="1053" uniqueCount="656">
  <si>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</si>
  <si>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</si>
  <si>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</si>
  <si>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</si>
  <si>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</si>
  <si>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</si>
  <si>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</si>
  <si>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</si>
  <si>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</si>
  <si>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</si>
  <si>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</si>
  <si>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</si>
  <si>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</si>
  <si>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</si>
  <si>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</si>
  <si>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</si>
  <si>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</si>
  <si>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</si>
  <si>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</si>
  <si>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</si>
  <si>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</si>
  <si>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</si>
  <si>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</si>
  <si>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</si>
  <si>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</si>
  <si>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</si>
  <si>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</si>
  <si>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</si>
  <si>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</si>
  <si>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</si>
  <si>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</si>
  <si>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</si>
  <si>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</si>
  <si>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</si>
  <si>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</si>
  <si>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</si>
  <si>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</si>
  <si>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</si>
  <si>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</si>
  <si>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</si>
  <si>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</si>
  <si>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</si>
  <si>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</si>
  <si>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</si>
  <si>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</si>
  <si>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</si>
  <si>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</si>
  <si>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</si>
  <si>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</si>
  <si>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</si>
  <si>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</si>
  <si>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</si>
  <si>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</si>
  <si>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</si>
  <si>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</si>
  <si>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</si>
  <si>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</si>
  <si>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</si>
  <si>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</si>
  <si>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</si>
  <si>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</si>
  <si>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</si>
  <si>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</si>
  <si>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</si>
  <si>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</si>
  <si>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</si>
  <si>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</si>
  <si>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</si>
  <si>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</si>
  <si>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</si>
  <si>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</si>
  <si>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</si>
  <si>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</si>
  <si>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</si>
  <si>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</si>
  <si>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</si>
  <si>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</si>
  <si>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</si>
  <si>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</si>
  <si>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</si>
  <si>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</si>
  <si>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</si>
  <si>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</si>
  <si>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</si>
  <si>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</si>
  <si>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</si>
  <si>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</si>
  <si>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</si>
  <si>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</si>
  <si>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</si>
  <si>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</si>
  <si>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</si>
  <si>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</si>
  <si>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</si>
  <si>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</si>
  <si>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</si>
  <si>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</si>
  <si>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</si>
  <si>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</si>
  <si>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</si>
  <si>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</si>
  <si>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</si>
  <si>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</si>
  <si>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</si>
  <si>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</si>
  <si>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</si>
  <si>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</si>
  <si>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</si>
  <si>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</si>
  <si>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</si>
  <si>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</si>
  <si>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</si>
  <si>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</si>
  <si>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</si>
  <si>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</si>
  <si>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</si>
  <si>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</si>
  <si>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</si>
  <si>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</si>
  <si>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</si>
  <si>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</si>
  <si>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</si>
  <si>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</si>
  <si>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</si>
  <si>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</si>
  <si>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</si>
  <si>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</si>
  <si>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</si>
  <si>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</si>
  <si>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</si>
  <si>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</si>
  <si>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</si>
  <si>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</si>
  <si>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</si>
  <si>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</si>
  <si>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</si>
  <si>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</si>
  <si>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</si>
  <si>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</si>
  <si>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</si>
  <si>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</si>
  <si>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</si>
  <si>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</si>
  <si>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</si>
  <si>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</si>
  <si>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</si>
  <si>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</si>
  <si>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</si>
  <si>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</si>
  <si>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</si>
  <si>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</si>
  <si>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</si>
  <si>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</si>
  <si>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</si>
  <si>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</si>
  <si>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</si>
  <si>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</si>
  <si>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</si>
  <si>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</si>
  <si>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</si>
  <si>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</si>
  <si>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</si>
  <si>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</si>
  <si>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</si>
  <si>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</si>
  <si>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</si>
  <si>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</si>
  <si>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</si>
  <si>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</si>
  <si>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</si>
  <si>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</si>
  <si>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</si>
  <si>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</si>
  <si>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</si>
  <si>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</si>
  <si>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</si>
  <si>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</si>
  <si>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</si>
  <si>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</si>
  <si>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</si>
  <si>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</si>
  <si>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</si>
  <si>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</si>
  <si>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</si>
  <si>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</si>
  <si>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</si>
  <si>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</si>
  <si>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</si>
  <si>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</si>
  <si>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</si>
  <si>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</si>
  <si>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</si>
  <si>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</si>
  <si>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</si>
  <si>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</si>
  <si>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</si>
  <si>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</si>
  <si>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</si>
  <si>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</si>
  <si>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</si>
  <si>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</si>
  <si>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</si>
  <si>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</si>
  <si>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</si>
  <si>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</si>
  <si>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</si>
  <si>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</si>
  <si>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</si>
  <si>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</si>
  <si>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</si>
  <si>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</si>
  <si>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</si>
  <si>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</si>
  <si>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</si>
  <si>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</si>
  <si>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</si>
  <si>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</si>
  <si>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</si>
  <si>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</si>
  <si>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</si>
  <si>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</si>
  <si>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</si>
  <si>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</si>
  <si>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</si>
  <si>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</si>
  <si>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</si>
  <si>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</si>
  <si>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</si>
  <si>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</si>
  <si>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</si>
  <si>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</si>
  <si>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</si>
  <si>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</si>
  <si>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</si>
  <si>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</si>
  <si>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</si>
  <si>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</si>
  <si>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</si>
  <si>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</si>
  <si>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</si>
  <si>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</si>
  <si>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</si>
  <si>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</si>
  <si>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</si>
  <si>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</si>
  <si>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</si>
  <si>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</si>
  <si>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</si>
  <si>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</si>
  <si>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</si>
  <si>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</si>
  <si>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</si>
  <si>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</si>
  <si>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</si>
  <si>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</si>
  <si>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</si>
  <si>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</si>
  <si>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</si>
  <si>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</si>
  <si>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</si>
  <si>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</si>
  <si>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</si>
  <si>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</si>
  <si>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</si>
  <si>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</si>
  <si>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</si>
  <si>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</si>
  <si>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</si>
  <si>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</si>
  <si>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</si>
  <si>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</si>
  <si>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</si>
  <si>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</si>
  <si>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</si>
  <si>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</si>
  <si>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</si>
  <si>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</si>
  <si>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</si>
  <si>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</si>
  <si>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</si>
  <si>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</si>
  <si>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</si>
  <si>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</si>
  <si>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</si>
  <si>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</si>
  <si>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</si>
  <si>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</si>
  <si>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</si>
  <si>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</si>
  <si>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</si>
  <si>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</si>
  <si>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</si>
  <si>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</si>
  <si>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</si>
  <si>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</si>
  <si>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</si>
  <si>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</si>
  <si>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</si>
  <si>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</si>
  <si>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</si>
  <si>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</si>
  <si>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</si>
  <si>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</si>
  <si>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</si>
  <si>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</si>
  <si>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</si>
  <si>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</si>
  <si>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</si>
  <si>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</si>
  <si>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</si>
  <si>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</si>
  <si>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</si>
  <si>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</si>
  <si>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</si>
  <si>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</si>
  <si>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</si>
  <si>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</si>
  <si>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</si>
  <si>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</si>
  <si>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</si>
  <si>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</si>
  <si>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</si>
  <si>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</si>
  <si>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</si>
  <si>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</si>
  <si>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</si>
  <si>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</si>
  <si>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</si>
  <si>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</si>
  <si>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</si>
  <si>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</si>
  <si>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</si>
  <si>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</si>
  <si>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</si>
  <si>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</si>
  <si>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</si>
  <si>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</si>
  <si>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</si>
  <si>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</si>
  <si>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</si>
  <si>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</si>
  <si>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</si>
  <si>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</si>
  <si>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</si>
  <si>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</si>
  <si>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</si>
  <si>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</si>
  <si>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</si>
  <si>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</si>
  <si>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</si>
  <si>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</si>
  <si>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</si>
  <si>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</si>
  <si>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</si>
  <si>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</si>
  <si>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</si>
  <si>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</si>
  <si>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</si>
  <si>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</si>
  <si>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</si>
  <si>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</si>
  <si>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</si>
  <si>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</si>
  <si>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</si>
  <si>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</si>
  <si>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</si>
  <si>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</si>
  <si>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</si>
  <si>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</si>
  <si>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</si>
  <si>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</si>
  <si>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</si>
  <si>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</si>
  <si>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</si>
  <si>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</si>
  <si>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</si>
  <si>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</si>
  <si>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</si>
  <si>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</si>
  <si>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</si>
  <si>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</si>
  <si>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</si>
  <si>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</si>
  <si>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</si>
  <si>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</si>
  <si>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</si>
  <si>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</si>
  <si>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</si>
  <si>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</si>
  <si>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</si>
  <si>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</si>
  <si>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</si>
  <si>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</si>
  <si>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</si>
  <si>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</si>
  <si>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</si>
  <si>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</si>
  <si>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</si>
  <si>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</si>
  <si>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</si>
  <si>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</si>
  <si>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</si>
  <si>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</si>
  <si>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</si>
  <si>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</si>
  <si>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</si>
  <si>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</si>
  <si>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</si>
  <si>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</si>
  <si>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</si>
  <si>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</si>
  <si>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</si>
  <si>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</si>
  <si>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</si>
  <si>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</si>
  <si>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</si>
  <si>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</si>
  <si>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</si>
  <si>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</si>
  <si>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</si>
  <si>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</si>
  <si>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</si>
  <si>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</si>
  <si>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</si>
  <si>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</si>
  <si>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</si>
  <si>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</si>
  <si>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</si>
  <si>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</si>
  <si>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</si>
  <si>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</si>
  <si>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</si>
  <si>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</si>
  <si>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</si>
  <si>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</si>
  <si>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</si>
  <si>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</si>
  <si>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</si>
  <si>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</si>
  <si>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</si>
  <si>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</si>
  <si>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</si>
  <si>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</si>
  <si>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</si>
  <si>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</si>
  <si>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</si>
  <si>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</si>
  <si>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</si>
  <si>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</si>
  <si>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</si>
  <si>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</si>
  <si>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</si>
  <si>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</si>
  <si>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</si>
  <si>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</si>
  <si>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</si>
  <si>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</si>
  <si>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</si>
  <si>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</si>
  <si>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</si>
  <si>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</si>
  <si>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</si>
  <si>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</si>
  <si>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</si>
  <si>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</si>
  <si>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</si>
  <si>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</si>
  <si>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</si>
  <si>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</si>
  <si>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</si>
  <si>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</si>
  <si>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</si>
  <si>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</si>
  <si>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</si>
  <si>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</si>
  <si>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</si>
  <si>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</si>
  <si>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</si>
  <si>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</si>
  <si>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</si>
  <si>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</si>
  <si>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</si>
  <si>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</si>
  <si>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</si>
  <si>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</si>
  <si>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</si>
  <si>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</si>
  <si>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</si>
  <si>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</si>
  <si>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</si>
  <si>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</si>
  <si>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</si>
  <si>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</si>
  <si>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</si>
  <si>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</si>
  <si>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</si>
  <si>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</si>
  <si>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</si>
  <si>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</si>
  <si>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</si>
  <si>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</si>
  <si>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</si>
  <si>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</si>
  <si>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</si>
  <si>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</si>
  <si>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</si>
  <si>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</si>
  <si>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</si>
  <si>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</si>
  <si>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</si>
  <si>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</si>
  <si>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</si>
  <si>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</si>
  <si>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</si>
  <si>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</si>
  <si>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</si>
  <si>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</si>
  <si>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</si>
  <si>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</si>
  <si>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</si>
  <si>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</si>
  <si>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</si>
  <si>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</si>
  <si>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</si>
  <si>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</si>
  <si>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</si>
  <si>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</si>
  <si>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</si>
  <si>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</si>
  <si>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</si>
  <si>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</si>
  <si>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</si>
  <si>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</si>
  <si>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</si>
  <si>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</si>
  <si>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</si>
  <si>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</si>
  <si>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</si>
  <si>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</si>
  <si>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</si>
  <si>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</si>
  <si>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</si>
  <si>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</si>
  <si>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</si>
  <si>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</si>
  <si>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</si>
  <si>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</si>
  <si>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</si>
  <si>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</si>
  <si>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</si>
  <si>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</si>
  <si>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</si>
  <si>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</si>
  <si>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</si>
  <si>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</si>
  <si>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</si>
  <si>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</si>
  <si>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</si>
  <si>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</si>
  <si>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</si>
  <si>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</si>
  <si>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</si>
  <si>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</si>
  <si>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</si>
  <si>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</si>
  <si>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</si>
  <si>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</si>
  <si>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</si>
  <si>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</si>
  <si>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</si>
  <si>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</si>
  <si>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</si>
  <si>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</si>
  <si>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</si>
  <si>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</si>
  <si>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</si>
  <si>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</si>
  <si>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</si>
  <si>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</si>
  <si>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</si>
  <si>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</si>
  <si>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</si>
  <si>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</si>
  <si>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</si>
  <si>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</si>
  <si>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</si>
  <si>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</si>
  <si>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</si>
  <si>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</si>
  <si>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</si>
  <si>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</si>
  <si>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</si>
  <si>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</si>
  <si>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</si>
  <si>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</si>
  <si>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</si>
  <si>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</si>
  <si>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</si>
  <si>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</si>
  <si>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</si>
  <si>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</si>
  <si>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</si>
  <si>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</si>
  <si>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</si>
  <si>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</si>
  <si>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</si>
  <si>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</si>
  <si>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</si>
  <si>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</si>
  <si>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</si>
  <si>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</si>
  <si>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</si>
  <si>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</si>
  <si>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</si>
  <si>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</si>
  <si>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</si>
  <si>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</si>
  <si>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</si>
  <si>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</si>
  <si>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</si>
  <si>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</si>
  <si>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</si>
  <si>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</si>
  <si>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</si>
  <si>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</si>
  <si>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</si>
  <si>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</si>
  <si>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</si>
  <si>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</si>
  <si>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</si>
  <si>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</si>
  <si>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</si>
  <si>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</si>
  <si>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</si>
  <si>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</si>
  <si>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</si>
  <si>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</si>
  <si>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</si>
  <si>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</si>
  <si>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</si>
  <si>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</si>
  <si>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</si>
  <si>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</si>
  <si>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</si>
  <si>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</si>
  <si>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</si>
  <si>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</si>
  <si>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</si>
  <si>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</si>
  <si>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</si>
  <si>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 xml:space="preserve">GROSS PREMIUMS WRITTEN BY LIFE INSURERS AND INSURERS WITH MIXED ACTIVITY* AS AT 30.04.2018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</si>
  <si>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CLAIMS PAID BY LIFE INSURERS AND INSURERS WITH MIXED ACTIVITY* AS AT 30.04.2018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</si>
  <si>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30.04.2018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</si>
  <si>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30.04.2018 </t>
    </r>
    <r>
      <rPr>
        <b/>
        <vertAlign val="superscript"/>
        <sz val="12"/>
        <rFont val="Times New Roman"/>
        <family val="1"/>
        <charset val="204"/>
      </rPr>
      <t>1</t>
    </r>
  </si>
  <si>
    <r>
      <t>AGGREGATED STATEMENT OF PROFIT OR LOSS AND OTHER COMPREHENSIVE INCOME  OF LIFE INSURERS AND INSURERS WITH MIXED ACTIVITY* AS AT 30.04.2018</t>
    </r>
    <r>
      <rPr>
        <b/>
        <vertAlign val="superscript"/>
        <sz val="12"/>
        <rFont val="Times New Roman"/>
        <family val="1"/>
        <charset val="204"/>
      </rPr>
      <t xml:space="preserve"> 1</t>
    </r>
  </si>
  <si>
    <t>UBB-Life Insurance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</si>
</sst>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5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2" fillId="5" borderId="8" xfId="102" applyFont="1" applyFill="1" applyBorder="1" applyAlignment="1" applyProtection="1">
      <alignment horizontal="left" vertical="center" wrapText="1"/>
    </xf>
    <xf numFmtId="0" fontId="32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37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38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38" fillId="0" borderId="8" xfId="57" applyNumberFormat="1" applyFont="1" applyFill="1" applyBorder="1" applyAlignment="1" applyProtection="1">
      <alignment horizontal="center" vertical="center" wrapText="1"/>
    </xf>
    <xf numFmtId="0" fontId="38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8" fillId="0" borderId="8" xfId="0" applyFont="1" applyFill="1" applyBorder="1" applyAlignment="1">
      <alignment horizontal="left"/>
    </xf>
    <xf numFmtId="0" fontId="38" fillId="0" borderId="8" xfId="57" applyNumberFormat="1" applyFont="1" applyFill="1" applyBorder="1" applyAlignment="1" applyProtection="1">
      <alignment horizontal="center"/>
    </xf>
    <xf numFmtId="0" fontId="38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38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38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0" xfId="94" applyFont="1" applyFill="1" applyBorder="1" applyAlignment="1" applyProtection="1">
      <alignment horizontal="center" vertical="center"/>
    </xf>
    <xf numFmtId="0" fontId="6" fillId="7" borderId="0" xfId="97" applyFont="1" applyFill="1" applyBorder="1" applyAlignment="1" applyProtection="1">
      <alignment horizontal="center" vertical="center" wrapText="1"/>
    </xf>
    <xf numFmtId="0" fontId="6" fillId="7" borderId="0" xfId="94" applyFont="1" applyFill="1" applyBorder="1" applyAlignment="1" applyProtection="1">
      <alignment horizontal="center" vertical="center" wrapText="1"/>
    </xf>
    <xf numFmtId="0" fontId="6" fillId="7" borderId="0" xfId="96" applyFont="1" applyFill="1" applyBorder="1" applyAlignment="1" applyProtection="1">
      <alignment horizontal="center" vertical="center" wrapText="1"/>
    </xf>
    <xf numFmtId="3" fontId="6" fillId="7" borderId="0" xfId="94" applyNumberFormat="1" applyFont="1" applyFill="1" applyBorder="1" applyAlignment="1" applyProtection="1">
      <alignment horizontal="center" vertical="center" wrapText="1"/>
    </xf>
    <xf numFmtId="0" fontId="6" fillId="0" borderId="8" xfId="97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96" applyFont="1" applyFill="1" applyBorder="1" applyAlignment="1">
      <alignment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32" fillId="0" borderId="18" xfId="96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9" fillId="7" borderId="0" xfId="94" applyFont="1" applyFill="1" applyProtection="1"/>
    <xf numFmtId="0" fontId="39" fillId="7" borderId="0" xfId="94" applyFont="1" applyFill="1" applyAlignment="1" applyProtection="1">
      <alignment horizontal="left"/>
    </xf>
    <xf numFmtId="9" fontId="40" fillId="7" borderId="0" xfId="95" applyNumberFormat="1" applyFont="1" applyFill="1" applyProtection="1"/>
    <xf numFmtId="3" fontId="40" fillId="7" borderId="0" xfId="94" applyNumberFormat="1" applyFont="1" applyFill="1" applyProtection="1"/>
    <xf numFmtId="3" fontId="39" fillId="7" borderId="0" xfId="94" applyNumberFormat="1" applyFont="1" applyFill="1" applyAlignment="1" applyProtection="1">
      <alignment horizontal="left"/>
    </xf>
    <xf numFmtId="177" fontId="40" fillId="7" borderId="0" xfId="95" applyNumberFormat="1" applyFont="1" applyFill="1" applyProtection="1"/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30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04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8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Premiums!$A$70:$A$76</c:f>
              <c:numCache>
                <c:formatCode>0%</c:formatCode>
                <c:ptCount val="7"/>
                <c:pt idx="0">
                  <c:v>0.57586434434581502</c:v>
                </c:pt>
                <c:pt idx="1">
                  <c:v>2.4877693443804461E-2</c:v>
                </c:pt>
                <c:pt idx="2">
                  <c:v>0.18387993805803332</c:v>
                </c:pt>
                <c:pt idx="3">
                  <c:v>0</c:v>
                </c:pt>
                <c:pt idx="4">
                  <c:v>5.394585330892928E-2</c:v>
                </c:pt>
                <c:pt idx="5">
                  <c:v>4.6041492941216067E-2</c:v>
                </c:pt>
                <c:pt idx="6">
                  <c:v>0.11539067790220196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30.04.2018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bg-BG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Payments!$A$71:$A$77</c:f>
              <c:numCache>
                <c:formatCode>0.0%</c:formatCode>
                <c:ptCount val="7"/>
                <c:pt idx="0">
                  <c:v>0.69931289641453798</c:v>
                </c:pt>
                <c:pt idx="1">
                  <c:v>3.2699676312524038E-2</c:v>
                </c:pt>
                <c:pt idx="2">
                  <c:v>0.11675721264608913</c:v>
                </c:pt>
                <c:pt idx="3">
                  <c:v>0</c:v>
                </c:pt>
                <c:pt idx="4">
                  <c:v>2.6155770376377153E-2</c:v>
                </c:pt>
                <c:pt idx="5">
                  <c:v>1.4365519795929168E-2</c:v>
                </c:pt>
                <c:pt idx="6">
                  <c:v>0.11070892445454256</c:v>
                </c:pt>
              </c:numCache>
            </c:numRef>
          </c:cat>
          <c:val>
            <c:numRef>
              <c:f>Payments!$A$71:$A$77</c:f>
              <c:numCache>
                <c:formatCode>0.0%</c:formatCode>
                <c:ptCount val="7"/>
                <c:pt idx="0">
                  <c:v>0.69931289641453798</c:v>
                </c:pt>
                <c:pt idx="1">
                  <c:v>3.2699676312524038E-2</c:v>
                </c:pt>
                <c:pt idx="2">
                  <c:v>0.11675721264608913</c:v>
                </c:pt>
                <c:pt idx="3">
                  <c:v>0</c:v>
                </c:pt>
                <c:pt idx="4">
                  <c:v>2.6155770376377153E-2</c:v>
                </c:pt>
                <c:pt idx="5">
                  <c:v>1.4365519795929168E-2</c:v>
                </c:pt>
                <c:pt idx="6">
                  <c:v>0.11070892445454256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20</xdr:row>
      <xdr:rowOff>95251</xdr:rowOff>
    </xdr:from>
    <xdr:to>
      <xdr:col>9</xdr:col>
      <xdr:colOff>217714</xdr:colOff>
      <xdr:row>47</xdr:row>
      <xdr:rowOff>95251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21</xdr:row>
      <xdr:rowOff>54428</xdr:rowOff>
    </xdr:from>
    <xdr:to>
      <xdr:col>6</xdr:col>
      <xdr:colOff>1074965</xdr:colOff>
      <xdr:row>48</xdr:row>
      <xdr:rowOff>35375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="70" zoomScaleNormal="70" zoomScaleSheetLayoutView="70" workbookViewId="0">
      <pane xSplit="2" ySplit="3" topLeftCell="C4" activePane="bottomRight" state="frozen"/>
      <selection activeCell="F13" sqref="F13"/>
      <selection pane="topRight" activeCell="F13" sqref="F13"/>
      <selection pane="bottomLeft" activeCell="F13" sqref="F13"/>
      <selection pane="bottomRight" sqref="A1:P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7" width="15.5703125" style="75" customWidth="1"/>
    <col min="8" max="9" width="15.5703125" style="81" customWidth="1"/>
    <col min="10" max="10" width="15.5703125" style="75" customWidth="1"/>
    <col min="11" max="11" width="15.5703125" style="81" customWidth="1"/>
    <col min="12" max="12" width="15.5703125" style="75" customWidth="1"/>
    <col min="13" max="14" width="15.5703125" style="81" customWidth="1"/>
    <col min="15" max="15" width="15.5703125" style="75" customWidth="1"/>
    <col min="16" max="16" width="15.5703125" style="81" customWidth="1"/>
    <col min="17" max="17" width="9.140625" style="81"/>
    <col min="18" max="18" width="9.28515625" style="81" bestFit="1" customWidth="1"/>
    <col min="19" max="16384" width="9.140625" style="81"/>
  </cols>
  <sheetData>
    <row r="1" spans="1:19" ht="18.75">
      <c r="A1" s="174" t="s">
        <v>650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83"/>
      <c r="R1" s="83"/>
      <c r="S1" s="83"/>
    </row>
    <row r="2" spans="1:19">
      <c r="A2" s="82"/>
      <c r="B2" s="148"/>
      <c r="C2" s="149"/>
      <c r="D2" s="150"/>
      <c r="E2" s="150"/>
      <c r="F2" s="150"/>
      <c r="G2" s="150"/>
      <c r="H2" s="150"/>
      <c r="J2" s="151"/>
      <c r="K2" s="152"/>
      <c r="L2" s="81"/>
      <c r="M2" s="152"/>
      <c r="O2" s="82" t="s">
        <v>83</v>
      </c>
      <c r="Q2" s="83"/>
      <c r="R2" s="83"/>
      <c r="S2" s="83"/>
    </row>
    <row r="3" spans="1:19" s="70" customFormat="1" ht="78.75">
      <c r="A3" s="68" t="s">
        <v>374</v>
      </c>
      <c r="B3" s="68" t="s">
        <v>375</v>
      </c>
      <c r="C3" s="153" t="s">
        <v>392</v>
      </c>
      <c r="D3" s="154" t="s">
        <v>393</v>
      </c>
      <c r="E3" s="154" t="s">
        <v>394</v>
      </c>
      <c r="F3" s="154" t="s">
        <v>395</v>
      </c>
      <c r="G3" s="155" t="s">
        <v>655</v>
      </c>
      <c r="H3" s="157" t="s">
        <v>396</v>
      </c>
      <c r="I3" s="156" t="s">
        <v>397</v>
      </c>
      <c r="J3" s="155" t="s">
        <v>398</v>
      </c>
      <c r="K3" s="156" t="s">
        <v>399</v>
      </c>
      <c r="L3" s="156" t="s">
        <v>402</v>
      </c>
      <c r="M3" s="156" t="s">
        <v>400</v>
      </c>
      <c r="N3" s="156" t="s">
        <v>401</v>
      </c>
      <c r="O3" s="69" t="s">
        <v>390</v>
      </c>
    </row>
    <row r="4" spans="1:19" ht="15.75" customHeight="1">
      <c r="A4" s="92" t="s">
        <v>1</v>
      </c>
      <c r="B4" s="93" t="s">
        <v>378</v>
      </c>
      <c r="C4" s="86">
        <v>19437654.109999999</v>
      </c>
      <c r="D4" s="86">
        <v>15165860.759999998</v>
      </c>
      <c r="E4" s="86">
        <v>19565868.369999997</v>
      </c>
      <c r="F4" s="86">
        <v>11812342.361500001</v>
      </c>
      <c r="G4" s="86">
        <v>7529689.379999999</v>
      </c>
      <c r="H4" s="86">
        <v>7466720.1100000003</v>
      </c>
      <c r="I4" s="86">
        <v>3860933</v>
      </c>
      <c r="J4" s="86">
        <v>3057004.8499999996</v>
      </c>
      <c r="K4" s="86">
        <v>961442.85000000009</v>
      </c>
      <c r="L4" s="86">
        <v>348758</v>
      </c>
      <c r="M4" s="86">
        <v>21844.61</v>
      </c>
      <c r="N4" s="86">
        <v>406582.19181319402</v>
      </c>
      <c r="O4" s="87">
        <v>89634700.593313187</v>
      </c>
      <c r="P4" s="71"/>
      <c r="Q4" s="72"/>
    </row>
    <row r="5" spans="1:19" ht="15.75" customHeight="1">
      <c r="A5" s="92"/>
      <c r="B5" s="94" t="s">
        <v>379</v>
      </c>
      <c r="C5" s="86">
        <v>11159490.83</v>
      </c>
      <c r="D5" s="86">
        <v>10253265.899999999</v>
      </c>
      <c r="E5" s="86">
        <v>19565657.369999997</v>
      </c>
      <c r="F5" s="86">
        <v>11807879.191500001</v>
      </c>
      <c r="G5" s="86">
        <v>7529689.379999999</v>
      </c>
      <c r="H5" s="86">
        <v>7466720.1100000003</v>
      </c>
      <c r="I5" s="86">
        <v>3860933</v>
      </c>
      <c r="J5" s="86">
        <v>3057004.8499999996</v>
      </c>
      <c r="K5" s="86">
        <v>961442.85000000009</v>
      </c>
      <c r="L5" s="86">
        <v>348758</v>
      </c>
      <c r="M5" s="86">
        <v>21844.61</v>
      </c>
      <c r="N5" s="86">
        <v>406582.19181319402</v>
      </c>
      <c r="O5" s="87">
        <v>76439268.283313185</v>
      </c>
      <c r="Q5" s="72"/>
    </row>
    <row r="6" spans="1:19" ht="15.75" customHeight="1">
      <c r="A6" s="92"/>
      <c r="B6" s="94" t="s">
        <v>380</v>
      </c>
      <c r="C6" s="86">
        <v>6379292.9500000002</v>
      </c>
      <c r="D6" s="86">
        <v>8051513.1199999992</v>
      </c>
      <c r="E6" s="86">
        <v>6312808.4800000004</v>
      </c>
      <c r="F6" s="86">
        <v>11203252.4505</v>
      </c>
      <c r="G6" s="86">
        <v>3111996.5500000003</v>
      </c>
      <c r="H6" s="86">
        <v>7466720.1100000003</v>
      </c>
      <c r="I6" s="86">
        <v>338281</v>
      </c>
      <c r="J6" s="86">
        <v>131884.84</v>
      </c>
      <c r="K6" s="86">
        <v>801598.56</v>
      </c>
      <c r="L6" s="86">
        <v>277141</v>
      </c>
      <c r="M6" s="86">
        <v>21844.61</v>
      </c>
      <c r="N6" s="86">
        <v>153652.43558189995</v>
      </c>
      <c r="O6" s="87">
        <v>44249986.106081903</v>
      </c>
      <c r="Q6" s="72"/>
    </row>
    <row r="7" spans="1:19">
      <c r="A7" s="92"/>
      <c r="B7" s="94" t="s">
        <v>381</v>
      </c>
      <c r="C7" s="86">
        <v>4780197.88</v>
      </c>
      <c r="D7" s="86">
        <v>2201752.7800000003</v>
      </c>
      <c r="E7" s="86">
        <v>13252848.889999999</v>
      </c>
      <c r="F7" s="86">
        <v>604626.74100000004</v>
      </c>
      <c r="G7" s="86">
        <v>4417692.8299999991</v>
      </c>
      <c r="H7" s="86">
        <v>0</v>
      </c>
      <c r="I7" s="86">
        <v>3522652</v>
      </c>
      <c r="J7" s="86">
        <v>2925120.01</v>
      </c>
      <c r="K7" s="86">
        <v>159844.29</v>
      </c>
      <c r="L7" s="86">
        <v>71617</v>
      </c>
      <c r="M7" s="86">
        <v>0</v>
      </c>
      <c r="N7" s="86">
        <v>252929.75623129407</v>
      </c>
      <c r="O7" s="87">
        <v>32189282.177231289</v>
      </c>
      <c r="Q7" s="72"/>
    </row>
    <row r="8" spans="1:19" ht="15.75" customHeight="1">
      <c r="A8" s="92"/>
      <c r="B8" s="94" t="s">
        <v>382</v>
      </c>
      <c r="C8" s="86">
        <v>8278163.2800000003</v>
      </c>
      <c r="D8" s="86">
        <v>4912594.8599999994</v>
      </c>
      <c r="E8" s="86">
        <v>211</v>
      </c>
      <c r="F8" s="86">
        <v>4463.17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7">
        <v>13195432.310000001</v>
      </c>
      <c r="Q8" s="72"/>
    </row>
    <row r="9" spans="1:19" ht="15.75" customHeight="1">
      <c r="A9" s="92" t="s">
        <v>2</v>
      </c>
      <c r="B9" s="93" t="s">
        <v>383</v>
      </c>
      <c r="C9" s="86">
        <v>1274648.2</v>
      </c>
      <c r="D9" s="86">
        <v>1720177.7699999998</v>
      </c>
      <c r="E9" s="86">
        <v>525484.6</v>
      </c>
      <c r="F9" s="86">
        <v>110918.19049999998</v>
      </c>
      <c r="G9" s="86">
        <v>0</v>
      </c>
      <c r="H9" s="86">
        <v>0</v>
      </c>
      <c r="I9" s="86">
        <v>0</v>
      </c>
      <c r="J9" s="86">
        <v>78556.41</v>
      </c>
      <c r="K9" s="86">
        <v>162488.95999999999</v>
      </c>
      <c r="L9" s="86">
        <v>0</v>
      </c>
      <c r="M9" s="86">
        <v>0</v>
      </c>
      <c r="N9" s="86">
        <v>0</v>
      </c>
      <c r="O9" s="87">
        <v>3872274.1305</v>
      </c>
      <c r="P9" s="71"/>
      <c r="Q9" s="72"/>
    </row>
    <row r="10" spans="1:19" ht="28.5" customHeight="1">
      <c r="A10" s="92" t="s">
        <v>3</v>
      </c>
      <c r="B10" s="93" t="s">
        <v>384</v>
      </c>
      <c r="C10" s="86">
        <v>1034476.07</v>
      </c>
      <c r="D10" s="86">
        <v>13956656.739999998</v>
      </c>
      <c r="E10" s="86">
        <v>2060503.27</v>
      </c>
      <c r="F10" s="86">
        <v>6391833.9605</v>
      </c>
      <c r="G10" s="86">
        <v>3318077.3400000003</v>
      </c>
      <c r="H10" s="86">
        <v>651718.70000000007</v>
      </c>
      <c r="I10" s="86">
        <v>991307</v>
      </c>
      <c r="J10" s="86">
        <v>0</v>
      </c>
      <c r="K10" s="86">
        <v>214815.69</v>
      </c>
      <c r="L10" s="86">
        <v>0</v>
      </c>
      <c r="M10" s="86">
        <v>0</v>
      </c>
      <c r="N10" s="86">
        <v>1975.54</v>
      </c>
      <c r="O10" s="87">
        <v>28621364.3105</v>
      </c>
      <c r="P10" s="71"/>
      <c r="Q10" s="72"/>
    </row>
    <row r="11" spans="1:19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7">
        <v>0</v>
      </c>
      <c r="P11" s="71"/>
      <c r="Q11" s="72"/>
    </row>
    <row r="12" spans="1:19" ht="15.75" customHeight="1">
      <c r="A12" s="92" t="s">
        <v>5</v>
      </c>
      <c r="B12" s="96" t="s">
        <v>386</v>
      </c>
      <c r="C12" s="86">
        <v>5078907.49</v>
      </c>
      <c r="D12" s="86">
        <v>0</v>
      </c>
      <c r="E12" s="86">
        <v>0</v>
      </c>
      <c r="F12" s="86">
        <v>1848003.9775000003</v>
      </c>
      <c r="G12" s="86">
        <v>117588.59999999998</v>
      </c>
      <c r="H12" s="86">
        <v>398276.57</v>
      </c>
      <c r="I12" s="86">
        <v>0</v>
      </c>
      <c r="J12" s="86">
        <v>0</v>
      </c>
      <c r="K12" s="86">
        <v>70943.990000000005</v>
      </c>
      <c r="L12" s="86">
        <v>0</v>
      </c>
      <c r="M12" s="86">
        <v>785455.05</v>
      </c>
      <c r="N12" s="86">
        <v>97628.981572500023</v>
      </c>
      <c r="O12" s="87">
        <v>8396804.6590724997</v>
      </c>
      <c r="P12" s="71"/>
      <c r="Q12" s="72"/>
    </row>
    <row r="13" spans="1:19" ht="15.75" customHeight="1">
      <c r="A13" s="97" t="s">
        <v>6</v>
      </c>
      <c r="B13" s="96" t="s">
        <v>387</v>
      </c>
      <c r="C13" s="86">
        <v>493711.99</v>
      </c>
      <c r="D13" s="86">
        <v>358872.75</v>
      </c>
      <c r="E13" s="86">
        <v>2412213.2400000002</v>
      </c>
      <c r="F13" s="86">
        <v>0</v>
      </c>
      <c r="G13" s="86">
        <v>2655117.3400000012</v>
      </c>
      <c r="H13" s="86">
        <v>0</v>
      </c>
      <c r="I13" s="86">
        <v>533182</v>
      </c>
      <c r="J13" s="86">
        <v>256385.49</v>
      </c>
      <c r="K13" s="86">
        <v>31748.730000000014</v>
      </c>
      <c r="L13" s="86">
        <v>425240</v>
      </c>
      <c r="M13" s="86">
        <v>0</v>
      </c>
      <c r="N13" s="86" t="s">
        <v>373</v>
      </c>
      <c r="O13" s="87">
        <v>7166471.5400000028</v>
      </c>
      <c r="P13" s="71"/>
      <c r="Q13" s="72"/>
    </row>
    <row r="14" spans="1:19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 t="s">
        <v>373</v>
      </c>
      <c r="O14" s="87">
        <v>0</v>
      </c>
      <c r="P14" s="71"/>
      <c r="Q14" s="72"/>
    </row>
    <row r="15" spans="1:19" ht="15.75" customHeight="1">
      <c r="A15" s="97" t="s">
        <v>7</v>
      </c>
      <c r="B15" s="96" t="s">
        <v>389</v>
      </c>
      <c r="C15" s="86">
        <v>8986729.1300000008</v>
      </c>
      <c r="D15" s="86">
        <v>1206764.18</v>
      </c>
      <c r="E15" s="86">
        <v>3590009.7499999995</v>
      </c>
      <c r="F15" s="86">
        <v>3055301.28</v>
      </c>
      <c r="G15" s="86">
        <v>768672.49000000011</v>
      </c>
      <c r="H15" s="86">
        <v>52781.799999999996</v>
      </c>
      <c r="I15" s="86">
        <v>0</v>
      </c>
      <c r="J15" s="86">
        <v>0</v>
      </c>
      <c r="K15" s="86">
        <v>0</v>
      </c>
      <c r="L15" s="86">
        <v>256382</v>
      </c>
      <c r="M15" s="86">
        <v>44202</v>
      </c>
      <c r="N15" s="86" t="s">
        <v>373</v>
      </c>
      <c r="O15" s="87">
        <v>17960842.629999999</v>
      </c>
      <c r="P15" s="71"/>
      <c r="Q15" s="72"/>
    </row>
    <row r="16" spans="1:19" s="70" customFormat="1" ht="16.5" customHeight="1">
      <c r="A16" s="170" t="s">
        <v>390</v>
      </c>
      <c r="B16" s="171"/>
      <c r="C16" s="88">
        <v>36306126.989999995</v>
      </c>
      <c r="D16" s="88">
        <v>32408332.199999996</v>
      </c>
      <c r="E16" s="88">
        <v>28154079.229999997</v>
      </c>
      <c r="F16" s="88">
        <v>23218399.770000003</v>
      </c>
      <c r="G16" s="88">
        <v>14389145.15</v>
      </c>
      <c r="H16" s="88">
        <v>8569497.1800000016</v>
      </c>
      <c r="I16" s="88">
        <v>5385422</v>
      </c>
      <c r="J16" s="88">
        <v>3391946.75</v>
      </c>
      <c r="K16" s="88">
        <v>1441440.22</v>
      </c>
      <c r="L16" s="88">
        <v>1030380</v>
      </c>
      <c r="M16" s="88">
        <v>851501.66</v>
      </c>
      <c r="N16" s="88">
        <v>506186.71338569402</v>
      </c>
      <c r="O16" s="87">
        <v>155652457.86338571</v>
      </c>
      <c r="Q16" s="73"/>
    </row>
    <row r="17" spans="1:17" ht="30" customHeight="1">
      <c r="A17" s="172" t="s">
        <v>391</v>
      </c>
      <c r="B17" s="173"/>
      <c r="C17" s="89">
        <v>0.23325122833502215</v>
      </c>
      <c r="D17" s="89">
        <v>0.20820957564604858</v>
      </c>
      <c r="E17" s="89">
        <v>0.18087783268228563</v>
      </c>
      <c r="F17" s="89">
        <v>0.14916821802055008</v>
      </c>
      <c r="G17" s="89">
        <v>9.2444059975134996E-2</v>
      </c>
      <c r="H17" s="89">
        <v>5.5055328374713788E-2</v>
      </c>
      <c r="I17" s="89">
        <v>3.4599016770597485E-2</v>
      </c>
      <c r="J17" s="89">
        <v>2.1791796908064702E-2</v>
      </c>
      <c r="K17" s="89">
        <v>9.260632564280705E-3</v>
      </c>
      <c r="L17" s="89">
        <v>6.6197477003822978E-3</v>
      </c>
      <c r="M17" s="89">
        <v>5.4705314113790149E-3</v>
      </c>
      <c r="N17" s="89">
        <v>3.2520316115404232E-3</v>
      </c>
      <c r="O17" s="89">
        <v>0.99999999999999978</v>
      </c>
      <c r="Q17" s="72"/>
    </row>
    <row r="18" spans="1:17" ht="10.5" customHeight="1">
      <c r="A18" s="74"/>
      <c r="H18" s="76"/>
      <c r="I18" s="76"/>
      <c r="K18" s="76"/>
      <c r="M18" s="76"/>
      <c r="N18" s="76"/>
      <c r="Q18" s="76"/>
    </row>
    <row r="19" spans="1:17">
      <c r="A19" s="91" t="s">
        <v>376</v>
      </c>
      <c r="H19" s="76"/>
      <c r="I19" s="76"/>
      <c r="K19" s="76"/>
      <c r="M19" s="76"/>
      <c r="N19" s="76"/>
      <c r="Q19" s="76"/>
    </row>
    <row r="20" spans="1:17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</row>
    <row r="34" spans="12:15">
      <c r="L34" s="81"/>
      <c r="O34" s="81"/>
    </row>
    <row r="35" spans="12:15">
      <c r="L35" s="73"/>
      <c r="O35" s="84"/>
    </row>
    <row r="36" spans="12:15">
      <c r="L36" s="73"/>
      <c r="O36" s="84"/>
    </row>
    <row r="63" spans="1:4">
      <c r="A63" s="164"/>
      <c r="B63" s="165"/>
      <c r="C63" s="165"/>
      <c r="D63" s="165"/>
    </row>
    <row r="64" spans="1:4">
      <c r="A64" s="164"/>
      <c r="B64" s="165"/>
      <c r="C64" s="165"/>
      <c r="D64" s="165"/>
    </row>
    <row r="65" spans="1:4">
      <c r="A65" s="164"/>
      <c r="B65" s="165"/>
      <c r="C65" s="165"/>
      <c r="D65" s="165"/>
    </row>
    <row r="66" spans="1:4">
      <c r="A66" s="164"/>
      <c r="B66" s="165"/>
      <c r="C66" s="165"/>
      <c r="D66" s="165"/>
    </row>
    <row r="67" spans="1:4">
      <c r="A67" s="164"/>
      <c r="B67" s="165"/>
      <c r="C67" s="165"/>
      <c r="D67" s="165"/>
    </row>
    <row r="68" spans="1:4">
      <c r="A68" s="164"/>
      <c r="B68" s="165"/>
      <c r="C68" s="165"/>
      <c r="D68" s="165"/>
    </row>
    <row r="69" spans="1:4">
      <c r="A69" s="164"/>
      <c r="B69" s="165"/>
      <c r="C69" s="165"/>
      <c r="D69" s="165"/>
    </row>
    <row r="70" spans="1:4">
      <c r="A70" s="166">
        <f>C70/$C$77</f>
        <v>0.57586434434581502</v>
      </c>
      <c r="B70" s="164" t="s">
        <v>378</v>
      </c>
      <c r="C70" s="167">
        <f>O4</f>
        <v>89634700.593313187</v>
      </c>
      <c r="D70" s="165"/>
    </row>
    <row r="71" spans="1:4">
      <c r="A71" s="166">
        <f t="shared" ref="A71:A76" si="0">C71/$C$77</f>
        <v>2.4877693443804461E-2</v>
      </c>
      <c r="B71" s="164" t="s">
        <v>383</v>
      </c>
      <c r="C71" s="167">
        <f>O9</f>
        <v>3872274.1305</v>
      </c>
      <c r="D71" s="165"/>
    </row>
    <row r="72" spans="1:4">
      <c r="A72" s="166">
        <f t="shared" si="0"/>
        <v>0.18387993805803332</v>
      </c>
      <c r="B72" s="164" t="s">
        <v>384</v>
      </c>
      <c r="C72" s="167">
        <f t="shared" ref="C72:C75" si="1">O10</f>
        <v>28621364.3105</v>
      </c>
      <c r="D72" s="165"/>
    </row>
    <row r="73" spans="1:4">
      <c r="A73" s="166">
        <f t="shared" si="0"/>
        <v>0</v>
      </c>
      <c r="B73" s="164" t="s">
        <v>385</v>
      </c>
      <c r="C73" s="167">
        <f t="shared" si="1"/>
        <v>0</v>
      </c>
      <c r="D73" s="165"/>
    </row>
    <row r="74" spans="1:4">
      <c r="A74" s="166">
        <f t="shared" si="0"/>
        <v>5.394585330892928E-2</v>
      </c>
      <c r="B74" s="164" t="s">
        <v>386</v>
      </c>
      <c r="C74" s="167">
        <f t="shared" si="1"/>
        <v>8396804.6590724997</v>
      </c>
      <c r="D74" s="165"/>
    </row>
    <row r="75" spans="1:4">
      <c r="A75" s="166">
        <f t="shared" si="0"/>
        <v>4.6041492941216067E-2</v>
      </c>
      <c r="B75" s="165" t="s">
        <v>387</v>
      </c>
      <c r="C75" s="167">
        <f t="shared" si="1"/>
        <v>7166471.5400000028</v>
      </c>
      <c r="D75" s="165"/>
    </row>
    <row r="76" spans="1:4">
      <c r="A76" s="166">
        <f t="shared" si="0"/>
        <v>0.11539067790220196</v>
      </c>
      <c r="B76" s="165" t="s">
        <v>389</v>
      </c>
      <c r="C76" s="167">
        <f>O15</f>
        <v>17960842.629999999</v>
      </c>
      <c r="D76" s="165"/>
    </row>
    <row r="77" spans="1:4">
      <c r="A77" s="164"/>
      <c r="B77" s="165"/>
      <c r="C77" s="168">
        <f>SUM(C70:C76)</f>
        <v>155652457.86338568</v>
      </c>
      <c r="D77" s="165"/>
    </row>
    <row r="78" spans="1:4">
      <c r="A78" s="164"/>
      <c r="B78" s="165"/>
      <c r="C78" s="165"/>
      <c r="D78" s="165"/>
    </row>
    <row r="79" spans="1:4">
      <c r="A79" s="164"/>
      <c r="B79" s="164"/>
      <c r="C79" s="164"/>
      <c r="D79" s="165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view="pageBreakPreview" zoomScale="70" zoomScaleNormal="70" zoomScaleSheetLayoutView="70" workbookViewId="0">
      <pane xSplit="2" ySplit="4" topLeftCell="C5" activePane="bottomRight" state="frozen"/>
      <selection activeCell="F13" sqref="F13"/>
      <selection pane="topRight" activeCell="F13" sqref="F13"/>
      <selection pane="bottomLeft" activeCell="F13" sqref="F13"/>
      <selection pane="bottomRight" sqref="A1:P1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1" width="17.28515625" style="81" customWidth="1"/>
    <col min="12" max="12" width="18.7109375" style="81" customWidth="1"/>
    <col min="13" max="14" width="15.7109375" style="81" customWidth="1"/>
    <col min="15" max="15" width="20.140625" style="81" customWidth="1"/>
    <col min="16" max="16" width="15.28515625" style="70" customWidth="1"/>
    <col min="17" max="16384" width="9.140625" style="81"/>
  </cols>
  <sheetData>
    <row r="1" spans="1:17" ht="15.75" customHeight="1">
      <c r="A1" s="177" t="s">
        <v>651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7" ht="15.7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P2" s="158"/>
    </row>
    <row r="3" spans="1:17">
      <c r="C3" s="81"/>
      <c r="O3" s="70" t="s">
        <v>83</v>
      </c>
      <c r="P3" s="81"/>
    </row>
    <row r="4" spans="1:17" s="85" customFormat="1" ht="63">
      <c r="A4" s="68" t="s">
        <v>374</v>
      </c>
      <c r="B4" s="68" t="s">
        <v>375</v>
      </c>
      <c r="C4" s="159" t="s">
        <v>393</v>
      </c>
      <c r="D4" s="160" t="s">
        <v>392</v>
      </c>
      <c r="E4" s="159" t="s">
        <v>395</v>
      </c>
      <c r="F4" s="159" t="s">
        <v>394</v>
      </c>
      <c r="G4" s="161" t="s">
        <v>396</v>
      </c>
      <c r="H4" s="162" t="s">
        <v>655</v>
      </c>
      <c r="I4" s="162" t="s">
        <v>398</v>
      </c>
      <c r="J4" s="163" t="s">
        <v>399</v>
      </c>
      <c r="K4" s="163" t="s">
        <v>397</v>
      </c>
      <c r="L4" s="163" t="s">
        <v>402</v>
      </c>
      <c r="M4" s="163" t="s">
        <v>400</v>
      </c>
      <c r="N4" s="163" t="s">
        <v>401</v>
      </c>
      <c r="O4" s="69" t="s">
        <v>390</v>
      </c>
    </row>
    <row r="5" spans="1:17" ht="15.75" customHeight="1">
      <c r="A5" s="92" t="s">
        <v>1</v>
      </c>
      <c r="B5" s="93" t="s">
        <v>378</v>
      </c>
      <c r="C5" s="79">
        <v>11242363.869999999</v>
      </c>
      <c r="D5" s="79">
        <v>8707819.3199999984</v>
      </c>
      <c r="E5" s="79">
        <v>6527502.4286027346</v>
      </c>
      <c r="F5" s="79">
        <v>3258069.18</v>
      </c>
      <c r="G5" s="79">
        <v>2801284.75</v>
      </c>
      <c r="H5" s="79">
        <v>1749302.5703107002</v>
      </c>
      <c r="I5" s="79">
        <v>1051259.8799999999</v>
      </c>
      <c r="J5" s="79">
        <v>813503.13</v>
      </c>
      <c r="K5" s="79">
        <v>734324.37902949913</v>
      </c>
      <c r="L5" s="79">
        <v>327295</v>
      </c>
      <c r="M5" s="79">
        <v>75102.83</v>
      </c>
      <c r="N5" s="79">
        <v>132690.80539280002</v>
      </c>
      <c r="O5" s="80">
        <v>37420518.14333573</v>
      </c>
      <c r="P5" s="81"/>
    </row>
    <row r="6" spans="1:17" ht="15.75" customHeight="1">
      <c r="A6" s="92"/>
      <c r="B6" s="94" t="s">
        <v>379</v>
      </c>
      <c r="C6" s="79">
        <v>7170460.7499999991</v>
      </c>
      <c r="D6" s="79">
        <v>5159610.01</v>
      </c>
      <c r="E6" s="79">
        <v>6513858.4710560758</v>
      </c>
      <c r="F6" s="79">
        <v>3258069.18</v>
      </c>
      <c r="G6" s="79">
        <v>2801284.75</v>
      </c>
      <c r="H6" s="79">
        <v>1749302.5703107002</v>
      </c>
      <c r="I6" s="79">
        <v>1051259.8799999999</v>
      </c>
      <c r="J6" s="79">
        <v>812298.19000000006</v>
      </c>
      <c r="K6" s="79">
        <v>734324.37902949913</v>
      </c>
      <c r="L6" s="79">
        <v>327295</v>
      </c>
      <c r="M6" s="79">
        <v>75102.83</v>
      </c>
      <c r="N6" s="79">
        <v>132690.80539280002</v>
      </c>
      <c r="O6" s="80">
        <v>29785556.81578907</v>
      </c>
      <c r="P6" s="72"/>
    </row>
    <row r="7" spans="1:17" ht="15.75" customHeight="1">
      <c r="A7" s="92"/>
      <c r="B7" s="94" t="s">
        <v>380</v>
      </c>
      <c r="C7" s="79">
        <v>6411464.0200000005</v>
      </c>
      <c r="D7" s="79">
        <v>4709267.63</v>
      </c>
      <c r="E7" s="79">
        <v>6182024.9923492698</v>
      </c>
      <c r="F7" s="79">
        <v>2547904.9400000004</v>
      </c>
      <c r="G7" s="79">
        <v>2801284.75</v>
      </c>
      <c r="H7" s="79">
        <v>890549.43031070009</v>
      </c>
      <c r="I7" s="79">
        <v>164430.78999999998</v>
      </c>
      <c r="J7" s="79">
        <v>619286.07000000007</v>
      </c>
      <c r="K7" s="79">
        <v>77019.751826399995</v>
      </c>
      <c r="L7" s="79">
        <v>318295</v>
      </c>
      <c r="M7" s="79">
        <v>75102.83</v>
      </c>
      <c r="N7" s="79">
        <v>64748.665392800001</v>
      </c>
      <c r="O7" s="80">
        <v>24861378.869879171</v>
      </c>
      <c r="P7" s="72"/>
    </row>
    <row r="8" spans="1:17">
      <c r="A8" s="92"/>
      <c r="B8" s="94" t="s">
        <v>381</v>
      </c>
      <c r="C8" s="79">
        <v>758996.72999999858</v>
      </c>
      <c r="D8" s="79">
        <v>450342.38</v>
      </c>
      <c r="E8" s="79">
        <v>331833.47870680585</v>
      </c>
      <c r="F8" s="79">
        <v>710164.24</v>
      </c>
      <c r="G8" s="79">
        <v>0</v>
      </c>
      <c r="H8" s="79">
        <v>858753.14</v>
      </c>
      <c r="I8" s="79">
        <v>886829.08999999985</v>
      </c>
      <c r="J8" s="79">
        <v>193012.12</v>
      </c>
      <c r="K8" s="79">
        <v>657304.6272030992</v>
      </c>
      <c r="L8" s="79">
        <v>9000</v>
      </c>
      <c r="M8" s="79">
        <v>0</v>
      </c>
      <c r="N8" s="79">
        <v>67942.140000000014</v>
      </c>
      <c r="O8" s="80">
        <v>4924177.9459099034</v>
      </c>
      <c r="P8" s="72"/>
    </row>
    <row r="9" spans="1:17" ht="16.5" customHeight="1">
      <c r="A9" s="92"/>
      <c r="B9" s="94" t="s">
        <v>382</v>
      </c>
      <c r="C9" s="79">
        <v>4071903.1200000006</v>
      </c>
      <c r="D9" s="79">
        <v>3548209.31</v>
      </c>
      <c r="E9" s="79">
        <v>13643.957546659451</v>
      </c>
      <c r="F9" s="79">
        <v>0</v>
      </c>
      <c r="G9" s="79">
        <v>0</v>
      </c>
      <c r="H9" s="79">
        <v>0</v>
      </c>
      <c r="I9" s="79">
        <v>0</v>
      </c>
      <c r="J9" s="79">
        <v>1204.94</v>
      </c>
      <c r="K9" s="79">
        <v>0</v>
      </c>
      <c r="L9" s="79">
        <v>0</v>
      </c>
      <c r="M9" s="79">
        <v>0</v>
      </c>
      <c r="N9" s="79">
        <v>0</v>
      </c>
      <c r="O9" s="80">
        <v>7634961.3275466608</v>
      </c>
      <c r="P9" s="72"/>
    </row>
    <row r="10" spans="1:17" ht="16.5" customHeight="1">
      <c r="A10" s="92" t="s">
        <v>2</v>
      </c>
      <c r="B10" s="93" t="s">
        <v>383</v>
      </c>
      <c r="C10" s="79">
        <v>1123843.1800000002</v>
      </c>
      <c r="D10" s="79">
        <v>147529.99</v>
      </c>
      <c r="E10" s="79">
        <v>176704.94863140958</v>
      </c>
      <c r="F10" s="79">
        <v>135938.68</v>
      </c>
      <c r="G10" s="79">
        <v>0</v>
      </c>
      <c r="H10" s="79">
        <v>0</v>
      </c>
      <c r="I10" s="79">
        <v>87223.340000000011</v>
      </c>
      <c r="J10" s="79">
        <v>78532.87</v>
      </c>
      <c r="K10" s="79">
        <v>0</v>
      </c>
      <c r="L10" s="79">
        <v>0</v>
      </c>
      <c r="M10" s="79">
        <v>0</v>
      </c>
      <c r="N10" s="79">
        <v>0</v>
      </c>
      <c r="O10" s="80">
        <v>1749773.0086314096</v>
      </c>
      <c r="P10" s="72"/>
    </row>
    <row r="11" spans="1:17" ht="28.5" customHeight="1">
      <c r="A11" s="92" t="s">
        <v>3</v>
      </c>
      <c r="B11" s="93" t="s">
        <v>384</v>
      </c>
      <c r="C11" s="79">
        <v>5176113.6099999994</v>
      </c>
      <c r="D11" s="79">
        <v>50059.79</v>
      </c>
      <c r="E11" s="79">
        <v>340770.13664640876</v>
      </c>
      <c r="F11" s="79">
        <v>79520.52</v>
      </c>
      <c r="G11" s="79">
        <v>194922.78</v>
      </c>
      <c r="H11" s="79">
        <v>85122.50499999999</v>
      </c>
      <c r="I11" s="79">
        <v>4363.01</v>
      </c>
      <c r="J11" s="79">
        <v>238395.69</v>
      </c>
      <c r="K11" s="79">
        <v>78458</v>
      </c>
      <c r="L11" s="79">
        <v>0</v>
      </c>
      <c r="M11" s="79">
        <v>0</v>
      </c>
      <c r="N11" s="79">
        <v>0</v>
      </c>
      <c r="O11" s="80">
        <v>6247726.0416464079</v>
      </c>
      <c r="P11" s="72"/>
    </row>
    <row r="12" spans="1:17" ht="15.75" customHeight="1">
      <c r="A12" s="92" t="s">
        <v>4</v>
      </c>
      <c r="B12" s="95" t="s">
        <v>385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80">
        <v>0</v>
      </c>
      <c r="P12" s="72"/>
    </row>
    <row r="13" spans="1:17" ht="15.75" customHeight="1">
      <c r="A13" s="92" t="s">
        <v>5</v>
      </c>
      <c r="B13" s="96" t="s">
        <v>386</v>
      </c>
      <c r="C13" s="79">
        <v>0</v>
      </c>
      <c r="D13" s="79">
        <v>836705.31</v>
      </c>
      <c r="E13" s="79">
        <v>446638.87000000128</v>
      </c>
      <c r="F13" s="79">
        <v>0</v>
      </c>
      <c r="G13" s="79">
        <v>26775.32</v>
      </c>
      <c r="H13" s="79">
        <v>0</v>
      </c>
      <c r="I13" s="79">
        <v>0</v>
      </c>
      <c r="J13" s="79">
        <v>9928.02</v>
      </c>
      <c r="K13" s="79">
        <v>0</v>
      </c>
      <c r="L13" s="79">
        <v>0</v>
      </c>
      <c r="M13" s="79">
        <v>57033.64</v>
      </c>
      <c r="N13" s="79">
        <v>22524.774540000002</v>
      </c>
      <c r="O13" s="80">
        <v>1399605.9345400012</v>
      </c>
      <c r="P13" s="72"/>
    </row>
    <row r="14" spans="1:17" ht="15.75" customHeight="1">
      <c r="A14" s="97" t="s">
        <v>6</v>
      </c>
      <c r="B14" s="96" t="s">
        <v>387</v>
      </c>
      <c r="C14" s="86">
        <v>64194.69</v>
      </c>
      <c r="D14" s="86">
        <v>87636.77</v>
      </c>
      <c r="E14" s="86">
        <v>0</v>
      </c>
      <c r="F14" s="86">
        <v>276701.44999999995</v>
      </c>
      <c r="G14" s="86">
        <v>0</v>
      </c>
      <c r="H14" s="86">
        <v>247539.71</v>
      </c>
      <c r="I14" s="86">
        <v>25130.75</v>
      </c>
      <c r="J14" s="86">
        <v>379.45</v>
      </c>
      <c r="K14" s="86">
        <v>13097</v>
      </c>
      <c r="L14" s="86">
        <v>54025</v>
      </c>
      <c r="M14" s="86">
        <v>0</v>
      </c>
      <c r="N14" s="86" t="s">
        <v>373</v>
      </c>
      <c r="O14" s="87">
        <v>768704.82</v>
      </c>
      <c r="P14" s="71"/>
      <c r="Q14" s="72"/>
    </row>
    <row r="15" spans="1:17" ht="47.25">
      <c r="A15" s="97" t="s">
        <v>373</v>
      </c>
      <c r="B15" s="98" t="s">
        <v>388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 t="s">
        <v>373</v>
      </c>
      <c r="O15" s="87">
        <v>0</v>
      </c>
      <c r="P15" s="71"/>
      <c r="Q15" s="72"/>
    </row>
    <row r="16" spans="1:17" ht="15.75" customHeight="1">
      <c r="A16" s="97" t="s">
        <v>7</v>
      </c>
      <c r="B16" s="96" t="s">
        <v>389</v>
      </c>
      <c r="C16" s="86">
        <v>474.8</v>
      </c>
      <c r="D16" s="86">
        <v>2797986.47</v>
      </c>
      <c r="E16" s="86">
        <v>1467384.8250938768</v>
      </c>
      <c r="F16" s="86">
        <v>1338881.8899999999</v>
      </c>
      <c r="G16" s="86">
        <v>15488.62</v>
      </c>
      <c r="H16" s="86">
        <v>28450.120000000003</v>
      </c>
      <c r="I16" s="86">
        <v>0</v>
      </c>
      <c r="J16" s="86">
        <v>0</v>
      </c>
      <c r="K16" s="86">
        <v>0</v>
      </c>
      <c r="L16" s="86">
        <v>217368</v>
      </c>
      <c r="M16" s="86">
        <v>58044.95</v>
      </c>
      <c r="N16" s="86" t="s">
        <v>373</v>
      </c>
      <c r="O16" s="87">
        <v>5924079.6750938771</v>
      </c>
      <c r="P16" s="71"/>
      <c r="Q16" s="72"/>
    </row>
    <row r="17" spans="1:18" s="70" customFormat="1" ht="15.75" customHeight="1">
      <c r="A17" s="170" t="s">
        <v>390</v>
      </c>
      <c r="B17" s="171"/>
      <c r="C17" s="88">
        <v>17606990.149999999</v>
      </c>
      <c r="D17" s="88">
        <v>12627737.649999999</v>
      </c>
      <c r="E17" s="88">
        <v>8959001.2089744303</v>
      </c>
      <c r="F17" s="88">
        <v>5089111.72</v>
      </c>
      <c r="G17" s="88">
        <v>3038471.4699999997</v>
      </c>
      <c r="H17" s="88">
        <v>2110414.9053107002</v>
      </c>
      <c r="I17" s="88">
        <v>1167976.98</v>
      </c>
      <c r="J17" s="88">
        <v>1140739.1599999999</v>
      </c>
      <c r="K17" s="88">
        <v>825879.37902949913</v>
      </c>
      <c r="L17" s="88">
        <v>598688</v>
      </c>
      <c r="M17" s="88">
        <v>190181.41999999998</v>
      </c>
      <c r="N17" s="88">
        <v>155215.57993280003</v>
      </c>
      <c r="O17" s="80">
        <v>53510407.623247415</v>
      </c>
      <c r="P17" s="73"/>
    </row>
    <row r="18" spans="1:18" ht="30" customHeight="1">
      <c r="A18" s="175" t="s">
        <v>404</v>
      </c>
      <c r="B18" s="176"/>
      <c r="C18" s="89">
        <v>0.32903861009555646</v>
      </c>
      <c r="D18" s="89">
        <v>0.23598657178821267</v>
      </c>
      <c r="E18" s="89">
        <v>0.16742539642105478</v>
      </c>
      <c r="F18" s="89">
        <v>9.5105082282891315E-2</v>
      </c>
      <c r="G18" s="89">
        <v>5.6782813007014848E-2</v>
      </c>
      <c r="H18" s="89">
        <v>3.9439335244268209E-2</v>
      </c>
      <c r="I18" s="89">
        <v>2.182709928549631E-2</v>
      </c>
      <c r="J18" s="89">
        <v>2.1318080176694631E-2</v>
      </c>
      <c r="K18" s="89">
        <v>1.5433995286380488E-2</v>
      </c>
      <c r="L18" s="89">
        <v>1.1188253399510678E-2</v>
      </c>
      <c r="M18" s="89">
        <v>3.5541015000113045E-3</v>
      </c>
      <c r="N18" s="89">
        <v>2.9006615129085122E-3</v>
      </c>
      <c r="O18" s="89">
        <v>1.0000000000000002</v>
      </c>
      <c r="P18" s="81"/>
      <c r="R18" s="72"/>
    </row>
    <row r="19" spans="1:18" ht="8.25" customHeight="1">
      <c r="A19" s="74"/>
      <c r="B19" s="81"/>
      <c r="C19" s="8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8">
      <c r="A20" s="91" t="s">
        <v>376</v>
      </c>
      <c r="B20" s="81"/>
      <c r="C20" s="81"/>
    </row>
    <row r="21" spans="1:18">
      <c r="A21" s="91" t="s">
        <v>377</v>
      </c>
      <c r="B21" s="81"/>
    </row>
    <row r="63" spans="1:4">
      <c r="A63" s="164"/>
      <c r="B63" s="165"/>
      <c r="C63" s="165"/>
      <c r="D63" s="164"/>
    </row>
    <row r="64" spans="1:4">
      <c r="A64" s="164"/>
      <c r="B64" s="165"/>
      <c r="C64" s="165"/>
      <c r="D64" s="164"/>
    </row>
    <row r="65" spans="1:4">
      <c r="A65" s="164"/>
      <c r="B65" s="165"/>
      <c r="C65" s="165"/>
      <c r="D65" s="164"/>
    </row>
    <row r="66" spans="1:4">
      <c r="A66" s="164"/>
      <c r="B66" s="165"/>
      <c r="C66" s="165"/>
      <c r="D66" s="164"/>
    </row>
    <row r="67" spans="1:4">
      <c r="A67" s="164"/>
      <c r="B67" s="165"/>
      <c r="C67" s="165"/>
      <c r="D67" s="164"/>
    </row>
    <row r="68" spans="1:4">
      <c r="A68" s="164"/>
      <c r="B68" s="165"/>
      <c r="C68" s="165"/>
      <c r="D68" s="164"/>
    </row>
    <row r="69" spans="1:4">
      <c r="A69" s="164"/>
      <c r="B69" s="165"/>
      <c r="C69" s="165"/>
      <c r="D69" s="164"/>
    </row>
    <row r="70" spans="1:4">
      <c r="A70" s="164"/>
      <c r="B70" s="165"/>
      <c r="C70" s="167"/>
      <c r="D70" s="164"/>
    </row>
    <row r="71" spans="1:4">
      <c r="A71" s="169">
        <f>C71/$C$78</f>
        <v>0.69931289641453798</v>
      </c>
      <c r="B71" s="164" t="s">
        <v>378</v>
      </c>
      <c r="C71" s="167">
        <f>O5</f>
        <v>37420518.14333573</v>
      </c>
      <c r="D71" s="164"/>
    </row>
    <row r="72" spans="1:4">
      <c r="A72" s="169">
        <f t="shared" ref="A72:A77" si="0">C72/$C$78</f>
        <v>3.2699676312524038E-2</v>
      </c>
      <c r="B72" s="164" t="s">
        <v>383</v>
      </c>
      <c r="C72" s="167">
        <f>O10</f>
        <v>1749773.0086314096</v>
      </c>
      <c r="D72" s="164"/>
    </row>
    <row r="73" spans="1:4">
      <c r="A73" s="169">
        <f t="shared" si="0"/>
        <v>0.11675721264608913</v>
      </c>
      <c r="B73" s="164" t="s">
        <v>384</v>
      </c>
      <c r="C73" s="167">
        <f>O11</f>
        <v>6247726.0416464079</v>
      </c>
      <c r="D73" s="164"/>
    </row>
    <row r="74" spans="1:4">
      <c r="A74" s="169">
        <f t="shared" si="0"/>
        <v>0</v>
      </c>
      <c r="B74" s="164" t="s">
        <v>385</v>
      </c>
      <c r="C74" s="167">
        <f>O12</f>
        <v>0</v>
      </c>
      <c r="D74" s="164"/>
    </row>
    <row r="75" spans="1:4">
      <c r="A75" s="169">
        <f t="shared" si="0"/>
        <v>2.6155770376377153E-2</v>
      </c>
      <c r="B75" s="164" t="s">
        <v>386</v>
      </c>
      <c r="C75" s="167">
        <f>O13</f>
        <v>1399605.9345400012</v>
      </c>
      <c r="D75" s="164"/>
    </row>
    <row r="76" spans="1:4">
      <c r="A76" s="169">
        <f t="shared" si="0"/>
        <v>1.4365519795929168E-2</v>
      </c>
      <c r="B76" s="165" t="s">
        <v>387</v>
      </c>
      <c r="C76" s="167">
        <f>O14</f>
        <v>768704.82</v>
      </c>
      <c r="D76" s="164"/>
    </row>
    <row r="77" spans="1:4">
      <c r="A77" s="169">
        <f t="shared" si="0"/>
        <v>0.11070892445454256</v>
      </c>
      <c r="B77" s="165" t="s">
        <v>389</v>
      </c>
      <c r="C77" s="167">
        <f>O16</f>
        <v>5924079.6750938771</v>
      </c>
      <c r="D77" s="164"/>
    </row>
    <row r="78" spans="1:4">
      <c r="A78" s="164"/>
      <c r="B78" s="165"/>
      <c r="C78" s="168">
        <f>SUM(C71:C77)</f>
        <v>53510407.623247422</v>
      </c>
      <c r="D78" s="164"/>
    </row>
    <row r="79" spans="1:4">
      <c r="A79" s="164"/>
      <c r="B79" s="165"/>
      <c r="C79" s="168">
        <f>C78-O17</f>
        <v>0</v>
      </c>
      <c r="D79" s="164"/>
    </row>
    <row r="80" spans="1:4">
      <c r="A80" s="164"/>
      <c r="B80" s="165"/>
      <c r="C80" s="165"/>
      <c r="D80" s="164"/>
    </row>
    <row r="81" spans="1:4">
      <c r="A81" s="164"/>
      <c r="B81" s="165"/>
      <c r="C81" s="165"/>
      <c r="D81" s="164"/>
    </row>
  </sheetData>
  <mergeCells count="3">
    <mergeCell ref="A17:B17"/>
    <mergeCell ref="A18:B18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="70" zoomScaleNormal="70" zoomScaleSheetLayoutView="7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H15" sqref="H1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8" t="s">
        <v>652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9" t="s">
        <v>375</v>
      </c>
      <c r="B3" s="179" t="s">
        <v>411</v>
      </c>
      <c r="C3" s="179" t="s">
        <v>412</v>
      </c>
      <c r="D3" s="179"/>
      <c r="E3" s="179"/>
      <c r="F3" s="179"/>
      <c r="G3" s="179"/>
      <c r="H3" s="179" t="s">
        <v>419</v>
      </c>
      <c r="I3" s="185" t="s">
        <v>420</v>
      </c>
      <c r="J3" s="185"/>
      <c r="K3" s="185"/>
      <c r="L3" s="185"/>
      <c r="M3" s="185"/>
      <c r="N3" s="185"/>
      <c r="O3" s="185"/>
      <c r="P3" s="185"/>
      <c r="Q3" s="185"/>
      <c r="R3" s="184" t="s">
        <v>430</v>
      </c>
      <c r="S3" s="184"/>
      <c r="T3" s="184"/>
      <c r="U3" s="184"/>
      <c r="V3" s="184"/>
      <c r="W3" s="184"/>
      <c r="X3" s="184"/>
    </row>
    <row r="4" spans="1:41" ht="15.6" customHeight="1">
      <c r="A4" s="179"/>
      <c r="B4" s="179"/>
      <c r="C4" s="182" t="s">
        <v>413</v>
      </c>
      <c r="D4" s="182" t="s">
        <v>414</v>
      </c>
      <c r="E4" s="179" t="s">
        <v>415</v>
      </c>
      <c r="F4" s="179" t="s">
        <v>416</v>
      </c>
      <c r="G4" s="180"/>
      <c r="H4" s="179"/>
      <c r="I4" s="181" t="s">
        <v>423</v>
      </c>
      <c r="J4" s="181" t="s">
        <v>424</v>
      </c>
      <c r="K4" s="181" t="s">
        <v>425</v>
      </c>
      <c r="L4" s="181" t="s">
        <v>426</v>
      </c>
      <c r="M4" s="181" t="s">
        <v>421</v>
      </c>
      <c r="N4" s="181"/>
      <c r="O4" s="181"/>
      <c r="P4" s="183" t="s">
        <v>422</v>
      </c>
      <c r="Q4" s="183"/>
      <c r="R4" s="179" t="s">
        <v>431</v>
      </c>
      <c r="S4" s="179" t="s">
        <v>432</v>
      </c>
      <c r="T4" s="179"/>
      <c r="U4" s="179"/>
      <c r="V4" s="179" t="s">
        <v>436</v>
      </c>
      <c r="W4" s="179" t="s">
        <v>437</v>
      </c>
      <c r="X4" s="186" t="s">
        <v>410</v>
      </c>
    </row>
    <row r="5" spans="1:41" s="43" customFormat="1" ht="108" customHeight="1">
      <c r="A5" s="179"/>
      <c r="B5" s="179"/>
      <c r="C5" s="182"/>
      <c r="D5" s="182"/>
      <c r="E5" s="179"/>
      <c r="F5" s="90" t="s">
        <v>417</v>
      </c>
      <c r="G5" s="66" t="s">
        <v>418</v>
      </c>
      <c r="H5" s="179"/>
      <c r="I5" s="181"/>
      <c r="J5" s="181"/>
      <c r="K5" s="181"/>
      <c r="L5" s="181"/>
      <c r="M5" s="101" t="s">
        <v>427</v>
      </c>
      <c r="N5" s="101" t="s">
        <v>428</v>
      </c>
      <c r="O5" s="67" t="s">
        <v>429</v>
      </c>
      <c r="P5" s="101" t="s">
        <v>427</v>
      </c>
      <c r="Q5" s="101" t="s">
        <v>428</v>
      </c>
      <c r="R5" s="179"/>
      <c r="S5" s="66" t="s">
        <v>433</v>
      </c>
      <c r="T5" s="66" t="s">
        <v>434</v>
      </c>
      <c r="U5" s="66" t="s">
        <v>435</v>
      </c>
      <c r="V5" s="179"/>
      <c r="W5" s="179"/>
      <c r="X5" s="187"/>
    </row>
    <row r="6" spans="1:41" s="46" customFormat="1">
      <c r="A6" s="93" t="s">
        <v>405</v>
      </c>
      <c r="B6" s="44">
        <v>1407482.2841530056</v>
      </c>
      <c r="C6" s="44">
        <v>89634700.593313172</v>
      </c>
      <c r="D6" s="44">
        <v>89634700.593313172</v>
      </c>
      <c r="E6" s="44">
        <v>2422203.3099999996</v>
      </c>
      <c r="F6" s="44">
        <v>16020097.6807</v>
      </c>
      <c r="G6" s="44">
        <v>32618349.30425496</v>
      </c>
      <c r="H6" s="44">
        <v>80158403.024497524</v>
      </c>
      <c r="I6" s="44">
        <v>20699629.501826394</v>
      </c>
      <c r="J6" s="44">
        <v>9862500.3753927983</v>
      </c>
      <c r="K6" s="44">
        <v>4388501.1551020993</v>
      </c>
      <c r="L6" s="44">
        <v>2357408.1124116993</v>
      </c>
      <c r="M6" s="44">
        <v>17311</v>
      </c>
      <c r="N6" s="44">
        <v>37308615.524732992</v>
      </c>
      <c r="O6" s="44">
        <v>543199.26</v>
      </c>
      <c r="P6" s="44">
        <v>1560</v>
      </c>
      <c r="Q6" s="44">
        <v>4660926.9158716993</v>
      </c>
      <c r="R6" s="44">
        <v>111902.61860273687</v>
      </c>
      <c r="S6" s="44">
        <v>14728808.749588944</v>
      </c>
      <c r="T6" s="44">
        <v>2459460.1170822899</v>
      </c>
      <c r="U6" s="44">
        <v>14825668.127753044</v>
      </c>
      <c r="V6" s="44">
        <v>9780363.5170959234</v>
      </c>
      <c r="W6" s="44">
        <v>3352266.8301124638</v>
      </c>
      <c r="X6" s="44">
        <v>27973341.715400074</v>
      </c>
    </row>
    <row r="7" spans="1:41" s="46" customFormat="1">
      <c r="A7" s="94" t="s">
        <v>379</v>
      </c>
      <c r="B7" s="44">
        <v>1361642.2841530056</v>
      </c>
      <c r="C7" s="44">
        <v>76439268.283313185</v>
      </c>
      <c r="D7" s="44">
        <v>76439268.283313185</v>
      </c>
      <c r="E7" s="44">
        <v>2421253.8499999996</v>
      </c>
      <c r="F7" s="44">
        <v>15780831.927099999</v>
      </c>
      <c r="G7" s="44">
        <v>30020633.394254956</v>
      </c>
      <c r="H7" s="44">
        <v>71428783.884497523</v>
      </c>
      <c r="I7" s="44">
        <v>13987169.631826397</v>
      </c>
      <c r="J7" s="44">
        <v>9068464.0653927978</v>
      </c>
      <c r="K7" s="44">
        <v>4315738.6651021</v>
      </c>
      <c r="L7" s="44">
        <v>2316878.852411699</v>
      </c>
      <c r="M7" s="44">
        <v>15069</v>
      </c>
      <c r="N7" s="44">
        <v>29688827.594732996</v>
      </c>
      <c r="O7" s="44">
        <v>543199.26</v>
      </c>
      <c r="P7" s="44">
        <v>502</v>
      </c>
      <c r="Q7" s="44">
        <v>2485935.6658716998</v>
      </c>
      <c r="R7" s="44">
        <v>96729.221056077426</v>
      </c>
      <c r="S7" s="44">
        <v>14439065.717517387</v>
      </c>
      <c r="T7" s="44">
        <v>2268332.1170822899</v>
      </c>
      <c r="U7" s="44">
        <v>14825311.216072744</v>
      </c>
      <c r="V7" s="44">
        <v>9013044.7927551791</v>
      </c>
      <c r="W7" s="44">
        <v>3277255.3874717117</v>
      </c>
      <c r="X7" s="44">
        <v>26826095.118800361</v>
      </c>
    </row>
    <row r="8" spans="1:41" s="46" customFormat="1">
      <c r="A8" s="94" t="s">
        <v>380</v>
      </c>
      <c r="B8" s="44">
        <v>171598</v>
      </c>
      <c r="C8" s="44">
        <v>44249986.106081903</v>
      </c>
      <c r="D8" s="44">
        <v>44249986.106081903</v>
      </c>
      <c r="E8" s="44">
        <v>176573.06999999998</v>
      </c>
      <c r="F8" s="44">
        <v>614028.4118</v>
      </c>
      <c r="G8" s="44">
        <v>16578266.817154959</v>
      </c>
      <c r="H8" s="44">
        <v>39745915.469497539</v>
      </c>
      <c r="I8" s="44">
        <v>13986243.321826398</v>
      </c>
      <c r="J8" s="44">
        <v>9068464.0653927978</v>
      </c>
      <c r="K8" s="44">
        <v>463987.54031069996</v>
      </c>
      <c r="L8" s="44">
        <v>1303619.3299999998</v>
      </c>
      <c r="M8" s="44">
        <v>13374</v>
      </c>
      <c r="N8" s="44">
        <v>24822890.827529896</v>
      </c>
      <c r="O8" s="44">
        <v>66210.889999999985</v>
      </c>
      <c r="P8" s="44">
        <v>306</v>
      </c>
      <c r="Q8" s="44">
        <v>1400659.8858299998</v>
      </c>
      <c r="R8" s="44">
        <v>38488.0423492716</v>
      </c>
      <c r="S8" s="44">
        <v>3860083.5835907585</v>
      </c>
      <c r="T8" s="44">
        <v>1292465.3585418921</v>
      </c>
      <c r="U8" s="44">
        <v>8190742.8274804438</v>
      </c>
      <c r="V8" s="44">
        <v>5189689.6652816506</v>
      </c>
      <c r="W8" s="44">
        <v>306613.53768389224</v>
      </c>
      <c r="X8" s="44">
        <v>9394874.8289055731</v>
      </c>
    </row>
    <row r="9" spans="1:41" s="46" customFormat="1">
      <c r="A9" s="94" t="s">
        <v>381</v>
      </c>
      <c r="B9" s="44">
        <v>1190044.2841530056</v>
      </c>
      <c r="C9" s="44">
        <v>32189282.177231289</v>
      </c>
      <c r="D9" s="44">
        <v>32189282.177231289</v>
      </c>
      <c r="E9" s="44">
        <v>2244680.7800000003</v>
      </c>
      <c r="F9" s="44">
        <v>15166803.515299998</v>
      </c>
      <c r="G9" s="44">
        <v>13442366.577100001</v>
      </c>
      <c r="H9" s="44">
        <v>31682868.414999999</v>
      </c>
      <c r="I9" s="44">
        <v>926.30999999865799</v>
      </c>
      <c r="J9" s="44">
        <v>0</v>
      </c>
      <c r="K9" s="44">
        <v>3851751.1247913996</v>
      </c>
      <c r="L9" s="44">
        <v>1013259.5224116991</v>
      </c>
      <c r="M9" s="44">
        <v>1695</v>
      </c>
      <c r="N9" s="44">
        <v>4865936.7672030982</v>
      </c>
      <c r="O9" s="44">
        <v>476988.37</v>
      </c>
      <c r="P9" s="44">
        <v>196</v>
      </c>
      <c r="Q9" s="44">
        <v>1085275.7800417</v>
      </c>
      <c r="R9" s="44">
        <v>58241.178706805826</v>
      </c>
      <c r="S9" s="44">
        <v>10578982.133926628</v>
      </c>
      <c r="T9" s="44">
        <v>975866.75854039751</v>
      </c>
      <c r="U9" s="44">
        <v>6634568.3885922991</v>
      </c>
      <c r="V9" s="44">
        <v>3823355.127473528</v>
      </c>
      <c r="W9" s="44">
        <v>2970641.8497878197</v>
      </c>
      <c r="X9" s="44">
        <v>17431220.289894782</v>
      </c>
    </row>
    <row r="10" spans="1:41" s="46" customFormat="1">
      <c r="A10" s="94" t="s">
        <v>382</v>
      </c>
      <c r="B10" s="44">
        <v>45840</v>
      </c>
      <c r="C10" s="44">
        <v>13195432.310000001</v>
      </c>
      <c r="D10" s="44">
        <v>13195432.310000001</v>
      </c>
      <c r="E10" s="44">
        <v>949.45999999999992</v>
      </c>
      <c r="F10" s="44">
        <v>239265.7536</v>
      </c>
      <c r="G10" s="44">
        <v>2597715.91</v>
      </c>
      <c r="H10" s="44">
        <v>8729619.1399999987</v>
      </c>
      <c r="I10" s="44">
        <v>6712459.8700000001</v>
      </c>
      <c r="J10" s="44">
        <v>794036.31</v>
      </c>
      <c r="K10" s="44">
        <v>72762.490000000005</v>
      </c>
      <c r="L10" s="44">
        <v>40529.26</v>
      </c>
      <c r="M10" s="44">
        <v>2242</v>
      </c>
      <c r="N10" s="44">
        <v>7619787.9300000006</v>
      </c>
      <c r="O10" s="44">
        <v>0</v>
      </c>
      <c r="P10" s="44">
        <v>1058</v>
      </c>
      <c r="Q10" s="44">
        <v>2174991.2499999995</v>
      </c>
      <c r="R10" s="44">
        <v>15173.397546659427</v>
      </c>
      <c r="S10" s="44">
        <v>289743.03207155888</v>
      </c>
      <c r="T10" s="44">
        <v>191128</v>
      </c>
      <c r="U10" s="44">
        <v>356.9116803</v>
      </c>
      <c r="V10" s="44">
        <v>767318.72434074595</v>
      </c>
      <c r="W10" s="44">
        <v>75011.442640752022</v>
      </c>
      <c r="X10" s="44">
        <v>1147246.5965997165</v>
      </c>
    </row>
    <row r="11" spans="1:41" s="46" customFormat="1">
      <c r="A11" s="93" t="s">
        <v>406</v>
      </c>
      <c r="B11" s="44">
        <v>31620</v>
      </c>
      <c r="C11" s="44">
        <v>3872274.1305</v>
      </c>
      <c r="D11" s="44">
        <v>3872274.1305</v>
      </c>
      <c r="E11" s="44">
        <v>4746.2999999999984</v>
      </c>
      <c r="F11" s="44">
        <v>540689.54390000005</v>
      </c>
      <c r="G11" s="44">
        <v>748349.10250000004</v>
      </c>
      <c r="H11" s="44">
        <v>3497063.3204999999</v>
      </c>
      <c r="I11" s="44">
        <v>1188278.6100000001</v>
      </c>
      <c r="J11" s="44">
        <v>523563.58999999997</v>
      </c>
      <c r="K11" s="44">
        <v>8415.99</v>
      </c>
      <c r="L11" s="44">
        <v>27717.780000000013</v>
      </c>
      <c r="M11" s="44">
        <v>602</v>
      </c>
      <c r="N11" s="44">
        <v>1747975.9700000002</v>
      </c>
      <c r="O11" s="44">
        <v>0</v>
      </c>
      <c r="P11" s="44">
        <v>39</v>
      </c>
      <c r="Q11" s="44">
        <v>96197.319999999992</v>
      </c>
      <c r="R11" s="44">
        <v>1797.0386314094808</v>
      </c>
      <c r="S11" s="44">
        <v>206192.08110182098</v>
      </c>
      <c r="T11" s="44">
        <v>156127.00934127826</v>
      </c>
      <c r="U11" s="44">
        <v>302421.50681436504</v>
      </c>
      <c r="V11" s="44">
        <v>614207.72377275734</v>
      </c>
      <c r="W11" s="44">
        <v>32903.797346532141</v>
      </c>
      <c r="X11" s="44">
        <v>855100.64085252013</v>
      </c>
    </row>
    <row r="12" spans="1:41" s="46" customFormat="1">
      <c r="A12" s="93" t="s">
        <v>407</v>
      </c>
      <c r="B12" s="44">
        <v>17198</v>
      </c>
      <c r="C12" s="44">
        <v>28621364.310499996</v>
      </c>
      <c r="D12" s="44">
        <v>4245596.5004999982</v>
      </c>
      <c r="E12" s="44">
        <v>889.81</v>
      </c>
      <c r="F12" s="44">
        <v>7440329.2888999991</v>
      </c>
      <c r="G12" s="44">
        <v>2019103.1737206681</v>
      </c>
      <c r="H12" s="44">
        <v>28920568.022766311</v>
      </c>
      <c r="I12" s="44">
        <v>4284851.8999999994</v>
      </c>
      <c r="J12" s="44">
        <v>1882760.5399999998</v>
      </c>
      <c r="K12" s="44">
        <v>73049.205000000002</v>
      </c>
      <c r="L12" s="44">
        <v>4443.7000000000007</v>
      </c>
      <c r="M12" s="44">
        <v>716</v>
      </c>
      <c r="N12" s="44">
        <v>6245105.3449999997</v>
      </c>
      <c r="O12" s="44">
        <v>0</v>
      </c>
      <c r="P12" s="44">
        <v>25</v>
      </c>
      <c r="Q12" s="44">
        <v>120885.62000000001</v>
      </c>
      <c r="R12" s="44">
        <v>2620.6966464087222</v>
      </c>
      <c r="S12" s="44">
        <v>1561655.6416733603</v>
      </c>
      <c r="T12" s="44">
        <v>68475.669173290604</v>
      </c>
      <c r="U12" s="44">
        <v>1127940.2774749668</v>
      </c>
      <c r="V12" s="44">
        <v>697713.73299735202</v>
      </c>
      <c r="W12" s="44">
        <v>19678.359792136111</v>
      </c>
      <c r="X12" s="44">
        <v>2281668.431109257</v>
      </c>
    </row>
    <row r="13" spans="1:41" s="46" customFormat="1">
      <c r="A13" s="95" t="s">
        <v>408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409</v>
      </c>
      <c r="B14" s="44">
        <v>490192</v>
      </c>
      <c r="C14" s="44">
        <v>8396804.6590724997</v>
      </c>
      <c r="D14" s="44">
        <v>8396804.6590724997</v>
      </c>
      <c r="E14" s="44">
        <v>1368789.6400000001</v>
      </c>
      <c r="F14" s="44">
        <v>669880.85009999992</v>
      </c>
      <c r="G14" s="44">
        <v>2469225.7085243738</v>
      </c>
      <c r="H14" s="44">
        <v>6830331.7383089876</v>
      </c>
      <c r="I14" s="44">
        <v>0</v>
      </c>
      <c r="J14" s="44">
        <v>0</v>
      </c>
      <c r="K14" s="44">
        <v>307004.18</v>
      </c>
      <c r="L14" s="44">
        <v>1086540.6545400012</v>
      </c>
      <c r="M14" s="44">
        <v>2599</v>
      </c>
      <c r="N14" s="44">
        <v>1393544.1145400011</v>
      </c>
      <c r="O14" s="44">
        <v>177738.19999999998</v>
      </c>
      <c r="P14" s="44">
        <v>275</v>
      </c>
      <c r="Q14" s="44">
        <v>268942.77</v>
      </c>
      <c r="R14" s="44">
        <v>6061.82</v>
      </c>
      <c r="S14" s="44">
        <v>2074886.9170327545</v>
      </c>
      <c r="T14" s="44">
        <v>662720.68939235609</v>
      </c>
      <c r="U14" s="44">
        <v>3335650.9094222952</v>
      </c>
      <c r="V14" s="44">
        <v>750005.75743341469</v>
      </c>
      <c r="W14" s="44">
        <v>12444.216017118762</v>
      </c>
      <c r="X14" s="44">
        <v>2843398.7104832879</v>
      </c>
    </row>
    <row r="15" spans="1:41" s="46" customFormat="1">
      <c r="A15" s="100" t="s">
        <v>390</v>
      </c>
      <c r="B15" s="44">
        <v>1946492.2841530056</v>
      </c>
      <c r="C15" s="44">
        <v>130525143.69338569</v>
      </c>
      <c r="D15" s="44">
        <v>106149375.88338569</v>
      </c>
      <c r="E15" s="44">
        <v>3796629.0599999996</v>
      </c>
      <c r="F15" s="44">
        <v>24670997.363599997</v>
      </c>
      <c r="G15" s="44">
        <v>37855027.288999997</v>
      </c>
      <c r="H15" s="44">
        <v>119406366.10607286</v>
      </c>
      <c r="I15" s="44">
        <v>26172760.011826392</v>
      </c>
      <c r="J15" s="44">
        <v>12268824.505392799</v>
      </c>
      <c r="K15" s="44">
        <v>4776970.5301021012</v>
      </c>
      <c r="L15" s="44">
        <v>3476110.2469517007</v>
      </c>
      <c r="M15" s="44">
        <v>21228</v>
      </c>
      <c r="N15" s="44">
        <v>46695240.954272993</v>
      </c>
      <c r="O15" s="44">
        <v>720937.46000000008</v>
      </c>
      <c r="P15" s="44">
        <v>1899</v>
      </c>
      <c r="Q15" s="44">
        <v>5146952.6258716993</v>
      </c>
      <c r="R15" s="44">
        <v>122382.17388055507</v>
      </c>
      <c r="S15" s="44">
        <v>18571543.389396884</v>
      </c>
      <c r="T15" s="44">
        <v>3346783.4849892147</v>
      </c>
      <c r="U15" s="44">
        <v>19591680.821464669</v>
      </c>
      <c r="V15" s="44">
        <v>11842290.731299449</v>
      </c>
      <c r="W15" s="44">
        <v>3417293.2032682509</v>
      </c>
      <c r="X15" s="44">
        <v>33953509.497845143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F13" sqref="F13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89" t="s">
        <v>653</v>
      </c>
      <c r="B1" s="189"/>
      <c r="C1" s="189"/>
    </row>
    <row r="2" spans="1:5">
      <c r="A2" s="49"/>
      <c r="B2" s="50"/>
      <c r="C2" s="50"/>
    </row>
    <row r="3" spans="1:5" ht="21" customHeight="1">
      <c r="A3" s="190" t="s">
        <v>438</v>
      </c>
      <c r="B3" s="190"/>
      <c r="C3" s="192" t="s">
        <v>558</v>
      </c>
    </row>
    <row r="4" spans="1:5">
      <c r="A4" s="190"/>
      <c r="B4" s="190"/>
      <c r="C4" s="193"/>
    </row>
    <row r="5" spans="1:5">
      <c r="A5" s="190"/>
      <c r="B5" s="190"/>
      <c r="C5" s="194"/>
    </row>
    <row r="6" spans="1:5">
      <c r="A6" s="191">
        <v>1</v>
      </c>
      <c r="B6" s="191"/>
      <c r="C6" s="52">
        <v>2</v>
      </c>
    </row>
    <row r="7" spans="1:5">
      <c r="A7" s="102" t="s">
        <v>18</v>
      </c>
      <c r="B7" s="103" t="s">
        <v>439</v>
      </c>
      <c r="C7" s="47">
        <v>4141.6046399999996</v>
      </c>
      <c r="D7" s="45"/>
      <c r="E7" s="45"/>
    </row>
    <row r="8" spans="1:5">
      <c r="A8" s="102" t="s">
        <v>11</v>
      </c>
      <c r="B8" s="104" t="s">
        <v>440</v>
      </c>
      <c r="C8" s="47">
        <v>1797.82176</v>
      </c>
    </row>
    <row r="9" spans="1:5">
      <c r="A9" s="102" t="s">
        <v>11</v>
      </c>
      <c r="B9" s="104" t="s">
        <v>441</v>
      </c>
      <c r="C9" s="47">
        <v>0</v>
      </c>
    </row>
    <row r="10" spans="1:5">
      <c r="A10" s="102" t="s">
        <v>11</v>
      </c>
      <c r="B10" s="104" t="s">
        <v>442</v>
      </c>
      <c r="C10" s="47">
        <v>2343.7828800000002</v>
      </c>
    </row>
    <row r="11" spans="1:5">
      <c r="A11" s="105" t="s">
        <v>443</v>
      </c>
      <c r="B11" s="106" t="s">
        <v>444</v>
      </c>
      <c r="C11" s="47"/>
    </row>
    <row r="12" spans="1:5">
      <c r="A12" s="102" t="s">
        <v>0</v>
      </c>
      <c r="B12" s="104" t="s">
        <v>445</v>
      </c>
      <c r="C12" s="47">
        <v>41906.142979999997</v>
      </c>
    </row>
    <row r="13" spans="1:5">
      <c r="A13" s="107">
        <v>1</v>
      </c>
      <c r="B13" s="108" t="s">
        <v>446</v>
      </c>
      <c r="C13" s="47">
        <v>5174</v>
      </c>
    </row>
    <row r="14" spans="1:5" ht="25.5">
      <c r="A14" s="102" t="s">
        <v>8</v>
      </c>
      <c r="B14" s="109" t="s">
        <v>447</v>
      </c>
      <c r="C14" s="47">
        <v>165052</v>
      </c>
      <c r="D14" s="45"/>
      <c r="E14" s="45"/>
    </row>
    <row r="15" spans="1:5">
      <c r="A15" s="102" t="s">
        <v>1</v>
      </c>
      <c r="B15" s="104" t="s">
        <v>448</v>
      </c>
      <c r="C15" s="47">
        <v>164864</v>
      </c>
    </row>
    <row r="16" spans="1:5" ht="30">
      <c r="A16" s="102" t="s">
        <v>2</v>
      </c>
      <c r="B16" s="104" t="s">
        <v>449</v>
      </c>
      <c r="C16" s="47">
        <v>0</v>
      </c>
    </row>
    <row r="17" spans="1:5">
      <c r="A17" s="102" t="s">
        <v>3</v>
      </c>
      <c r="B17" s="104" t="s">
        <v>450</v>
      </c>
      <c r="C17" s="47">
        <v>188</v>
      </c>
    </row>
    <row r="18" spans="1:5" ht="30">
      <c r="A18" s="102" t="s">
        <v>4</v>
      </c>
      <c r="B18" s="104" t="s">
        <v>451</v>
      </c>
      <c r="C18" s="47">
        <v>0</v>
      </c>
    </row>
    <row r="19" spans="1:5">
      <c r="A19" s="102" t="s">
        <v>9</v>
      </c>
      <c r="B19" s="104" t="s">
        <v>452</v>
      </c>
      <c r="C19" s="47">
        <v>1030235.8867500001</v>
      </c>
      <c r="D19" s="45"/>
      <c r="E19" s="45"/>
    </row>
    <row r="20" spans="1:5">
      <c r="A20" s="102" t="s">
        <v>1</v>
      </c>
      <c r="B20" s="104" t="s">
        <v>453</v>
      </c>
      <c r="C20" s="47">
        <v>138756</v>
      </c>
    </row>
    <row r="21" spans="1:5">
      <c r="A21" s="102" t="s">
        <v>2</v>
      </c>
      <c r="B21" s="104" t="s">
        <v>454</v>
      </c>
      <c r="C21" s="47">
        <v>851925.11895999988</v>
      </c>
    </row>
    <row r="22" spans="1:5">
      <c r="A22" s="102"/>
      <c r="B22" s="104" t="s">
        <v>455</v>
      </c>
      <c r="C22" s="47">
        <v>703957.05551020033</v>
      </c>
    </row>
    <row r="23" spans="1:5">
      <c r="A23" s="102" t="s">
        <v>3</v>
      </c>
      <c r="B23" s="104" t="s">
        <v>456</v>
      </c>
      <c r="C23" s="47">
        <v>0</v>
      </c>
    </row>
    <row r="24" spans="1:5">
      <c r="A24" s="102" t="s">
        <v>4</v>
      </c>
      <c r="B24" s="104" t="s">
        <v>457</v>
      </c>
      <c r="C24" s="47">
        <v>0</v>
      </c>
    </row>
    <row r="25" spans="1:5">
      <c r="A25" s="102" t="s">
        <v>5</v>
      </c>
      <c r="B25" s="104" t="s">
        <v>458</v>
      </c>
      <c r="C25" s="47">
        <v>4663</v>
      </c>
    </row>
    <row r="26" spans="1:5">
      <c r="A26" s="102" t="s">
        <v>6</v>
      </c>
      <c r="B26" s="104" t="s">
        <v>459</v>
      </c>
      <c r="C26" s="47">
        <v>33290.767789999998</v>
      </c>
    </row>
    <row r="27" spans="1:5">
      <c r="A27" s="102" t="s">
        <v>7</v>
      </c>
      <c r="B27" s="104" t="s">
        <v>442</v>
      </c>
      <c r="C27" s="47">
        <v>1601</v>
      </c>
    </row>
    <row r="28" spans="1:5">
      <c r="A28" s="102" t="s">
        <v>10</v>
      </c>
      <c r="B28" s="104" t="s">
        <v>460</v>
      </c>
      <c r="C28" s="47">
        <v>0</v>
      </c>
    </row>
    <row r="29" spans="1:5">
      <c r="A29" s="102"/>
      <c r="B29" s="106" t="s">
        <v>461</v>
      </c>
      <c r="C29" s="47">
        <v>1237194.0297299998</v>
      </c>
      <c r="D29" s="45"/>
      <c r="E29" s="45"/>
    </row>
    <row r="30" spans="1:5">
      <c r="A30" s="105" t="s">
        <v>462</v>
      </c>
      <c r="B30" s="106" t="s">
        <v>463</v>
      </c>
      <c r="C30" s="47">
        <v>201732.74742999999</v>
      </c>
    </row>
    <row r="31" spans="1:5" s="53" customFormat="1">
      <c r="A31" s="105" t="s">
        <v>464</v>
      </c>
      <c r="B31" s="106" t="s">
        <v>465</v>
      </c>
      <c r="C31" s="47">
        <v>65423.359320000003</v>
      </c>
      <c r="D31" s="45"/>
      <c r="E31" s="45"/>
    </row>
    <row r="32" spans="1:5" s="53" customFormat="1">
      <c r="A32" s="105" t="s">
        <v>0</v>
      </c>
      <c r="B32" s="104" t="s">
        <v>466</v>
      </c>
      <c r="C32" s="47"/>
    </row>
    <row r="33" spans="1:5" s="53" customFormat="1">
      <c r="A33" s="105" t="s">
        <v>1</v>
      </c>
      <c r="B33" s="104" t="s">
        <v>467</v>
      </c>
      <c r="C33" s="47">
        <v>51592.432999999997</v>
      </c>
      <c r="D33" s="45"/>
      <c r="E33" s="45"/>
    </row>
    <row r="34" spans="1:5" s="53" customFormat="1">
      <c r="A34" s="105" t="s">
        <v>11</v>
      </c>
      <c r="B34" s="104" t="s">
        <v>468</v>
      </c>
      <c r="C34" s="47">
        <v>1</v>
      </c>
    </row>
    <row r="35" spans="1:5" s="53" customFormat="1">
      <c r="A35" s="105" t="s">
        <v>11</v>
      </c>
      <c r="B35" s="104" t="s">
        <v>469</v>
      </c>
      <c r="C35" s="47">
        <v>0</v>
      </c>
    </row>
    <row r="36" spans="1:5">
      <c r="A36" s="105" t="s">
        <v>2</v>
      </c>
      <c r="B36" s="104" t="s">
        <v>470</v>
      </c>
      <c r="C36" s="47">
        <v>219</v>
      </c>
    </row>
    <row r="37" spans="1:5">
      <c r="A37" s="105" t="s">
        <v>11</v>
      </c>
      <c r="B37" s="104" t="s">
        <v>468</v>
      </c>
      <c r="C37" s="47">
        <v>0</v>
      </c>
    </row>
    <row r="38" spans="1:5">
      <c r="A38" s="105" t="s">
        <v>11</v>
      </c>
      <c r="B38" s="104" t="s">
        <v>469</v>
      </c>
      <c r="C38" s="47">
        <v>0</v>
      </c>
    </row>
    <row r="39" spans="1:5">
      <c r="A39" s="105" t="s">
        <v>231</v>
      </c>
      <c r="B39" s="106" t="s">
        <v>471</v>
      </c>
      <c r="C39" s="47">
        <v>51811.432999999997</v>
      </c>
      <c r="D39" s="45"/>
      <c r="E39" s="45"/>
    </row>
    <row r="40" spans="1:5">
      <c r="A40" s="102" t="s">
        <v>8</v>
      </c>
      <c r="B40" s="104" t="s">
        <v>472</v>
      </c>
      <c r="C40" s="47">
        <v>3336.0000599999998</v>
      </c>
    </row>
    <row r="41" spans="1:5">
      <c r="A41" s="102" t="s">
        <v>11</v>
      </c>
      <c r="B41" s="104" t="s">
        <v>468</v>
      </c>
      <c r="C41" s="47">
        <v>21</v>
      </c>
    </row>
    <row r="42" spans="1:5">
      <c r="A42" s="102" t="s">
        <v>11</v>
      </c>
      <c r="B42" s="104" t="s">
        <v>469</v>
      </c>
      <c r="C42" s="47">
        <v>0</v>
      </c>
    </row>
    <row r="43" spans="1:5">
      <c r="A43" s="102" t="s">
        <v>9</v>
      </c>
      <c r="B43" s="104" t="s">
        <v>473</v>
      </c>
      <c r="C43" s="47">
        <v>10275.92626</v>
      </c>
    </row>
    <row r="44" spans="1:5">
      <c r="A44" s="102" t="s">
        <v>11</v>
      </c>
      <c r="B44" s="104" t="s">
        <v>468</v>
      </c>
      <c r="C44" s="47">
        <v>103</v>
      </c>
    </row>
    <row r="45" spans="1:5">
      <c r="A45" s="102" t="s">
        <v>11</v>
      </c>
      <c r="B45" s="104" t="s">
        <v>469</v>
      </c>
      <c r="C45" s="47">
        <v>0</v>
      </c>
    </row>
    <row r="46" spans="1:5">
      <c r="A46" s="102" t="s">
        <v>474</v>
      </c>
      <c r="B46" s="110" t="s">
        <v>475</v>
      </c>
      <c r="C46" s="47"/>
    </row>
    <row r="47" spans="1:5">
      <c r="A47" s="102" t="s">
        <v>1</v>
      </c>
      <c r="B47" s="111" t="s">
        <v>476</v>
      </c>
      <c r="C47" s="47">
        <v>7114.4060900000004</v>
      </c>
    </row>
    <row r="48" spans="1:5">
      <c r="A48" s="102">
        <v>2</v>
      </c>
      <c r="B48" s="111" t="s">
        <v>477</v>
      </c>
      <c r="C48" s="47">
        <v>0</v>
      </c>
    </row>
    <row r="49" spans="1:5">
      <c r="A49" s="102">
        <v>3</v>
      </c>
      <c r="B49" s="111" t="s">
        <v>478</v>
      </c>
      <c r="C49" s="47">
        <v>246.34370000000001</v>
      </c>
    </row>
    <row r="50" spans="1:5">
      <c r="A50" s="102">
        <v>4</v>
      </c>
      <c r="B50" s="111" t="s">
        <v>479</v>
      </c>
      <c r="C50" s="47">
        <v>3960.4605299999998</v>
      </c>
    </row>
    <row r="51" spans="1:5">
      <c r="A51" s="102">
        <v>5</v>
      </c>
      <c r="B51" s="111" t="s">
        <v>480</v>
      </c>
      <c r="C51" s="47">
        <v>0</v>
      </c>
    </row>
    <row r="52" spans="1:5">
      <c r="A52" s="102">
        <v>6</v>
      </c>
      <c r="B52" s="111" t="s">
        <v>481</v>
      </c>
      <c r="C52" s="47">
        <v>0</v>
      </c>
    </row>
    <row r="53" spans="1:5" ht="31.5">
      <c r="A53" s="102">
        <v>7</v>
      </c>
      <c r="B53" s="111" t="s">
        <v>482</v>
      </c>
      <c r="C53" s="47">
        <v>0</v>
      </c>
    </row>
    <row r="54" spans="1:5">
      <c r="A54" s="102">
        <v>8</v>
      </c>
      <c r="B54" s="111" t="s">
        <v>483</v>
      </c>
      <c r="C54" s="47">
        <v>0</v>
      </c>
    </row>
    <row r="55" spans="1:5">
      <c r="A55" s="102"/>
      <c r="B55" s="112" t="s">
        <v>484</v>
      </c>
      <c r="C55" s="47">
        <v>11321.21032</v>
      </c>
      <c r="D55" s="45"/>
      <c r="E55" s="45"/>
    </row>
    <row r="56" spans="1:5">
      <c r="A56" s="105" t="s">
        <v>485</v>
      </c>
      <c r="B56" s="106" t="s">
        <v>486</v>
      </c>
      <c r="C56" s="47"/>
    </row>
    <row r="57" spans="1:5">
      <c r="A57" s="105" t="s">
        <v>0</v>
      </c>
      <c r="B57" s="104" t="s">
        <v>487</v>
      </c>
      <c r="C57" s="47">
        <v>3255.0998800000002</v>
      </c>
      <c r="D57" s="45"/>
      <c r="E57" s="45"/>
    </row>
    <row r="58" spans="1:5">
      <c r="A58" s="105" t="s">
        <v>1</v>
      </c>
      <c r="B58" s="104" t="s">
        <v>488</v>
      </c>
      <c r="C58" s="47">
        <v>1102.51529</v>
      </c>
    </row>
    <row r="59" spans="1:5">
      <c r="A59" s="105" t="s">
        <v>2</v>
      </c>
      <c r="B59" s="104" t="s">
        <v>442</v>
      </c>
      <c r="C59" s="47">
        <v>2152.5845899999999</v>
      </c>
    </row>
    <row r="60" spans="1:5">
      <c r="A60" s="105" t="s">
        <v>8</v>
      </c>
      <c r="B60" s="104" t="s">
        <v>489</v>
      </c>
      <c r="C60" s="47"/>
    </row>
    <row r="61" spans="1:5">
      <c r="A61" s="105" t="s">
        <v>1</v>
      </c>
      <c r="B61" s="104" t="s">
        <v>490</v>
      </c>
      <c r="C61" s="47">
        <v>36594.455150000002</v>
      </c>
    </row>
    <row r="62" spans="1:5">
      <c r="A62" s="105" t="s">
        <v>2</v>
      </c>
      <c r="B62" s="104" t="s">
        <v>491</v>
      </c>
      <c r="C62" s="47">
        <v>443.47427999999996</v>
      </c>
    </row>
    <row r="63" spans="1:5">
      <c r="A63" s="105" t="s">
        <v>3</v>
      </c>
      <c r="B63" s="104" t="s">
        <v>492</v>
      </c>
      <c r="C63" s="47">
        <v>3</v>
      </c>
    </row>
    <row r="64" spans="1:5">
      <c r="A64" s="102"/>
      <c r="B64" s="106" t="s">
        <v>493</v>
      </c>
      <c r="C64" s="47">
        <v>37040.929430000004</v>
      </c>
      <c r="D64" s="45"/>
      <c r="E64" s="45"/>
    </row>
    <row r="65" spans="1:6">
      <c r="A65" s="102" t="s">
        <v>232</v>
      </c>
      <c r="B65" s="104" t="s">
        <v>442</v>
      </c>
      <c r="C65" s="47">
        <v>960.06391000000008</v>
      </c>
    </row>
    <row r="66" spans="1:6">
      <c r="A66" s="102"/>
      <c r="B66" s="106" t="s">
        <v>494</v>
      </c>
      <c r="C66" s="47">
        <v>41256.093220000002</v>
      </c>
      <c r="D66" s="45"/>
      <c r="E66" s="45"/>
    </row>
    <row r="67" spans="1:6">
      <c r="A67" s="105" t="s">
        <v>495</v>
      </c>
      <c r="B67" s="106" t="s">
        <v>496</v>
      </c>
      <c r="C67" s="47"/>
    </row>
    <row r="68" spans="1:6">
      <c r="A68" s="105" t="s">
        <v>0</v>
      </c>
      <c r="B68" s="104" t="s">
        <v>497</v>
      </c>
      <c r="C68" s="47">
        <v>857.90255000000002</v>
      </c>
    </row>
    <row r="69" spans="1:6">
      <c r="A69" s="105" t="s">
        <v>8</v>
      </c>
      <c r="B69" s="104" t="s">
        <v>498</v>
      </c>
      <c r="C69" s="47">
        <v>45390.0504</v>
      </c>
    </row>
    <row r="70" spans="1:6">
      <c r="A70" s="105" t="s">
        <v>9</v>
      </c>
      <c r="B70" s="104" t="s">
        <v>499</v>
      </c>
      <c r="C70" s="47">
        <v>1165.7920200000001</v>
      </c>
    </row>
    <row r="71" spans="1:6">
      <c r="A71" s="105"/>
      <c r="B71" s="106" t="s">
        <v>500</v>
      </c>
      <c r="C71" s="47">
        <v>47413.74497</v>
      </c>
      <c r="D71" s="45"/>
      <c r="E71" s="45"/>
      <c r="F71" s="53"/>
    </row>
    <row r="72" spans="1:6">
      <c r="A72" s="105"/>
      <c r="B72" s="113" t="s">
        <v>501</v>
      </c>
      <c r="C72" s="47">
        <v>1608482.78963</v>
      </c>
      <c r="D72" s="45"/>
      <c r="E72" s="45"/>
      <c r="F72" s="54"/>
    </row>
    <row r="73" spans="1:6">
      <c r="A73" s="105" t="s">
        <v>502</v>
      </c>
      <c r="B73" s="106" t="s">
        <v>503</v>
      </c>
      <c r="C73" s="47">
        <v>713</v>
      </c>
      <c r="F73" s="53"/>
    </row>
    <row r="74" spans="1:6">
      <c r="A74" s="188" t="s">
        <v>504</v>
      </c>
      <c r="B74" s="188"/>
      <c r="C74" s="47"/>
    </row>
    <row r="75" spans="1:6">
      <c r="A75" s="114" t="s">
        <v>505</v>
      </c>
      <c r="B75" s="115" t="s">
        <v>506</v>
      </c>
      <c r="C75" s="47"/>
    </row>
    <row r="76" spans="1:6">
      <c r="A76" s="105" t="s">
        <v>0</v>
      </c>
      <c r="B76" s="116" t="s">
        <v>507</v>
      </c>
      <c r="C76" s="47">
        <v>170473</v>
      </c>
    </row>
    <row r="77" spans="1:6">
      <c r="A77" s="117" t="s">
        <v>11</v>
      </c>
      <c r="B77" s="104" t="s">
        <v>508</v>
      </c>
      <c r="C77" s="47">
        <v>0</v>
      </c>
    </row>
    <row r="78" spans="1:6">
      <c r="A78" s="117" t="s">
        <v>11</v>
      </c>
      <c r="B78" s="104" t="s">
        <v>509</v>
      </c>
      <c r="C78" s="47">
        <v>0</v>
      </c>
    </row>
    <row r="79" spans="1:6">
      <c r="A79" s="105" t="s">
        <v>8</v>
      </c>
      <c r="B79" s="104" t="s">
        <v>510</v>
      </c>
      <c r="C79" s="47">
        <v>766</v>
      </c>
    </row>
    <row r="80" spans="1:6">
      <c r="A80" s="105" t="s">
        <v>9</v>
      </c>
      <c r="B80" s="104" t="s">
        <v>511</v>
      </c>
      <c r="C80" s="47">
        <v>63294.711289999999</v>
      </c>
    </row>
    <row r="81" spans="1:5">
      <c r="A81" s="105" t="s">
        <v>10</v>
      </c>
      <c r="B81" s="104" t="s">
        <v>512</v>
      </c>
      <c r="C81" s="47">
        <v>60525.007740000001</v>
      </c>
    </row>
    <row r="82" spans="1:5">
      <c r="A82" s="105" t="s">
        <v>12</v>
      </c>
      <c r="B82" s="104" t="s">
        <v>513</v>
      </c>
      <c r="C82" s="47">
        <v>157395.3812</v>
      </c>
    </row>
    <row r="83" spans="1:5">
      <c r="A83" s="105" t="s">
        <v>15</v>
      </c>
      <c r="B83" s="104" t="s">
        <v>514</v>
      </c>
      <c r="C83" s="47">
        <v>-5046</v>
      </c>
    </row>
    <row r="84" spans="1:5">
      <c r="A84" s="105" t="s">
        <v>16</v>
      </c>
      <c r="B84" s="104" t="s">
        <v>515</v>
      </c>
      <c r="C84" s="47">
        <v>11581.864620000002</v>
      </c>
    </row>
    <row r="85" spans="1:5">
      <c r="A85" s="117"/>
      <c r="B85" s="106" t="s">
        <v>516</v>
      </c>
      <c r="C85" s="47">
        <v>458989.96484999999</v>
      </c>
      <c r="D85" s="45"/>
      <c r="E85" s="45"/>
    </row>
    <row r="86" spans="1:5">
      <c r="A86" s="105" t="s">
        <v>443</v>
      </c>
      <c r="B86" s="106" t="s">
        <v>517</v>
      </c>
      <c r="C86" s="47">
        <v>1950</v>
      </c>
    </row>
    <row r="87" spans="1:5">
      <c r="A87" s="102" t="s">
        <v>518</v>
      </c>
      <c r="B87" s="110" t="s">
        <v>519</v>
      </c>
      <c r="C87" s="47">
        <v>0</v>
      </c>
    </row>
    <row r="88" spans="1:5">
      <c r="A88" s="102" t="s">
        <v>462</v>
      </c>
      <c r="B88" s="106" t="s">
        <v>520</v>
      </c>
      <c r="C88" s="47"/>
    </row>
    <row r="89" spans="1:5">
      <c r="A89" s="102" t="s">
        <v>1</v>
      </c>
      <c r="B89" s="111" t="s">
        <v>521</v>
      </c>
      <c r="C89" s="47">
        <v>80624.942349999998</v>
      </c>
    </row>
    <row r="90" spans="1:5">
      <c r="A90" s="102" t="s">
        <v>2</v>
      </c>
      <c r="B90" s="111" t="s">
        <v>522</v>
      </c>
      <c r="C90" s="47">
        <v>0</v>
      </c>
    </row>
    <row r="91" spans="1:5">
      <c r="A91" s="102" t="s">
        <v>3</v>
      </c>
      <c r="B91" s="111" t="s">
        <v>523</v>
      </c>
      <c r="C91" s="47">
        <v>664707.13948000001</v>
      </c>
    </row>
    <row r="92" spans="1:5">
      <c r="A92" s="102" t="s">
        <v>4</v>
      </c>
      <c r="B92" s="111" t="s">
        <v>524</v>
      </c>
      <c r="C92" s="47">
        <v>44621.563249999999</v>
      </c>
    </row>
    <row r="93" spans="1:5">
      <c r="A93" s="102" t="s">
        <v>5</v>
      </c>
      <c r="B93" s="111" t="s">
        <v>525</v>
      </c>
      <c r="C93" s="47">
        <v>235</v>
      </c>
    </row>
    <row r="94" spans="1:5">
      <c r="A94" s="102" t="s">
        <v>6</v>
      </c>
      <c r="B94" s="111" t="s">
        <v>526</v>
      </c>
      <c r="C94" s="47">
        <v>87728</v>
      </c>
    </row>
    <row r="95" spans="1:5">
      <c r="A95" s="102" t="s">
        <v>7</v>
      </c>
      <c r="B95" s="111" t="s">
        <v>527</v>
      </c>
      <c r="C95" s="47">
        <v>3648.03125</v>
      </c>
    </row>
    <row r="96" spans="1:5">
      <c r="A96" s="102" t="s">
        <v>19</v>
      </c>
      <c r="B96" s="111" t="s">
        <v>528</v>
      </c>
      <c r="C96" s="47">
        <v>246</v>
      </c>
    </row>
    <row r="97" spans="1:5">
      <c r="A97" s="102" t="s">
        <v>17</v>
      </c>
      <c r="B97" s="111" t="s">
        <v>529</v>
      </c>
      <c r="C97" s="47">
        <v>6492.9460599999993</v>
      </c>
    </row>
    <row r="98" spans="1:5">
      <c r="A98" s="118"/>
      <c r="B98" s="110" t="s">
        <v>530</v>
      </c>
      <c r="C98" s="47">
        <v>888303.62239000003</v>
      </c>
      <c r="D98" s="45"/>
      <c r="E98" s="45"/>
    </row>
    <row r="99" spans="1:5">
      <c r="A99" s="102" t="s">
        <v>464</v>
      </c>
      <c r="B99" s="110" t="s">
        <v>531</v>
      </c>
      <c r="C99" s="47">
        <v>202829.40850999998</v>
      </c>
    </row>
    <row r="100" spans="1:5">
      <c r="A100" s="107" t="s">
        <v>532</v>
      </c>
      <c r="B100" s="112" t="s">
        <v>533</v>
      </c>
      <c r="C100" s="47">
        <v>92</v>
      </c>
      <c r="D100" s="45"/>
      <c r="E100" s="45"/>
    </row>
    <row r="101" spans="1:5">
      <c r="A101" s="119" t="s">
        <v>1</v>
      </c>
      <c r="B101" s="108" t="s">
        <v>534</v>
      </c>
      <c r="C101" s="47">
        <v>92</v>
      </c>
    </row>
    <row r="102" spans="1:5">
      <c r="A102" s="119" t="s">
        <v>2</v>
      </c>
      <c r="B102" s="108" t="s">
        <v>535</v>
      </c>
      <c r="C102" s="47">
        <v>0</v>
      </c>
    </row>
    <row r="103" spans="1:5">
      <c r="A103" s="119" t="s">
        <v>3</v>
      </c>
      <c r="B103" s="108" t="s">
        <v>536</v>
      </c>
      <c r="C103" s="47">
        <v>0</v>
      </c>
    </row>
    <row r="104" spans="1:5">
      <c r="A104" s="105" t="s">
        <v>485</v>
      </c>
      <c r="B104" s="106" t="s">
        <v>537</v>
      </c>
      <c r="C104" s="47">
        <v>1574</v>
      </c>
    </row>
    <row r="105" spans="1:5">
      <c r="A105" s="105" t="s">
        <v>495</v>
      </c>
      <c r="B105" s="106" t="s">
        <v>538</v>
      </c>
      <c r="C105" s="47">
        <v>53404.793870000001</v>
      </c>
      <c r="D105" s="45"/>
      <c r="E105" s="45"/>
    </row>
    <row r="106" spans="1:5">
      <c r="A106" s="105" t="s">
        <v>0</v>
      </c>
      <c r="B106" s="104" t="s">
        <v>539</v>
      </c>
      <c r="C106" s="47">
        <v>24863.231249999997</v>
      </c>
    </row>
    <row r="107" spans="1:5">
      <c r="A107" s="105" t="s">
        <v>11</v>
      </c>
      <c r="B107" s="104" t="s">
        <v>540</v>
      </c>
      <c r="C107" s="47">
        <v>0</v>
      </c>
    </row>
    <row r="108" spans="1:5">
      <c r="A108" s="105" t="s">
        <v>11</v>
      </c>
      <c r="B108" s="104" t="s">
        <v>541</v>
      </c>
      <c r="C108" s="47">
        <v>0</v>
      </c>
    </row>
    <row r="109" spans="1:5">
      <c r="A109" s="105" t="s">
        <v>8</v>
      </c>
      <c r="B109" s="104" t="s">
        <v>542</v>
      </c>
      <c r="C109" s="47">
        <v>3700.9918700000003</v>
      </c>
    </row>
    <row r="110" spans="1:5">
      <c r="A110" s="105" t="s">
        <v>11</v>
      </c>
      <c r="B110" s="104" t="s">
        <v>540</v>
      </c>
      <c r="C110" s="47">
        <v>259</v>
      </c>
    </row>
    <row r="111" spans="1:5">
      <c r="A111" s="105" t="s">
        <v>11</v>
      </c>
      <c r="B111" s="104" t="s">
        <v>541</v>
      </c>
      <c r="C111" s="47">
        <v>0</v>
      </c>
    </row>
    <row r="112" spans="1:5">
      <c r="A112" s="105" t="s">
        <v>9</v>
      </c>
      <c r="B112" s="104" t="s">
        <v>543</v>
      </c>
      <c r="C112" s="47">
        <v>0</v>
      </c>
      <c r="D112" s="45"/>
      <c r="E112" s="45"/>
    </row>
    <row r="113" spans="1:3">
      <c r="A113" s="105" t="s">
        <v>1</v>
      </c>
      <c r="B113" s="104" t="s">
        <v>544</v>
      </c>
      <c r="C113" s="47">
        <v>0</v>
      </c>
    </row>
    <row r="114" spans="1:3">
      <c r="A114" s="105" t="s">
        <v>11</v>
      </c>
      <c r="B114" s="104" t="s">
        <v>540</v>
      </c>
      <c r="C114" s="47">
        <v>0</v>
      </c>
    </row>
    <row r="115" spans="1:3">
      <c r="A115" s="105" t="s">
        <v>11</v>
      </c>
      <c r="B115" s="104" t="s">
        <v>541</v>
      </c>
      <c r="C115" s="47">
        <v>0</v>
      </c>
    </row>
    <row r="116" spans="1:3">
      <c r="A116" s="105" t="s">
        <v>2</v>
      </c>
      <c r="B116" s="104" t="s">
        <v>545</v>
      </c>
      <c r="C116" s="47">
        <v>0</v>
      </c>
    </row>
    <row r="117" spans="1:3">
      <c r="A117" s="105" t="s">
        <v>11</v>
      </c>
      <c r="B117" s="104" t="s">
        <v>540</v>
      </c>
      <c r="C117" s="47">
        <v>0</v>
      </c>
    </row>
    <row r="118" spans="1:3">
      <c r="A118" s="105" t="s">
        <v>11</v>
      </c>
      <c r="B118" s="104" t="s">
        <v>541</v>
      </c>
      <c r="C118" s="47">
        <v>0</v>
      </c>
    </row>
    <row r="119" spans="1:3">
      <c r="A119" s="105" t="s">
        <v>10</v>
      </c>
      <c r="B119" s="104" t="s">
        <v>546</v>
      </c>
      <c r="C119" s="47">
        <v>8020</v>
      </c>
    </row>
    <row r="120" spans="1:3">
      <c r="A120" s="105" t="s">
        <v>11</v>
      </c>
      <c r="B120" s="104" t="s">
        <v>540</v>
      </c>
      <c r="C120" s="47">
        <v>0</v>
      </c>
    </row>
    <row r="121" spans="1:3">
      <c r="A121" s="105" t="s">
        <v>11</v>
      </c>
      <c r="B121" s="104" t="s">
        <v>541</v>
      </c>
      <c r="C121" s="47">
        <v>0</v>
      </c>
    </row>
    <row r="122" spans="1:3">
      <c r="A122" s="105" t="s">
        <v>12</v>
      </c>
      <c r="B122" s="104" t="s">
        <v>547</v>
      </c>
      <c r="C122" s="47">
        <v>16820.570749999999</v>
      </c>
    </row>
    <row r="123" spans="1:3">
      <c r="A123" s="105" t="s">
        <v>11</v>
      </c>
      <c r="B123" s="104" t="s">
        <v>540</v>
      </c>
      <c r="C123" s="47">
        <v>3</v>
      </c>
    </row>
    <row r="124" spans="1:3">
      <c r="A124" s="105" t="s">
        <v>11</v>
      </c>
      <c r="B124" s="104" t="s">
        <v>541</v>
      </c>
      <c r="C124" s="47">
        <v>0</v>
      </c>
    </row>
    <row r="125" spans="1:3">
      <c r="A125" s="105" t="s">
        <v>11</v>
      </c>
      <c r="B125" s="104" t="s">
        <v>548</v>
      </c>
      <c r="C125" s="47">
        <v>2282.4773699999996</v>
      </c>
    </row>
    <row r="126" spans="1:3">
      <c r="A126" s="105" t="s">
        <v>11</v>
      </c>
      <c r="B126" s="104" t="s">
        <v>549</v>
      </c>
      <c r="C126" s="47">
        <v>1490.01611</v>
      </c>
    </row>
    <row r="127" spans="1:3">
      <c r="A127" s="105" t="s">
        <v>11</v>
      </c>
      <c r="B127" s="104" t="s">
        <v>550</v>
      </c>
      <c r="C127" s="47">
        <v>211.58365000000001</v>
      </c>
    </row>
    <row r="128" spans="1:3">
      <c r="A128" s="105" t="s">
        <v>502</v>
      </c>
      <c r="B128" s="120" t="s">
        <v>551</v>
      </c>
      <c r="C128" s="47"/>
    </row>
    <row r="129" spans="1:5">
      <c r="A129" s="121" t="s">
        <v>0</v>
      </c>
      <c r="B129" s="104" t="s">
        <v>552</v>
      </c>
      <c r="C129" s="47">
        <v>1339</v>
      </c>
    </row>
    <row r="130" spans="1:5">
      <c r="A130" s="121" t="s">
        <v>8</v>
      </c>
      <c r="B130" s="104" t="s">
        <v>553</v>
      </c>
      <c r="C130" s="47">
        <v>0</v>
      </c>
    </row>
    <row r="131" spans="1:5">
      <c r="A131" s="121"/>
      <c r="B131" s="106" t="s">
        <v>554</v>
      </c>
      <c r="C131" s="47">
        <v>1339</v>
      </c>
      <c r="D131" s="45"/>
      <c r="E131" s="45"/>
    </row>
    <row r="132" spans="1:5">
      <c r="A132" s="122"/>
      <c r="B132" s="120" t="s">
        <v>555</v>
      </c>
      <c r="C132" s="47">
        <v>1608482.7896200002</v>
      </c>
      <c r="D132" s="45"/>
      <c r="E132" s="45"/>
    </row>
    <row r="133" spans="1:5">
      <c r="A133" s="123" t="s">
        <v>556</v>
      </c>
      <c r="B133" s="120" t="s">
        <v>557</v>
      </c>
      <c r="C133" s="47">
        <v>713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403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="70" zoomScaleNormal="70" zoomScaleSheetLayoutView="100" workbookViewId="0">
      <selection activeCell="F13" sqref="F13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95" t="s">
        <v>654</v>
      </c>
      <c r="B1" s="195"/>
      <c r="C1" s="195"/>
    </row>
    <row r="2" spans="1:5" ht="15.75">
      <c r="A2" s="49"/>
      <c r="B2" s="49"/>
      <c r="C2" s="49"/>
    </row>
    <row r="3" spans="1:5" ht="15.75">
      <c r="A3" s="196"/>
      <c r="B3" s="197"/>
      <c r="C3" s="59" t="s">
        <v>558</v>
      </c>
    </row>
    <row r="4" spans="1:5" ht="15.75">
      <c r="A4" s="198">
        <v>1</v>
      </c>
      <c r="B4" s="199"/>
      <c r="C4" s="60">
        <v>2</v>
      </c>
    </row>
    <row r="5" spans="1:5" ht="15.75">
      <c r="A5" s="124" t="s">
        <v>233</v>
      </c>
      <c r="B5" s="125" t="s">
        <v>559</v>
      </c>
      <c r="C5" s="61"/>
    </row>
    <row r="6" spans="1:5" ht="15.75">
      <c r="A6" s="126" t="s">
        <v>1</v>
      </c>
      <c r="B6" s="127" t="s">
        <v>560</v>
      </c>
      <c r="C6" s="62"/>
    </row>
    <row r="7" spans="1:5" ht="15.75">
      <c r="A7" s="128" t="s">
        <v>234</v>
      </c>
      <c r="B7" s="127" t="s">
        <v>561</v>
      </c>
      <c r="C7" s="47">
        <v>25126.476600000002</v>
      </c>
      <c r="D7" s="45"/>
      <c r="E7" s="45"/>
    </row>
    <row r="8" spans="1:5" ht="31.5">
      <c r="A8" s="128"/>
      <c r="B8" s="127" t="s">
        <v>562</v>
      </c>
      <c r="C8" s="47">
        <v>-543.20511999999928</v>
      </c>
    </row>
    <row r="9" spans="1:5" ht="15.75">
      <c r="A9" s="128" t="s">
        <v>563</v>
      </c>
      <c r="B9" s="127" t="s">
        <v>564</v>
      </c>
      <c r="C9" s="47">
        <v>-2538.8689099999997</v>
      </c>
    </row>
    <row r="10" spans="1:5" ht="15.75">
      <c r="A10" s="128" t="s">
        <v>565</v>
      </c>
      <c r="B10" s="127" t="s">
        <v>566</v>
      </c>
      <c r="C10" s="47">
        <v>-2888.4876600009438</v>
      </c>
    </row>
    <row r="11" spans="1:5" ht="15.75">
      <c r="A11" s="128"/>
      <c r="B11" s="127" t="s">
        <v>567</v>
      </c>
      <c r="C11" s="47">
        <v>0</v>
      </c>
    </row>
    <row r="12" spans="1:5" ht="15.75">
      <c r="A12" s="128" t="s">
        <v>568</v>
      </c>
      <c r="B12" s="127" t="s">
        <v>569</v>
      </c>
      <c r="C12" s="47">
        <v>-874.79150343275103</v>
      </c>
    </row>
    <row r="13" spans="1:5" ht="15.75">
      <c r="A13" s="129"/>
      <c r="B13" s="130" t="s">
        <v>570</v>
      </c>
      <c r="C13" s="47">
        <v>18824.328526566307</v>
      </c>
      <c r="D13" s="45"/>
      <c r="E13" s="45"/>
    </row>
    <row r="14" spans="1:5" ht="15.75">
      <c r="A14" s="131" t="s">
        <v>2</v>
      </c>
      <c r="B14" s="127" t="s">
        <v>571</v>
      </c>
      <c r="C14" s="47">
        <v>69.841412496221636</v>
      </c>
      <c r="D14" s="45"/>
      <c r="E14" s="45"/>
    </row>
    <row r="15" spans="1:5" ht="15.75">
      <c r="A15" s="131" t="s">
        <v>3</v>
      </c>
      <c r="B15" s="127" t="s">
        <v>572</v>
      </c>
      <c r="C15" s="47">
        <v>248</v>
      </c>
    </row>
    <row r="16" spans="1:5" ht="15.75">
      <c r="A16" s="126" t="s">
        <v>4</v>
      </c>
      <c r="B16" s="127" t="s">
        <v>573</v>
      </c>
      <c r="C16" s="63"/>
    </row>
    <row r="17" spans="1:5" ht="15.75">
      <c r="A17" s="128" t="s">
        <v>234</v>
      </c>
      <c r="B17" s="127" t="s">
        <v>574</v>
      </c>
      <c r="C17" s="63"/>
    </row>
    <row r="18" spans="1:5" ht="15.75">
      <c r="A18" s="128" t="s">
        <v>235</v>
      </c>
      <c r="B18" s="127" t="s">
        <v>575</v>
      </c>
      <c r="C18" s="47">
        <v>-6686.8456450938766</v>
      </c>
    </row>
    <row r="19" spans="1:5" ht="15.75">
      <c r="A19" s="128" t="s">
        <v>576</v>
      </c>
      <c r="B19" s="127" t="s">
        <v>577</v>
      </c>
      <c r="C19" s="47">
        <v>150</v>
      </c>
    </row>
    <row r="20" spans="1:5" ht="15.75">
      <c r="A20" s="129"/>
      <c r="B20" s="132" t="s">
        <v>578</v>
      </c>
      <c r="C20" s="47">
        <v>-6536.8456450938766</v>
      </c>
      <c r="D20" s="45"/>
      <c r="E20" s="45"/>
    </row>
    <row r="21" spans="1:5" ht="15.75">
      <c r="A21" s="128" t="s">
        <v>563</v>
      </c>
      <c r="B21" s="127" t="s">
        <v>579</v>
      </c>
      <c r="C21" s="47">
        <v>-1018.5829782590696</v>
      </c>
    </row>
    <row r="22" spans="1:5" ht="15.75">
      <c r="A22" s="128" t="s">
        <v>565</v>
      </c>
      <c r="B22" s="127" t="s">
        <v>580</v>
      </c>
      <c r="C22" s="47">
        <v>110</v>
      </c>
    </row>
    <row r="23" spans="1:5" ht="15.75">
      <c r="A23" s="129"/>
      <c r="B23" s="130" t="s">
        <v>581</v>
      </c>
      <c r="C23" s="47">
        <v>-7445.4286233529465</v>
      </c>
      <c r="D23" s="45"/>
      <c r="E23" s="45"/>
    </row>
    <row r="24" spans="1:5" ht="15.75" customHeight="1">
      <c r="A24" s="126" t="s">
        <v>5</v>
      </c>
      <c r="B24" s="127" t="s">
        <v>582</v>
      </c>
      <c r="C24" s="63"/>
    </row>
    <row r="25" spans="1:5" ht="15.75">
      <c r="A25" s="128" t="s">
        <v>234</v>
      </c>
      <c r="B25" s="127" t="s">
        <v>583</v>
      </c>
      <c r="C25" s="47">
        <v>-3</v>
      </c>
    </row>
    <row r="26" spans="1:5" ht="15.75">
      <c r="A26" s="128" t="s">
        <v>563</v>
      </c>
      <c r="B26" s="127" t="s">
        <v>584</v>
      </c>
      <c r="C26" s="47">
        <v>0</v>
      </c>
    </row>
    <row r="27" spans="1:5" ht="15.75">
      <c r="A27" s="126"/>
      <c r="B27" s="130" t="s">
        <v>585</v>
      </c>
      <c r="C27" s="47">
        <v>-3</v>
      </c>
      <c r="D27" s="45"/>
      <c r="E27" s="45"/>
    </row>
    <row r="28" spans="1:5" ht="15.75">
      <c r="A28" s="126" t="s">
        <v>6</v>
      </c>
      <c r="B28" s="127" t="s">
        <v>586</v>
      </c>
      <c r="C28" s="47">
        <v>-433</v>
      </c>
    </row>
    <row r="29" spans="1:5" ht="15.75">
      <c r="A29" s="126" t="s">
        <v>7</v>
      </c>
      <c r="B29" s="127" t="s">
        <v>587</v>
      </c>
      <c r="C29" s="63"/>
    </row>
    <row r="30" spans="1:5" ht="15.75">
      <c r="A30" s="128" t="s">
        <v>234</v>
      </c>
      <c r="B30" s="127" t="s">
        <v>588</v>
      </c>
      <c r="C30" s="47">
        <v>-5410.4644004439797</v>
      </c>
    </row>
    <row r="31" spans="1:5" ht="15.75">
      <c r="A31" s="128" t="s">
        <v>563</v>
      </c>
      <c r="B31" s="127" t="s">
        <v>589</v>
      </c>
      <c r="C31" s="47">
        <v>495.95193999999998</v>
      </c>
    </row>
    <row r="32" spans="1:5" ht="15.75">
      <c r="A32" s="128" t="s">
        <v>565</v>
      </c>
      <c r="B32" s="127" t="s">
        <v>590</v>
      </c>
      <c r="C32" s="47">
        <v>-3042.8396175362477</v>
      </c>
    </row>
    <row r="33" spans="1:5" ht="15.75">
      <c r="A33" s="128" t="s">
        <v>568</v>
      </c>
      <c r="B33" s="127" t="s">
        <v>591</v>
      </c>
      <c r="C33" s="47">
        <v>90</v>
      </c>
    </row>
    <row r="34" spans="1:5" ht="15.75">
      <c r="A34" s="133"/>
      <c r="B34" s="130" t="s">
        <v>592</v>
      </c>
      <c r="C34" s="47">
        <v>-7867.3520779802275</v>
      </c>
      <c r="D34" s="45"/>
      <c r="E34" s="45"/>
    </row>
    <row r="35" spans="1:5" ht="15.75">
      <c r="A35" s="126" t="s">
        <v>19</v>
      </c>
      <c r="B35" s="127" t="s">
        <v>593</v>
      </c>
      <c r="C35" s="47">
        <v>-1114.530628896237</v>
      </c>
    </row>
    <row r="36" spans="1:5" ht="15.75" customHeight="1">
      <c r="A36" s="126"/>
      <c r="B36" s="127" t="s">
        <v>594</v>
      </c>
      <c r="C36" s="47">
        <v>-1010.91723</v>
      </c>
    </row>
    <row r="37" spans="1:5" ht="15.75">
      <c r="A37" s="126" t="s">
        <v>17</v>
      </c>
      <c r="B37" s="127" t="s">
        <v>595</v>
      </c>
      <c r="C37" s="47">
        <v>0</v>
      </c>
    </row>
    <row r="38" spans="1:5" ht="15.75">
      <c r="A38" s="126" t="s">
        <v>20</v>
      </c>
      <c r="B38" s="127" t="s">
        <v>596</v>
      </c>
      <c r="C38" s="47">
        <v>2278.8586088331172</v>
      </c>
      <c r="D38" s="45"/>
      <c r="E38" s="45"/>
    </row>
    <row r="39" spans="1:5" ht="15.75">
      <c r="A39" s="134" t="s">
        <v>8</v>
      </c>
      <c r="B39" s="135" t="s">
        <v>597</v>
      </c>
      <c r="C39" s="63"/>
    </row>
    <row r="40" spans="1:5" ht="15.75">
      <c r="A40" s="126" t="s">
        <v>1</v>
      </c>
      <c r="B40" s="127" t="s">
        <v>560</v>
      </c>
      <c r="C40" s="63"/>
    </row>
    <row r="41" spans="1:5" ht="15.75">
      <c r="A41" s="136" t="s">
        <v>234</v>
      </c>
      <c r="B41" s="137" t="s">
        <v>561</v>
      </c>
      <c r="C41" s="47">
        <v>109679.90185000001</v>
      </c>
    </row>
    <row r="42" spans="1:5" ht="31.5">
      <c r="A42" s="132"/>
      <c r="B42" s="127" t="s">
        <v>562</v>
      </c>
      <c r="C42" s="47">
        <v>-3347.9698634961997</v>
      </c>
    </row>
    <row r="43" spans="1:5" ht="15.75">
      <c r="A43" s="136" t="s">
        <v>563</v>
      </c>
      <c r="B43" s="137" t="s">
        <v>564</v>
      </c>
      <c r="C43" s="47">
        <v>-3797.0633399999997</v>
      </c>
    </row>
    <row r="44" spans="1:5" ht="15.75">
      <c r="A44" s="136" t="s">
        <v>565</v>
      </c>
      <c r="B44" s="127" t="s">
        <v>598</v>
      </c>
      <c r="C44" s="47">
        <v>-1567.5128499990578</v>
      </c>
    </row>
    <row r="45" spans="1:5" ht="15.75">
      <c r="A45" s="136" t="s">
        <v>568</v>
      </c>
      <c r="B45" s="137" t="s">
        <v>569</v>
      </c>
      <c r="C45" s="47">
        <v>422.06225999999998</v>
      </c>
    </row>
    <row r="46" spans="1:5" ht="15.75">
      <c r="A46" s="129"/>
      <c r="B46" s="130" t="s">
        <v>599</v>
      </c>
      <c r="C46" s="47">
        <v>104737.38792000094</v>
      </c>
      <c r="D46" s="45"/>
      <c r="E46" s="45"/>
    </row>
    <row r="47" spans="1:5" ht="15.75">
      <c r="A47" s="133" t="s">
        <v>2</v>
      </c>
      <c r="B47" s="127" t="s">
        <v>600</v>
      </c>
      <c r="C47" s="63"/>
    </row>
    <row r="48" spans="1:5" ht="15.75">
      <c r="A48" s="136" t="s">
        <v>234</v>
      </c>
      <c r="B48" s="138" t="s">
        <v>601</v>
      </c>
      <c r="C48" s="47">
        <v>54</v>
      </c>
    </row>
    <row r="49" spans="1:5" ht="15.75">
      <c r="A49" s="139"/>
      <c r="B49" s="138" t="s">
        <v>602</v>
      </c>
      <c r="C49" s="47">
        <v>0</v>
      </c>
    </row>
    <row r="50" spans="1:5" ht="15.75">
      <c r="A50" s="139" t="s">
        <v>563</v>
      </c>
      <c r="B50" s="138" t="s">
        <v>603</v>
      </c>
      <c r="C50" s="63"/>
    </row>
    <row r="51" spans="1:5" ht="15.75">
      <c r="A51" s="139"/>
      <c r="B51" s="138" t="s">
        <v>602</v>
      </c>
      <c r="C51" s="47">
        <v>0</v>
      </c>
    </row>
    <row r="52" spans="1:5" ht="15.75">
      <c r="A52" s="140" t="s">
        <v>604</v>
      </c>
      <c r="B52" s="127" t="s">
        <v>605</v>
      </c>
      <c r="C52" s="47">
        <v>383.32729</v>
      </c>
    </row>
    <row r="53" spans="1:5" ht="15.75">
      <c r="A53" s="140" t="s">
        <v>606</v>
      </c>
      <c r="B53" s="127" t="s">
        <v>607</v>
      </c>
      <c r="C53" s="47">
        <v>7959.7202699999998</v>
      </c>
    </row>
    <row r="54" spans="1:5" ht="15.75">
      <c r="A54" s="141"/>
      <c r="B54" s="132" t="s">
        <v>608</v>
      </c>
      <c r="C54" s="47">
        <v>8343.0475599999991</v>
      </c>
      <c r="D54" s="45"/>
      <c r="E54" s="45"/>
    </row>
    <row r="55" spans="1:5" ht="15.75">
      <c r="A55" s="139" t="s">
        <v>565</v>
      </c>
      <c r="B55" s="127" t="s">
        <v>609</v>
      </c>
      <c r="C55" s="47">
        <v>13640.434370000001</v>
      </c>
    </row>
    <row r="56" spans="1:5" ht="15.75">
      <c r="A56" s="139" t="s">
        <v>568</v>
      </c>
      <c r="B56" s="127" t="s">
        <v>610</v>
      </c>
      <c r="C56" s="47">
        <v>2129.6604900000002</v>
      </c>
    </row>
    <row r="57" spans="1:5" ht="15.75">
      <c r="A57" s="124"/>
      <c r="B57" s="130" t="s">
        <v>611</v>
      </c>
      <c r="C57" s="47">
        <v>24167.14242</v>
      </c>
      <c r="D57" s="45"/>
      <c r="E57" s="45"/>
    </row>
    <row r="58" spans="1:5" ht="15.75">
      <c r="A58" s="133" t="s">
        <v>3</v>
      </c>
      <c r="B58" s="141" t="s">
        <v>572</v>
      </c>
      <c r="C58" s="47">
        <v>1582.4134399999998</v>
      </c>
    </row>
    <row r="59" spans="1:5" ht="15.75">
      <c r="A59" s="133" t="s">
        <v>4</v>
      </c>
      <c r="B59" s="127" t="s">
        <v>573</v>
      </c>
      <c r="C59" s="63"/>
    </row>
    <row r="60" spans="1:5" ht="15.75">
      <c r="A60" s="136" t="s">
        <v>234</v>
      </c>
      <c r="B60" s="137" t="s">
        <v>612</v>
      </c>
      <c r="C60" s="63"/>
    </row>
    <row r="61" spans="1:5" ht="15.75">
      <c r="A61" s="136" t="s">
        <v>235</v>
      </c>
      <c r="B61" s="137" t="s">
        <v>575</v>
      </c>
      <c r="C61" s="47">
        <v>-41639.110573880556</v>
      </c>
    </row>
    <row r="62" spans="1:5" ht="15.75">
      <c r="A62" s="136" t="s">
        <v>576</v>
      </c>
      <c r="B62" s="138" t="s">
        <v>577</v>
      </c>
      <c r="C62" s="47">
        <v>721.69495000000006</v>
      </c>
    </row>
    <row r="63" spans="1:5" ht="15.75">
      <c r="A63" s="129"/>
      <c r="B63" s="132" t="s">
        <v>613</v>
      </c>
      <c r="C63" s="47">
        <v>-40917.415623880552</v>
      </c>
      <c r="D63" s="45"/>
      <c r="E63" s="45"/>
    </row>
    <row r="64" spans="1:5" ht="15.75">
      <c r="A64" s="139" t="s">
        <v>563</v>
      </c>
      <c r="B64" s="138" t="s">
        <v>614</v>
      </c>
      <c r="C64" s="63"/>
    </row>
    <row r="65" spans="1:5" ht="15.75">
      <c r="A65" s="140" t="s">
        <v>604</v>
      </c>
      <c r="B65" s="137" t="s">
        <v>575</v>
      </c>
      <c r="C65" s="47">
        <v>918.16611347996832</v>
      </c>
    </row>
    <row r="66" spans="1:5" ht="15.75">
      <c r="A66" s="140" t="s">
        <v>606</v>
      </c>
      <c r="B66" s="138" t="s">
        <v>577</v>
      </c>
      <c r="C66" s="47">
        <v>-274.02832000000001</v>
      </c>
    </row>
    <row r="67" spans="1:5" ht="15.75">
      <c r="A67" s="129"/>
      <c r="B67" s="132" t="s">
        <v>615</v>
      </c>
      <c r="C67" s="47">
        <v>644.13779347996842</v>
      </c>
      <c r="D67" s="45"/>
      <c r="E67" s="45"/>
    </row>
    <row r="68" spans="1:5" ht="15.75">
      <c r="A68" s="133"/>
      <c r="B68" s="142" t="s">
        <v>581</v>
      </c>
      <c r="C68" s="47">
        <v>-40273.277830400584</v>
      </c>
      <c r="D68" s="45"/>
      <c r="E68" s="45"/>
    </row>
    <row r="69" spans="1:5" ht="15.75">
      <c r="A69" s="126">
        <v>5</v>
      </c>
      <c r="B69" s="127" t="s">
        <v>616</v>
      </c>
      <c r="C69" s="63"/>
    </row>
    <row r="70" spans="1:5" ht="15.75">
      <c r="A70" s="136" t="s">
        <v>234</v>
      </c>
      <c r="B70" s="143" t="s">
        <v>617</v>
      </c>
      <c r="C70" s="64"/>
    </row>
    <row r="71" spans="1:5" ht="15.75">
      <c r="A71" s="136" t="s">
        <v>235</v>
      </c>
      <c r="B71" s="137" t="s">
        <v>575</v>
      </c>
      <c r="C71" s="47">
        <v>-21145.807299999993</v>
      </c>
    </row>
    <row r="72" spans="1:5" ht="15.75">
      <c r="A72" s="136" t="s">
        <v>576</v>
      </c>
      <c r="B72" s="138" t="s">
        <v>577</v>
      </c>
      <c r="C72" s="47">
        <v>-11.018489999999998</v>
      </c>
    </row>
    <row r="73" spans="1:5" ht="15.75">
      <c r="A73" s="129"/>
      <c r="B73" s="132" t="s">
        <v>613</v>
      </c>
      <c r="C73" s="47">
        <v>-21156.825789999992</v>
      </c>
      <c r="D73" s="45"/>
      <c r="E73" s="45"/>
    </row>
    <row r="74" spans="1:5" ht="15.75">
      <c r="A74" s="139" t="s">
        <v>563</v>
      </c>
      <c r="B74" s="138" t="s">
        <v>618</v>
      </c>
      <c r="C74" s="47">
        <v>-4232.5840852208976</v>
      </c>
    </row>
    <row r="75" spans="1:5" ht="15.75">
      <c r="A75" s="129"/>
      <c r="B75" s="130" t="s">
        <v>619</v>
      </c>
      <c r="C75" s="47">
        <v>-25389.409875220885</v>
      </c>
      <c r="D75" s="45"/>
      <c r="E75" s="45"/>
    </row>
    <row r="76" spans="1:5" ht="15.75">
      <c r="A76" s="126">
        <v>6</v>
      </c>
      <c r="B76" s="127" t="s">
        <v>586</v>
      </c>
      <c r="C76" s="47">
        <v>-4775</v>
      </c>
    </row>
    <row r="77" spans="1:5" ht="15.75">
      <c r="A77" s="126">
        <v>7</v>
      </c>
      <c r="B77" s="127" t="s">
        <v>587</v>
      </c>
      <c r="C77" s="64"/>
    </row>
    <row r="78" spans="1:5" ht="15.75">
      <c r="A78" s="136" t="s">
        <v>234</v>
      </c>
      <c r="B78" s="127" t="s">
        <v>620</v>
      </c>
      <c r="C78" s="47">
        <v>-18571.061669540642</v>
      </c>
    </row>
    <row r="79" spans="1:5" ht="15.75">
      <c r="A79" s="136" t="s">
        <v>563</v>
      </c>
      <c r="B79" s="127" t="s">
        <v>589</v>
      </c>
      <c r="C79" s="47">
        <v>-125.74846000000031</v>
      </c>
    </row>
    <row r="80" spans="1:5" ht="15.75">
      <c r="A80" s="136" t="s">
        <v>565</v>
      </c>
      <c r="B80" s="127" t="s">
        <v>590</v>
      </c>
      <c r="C80" s="47">
        <v>-11842.8768035047</v>
      </c>
    </row>
    <row r="81" spans="1:5" ht="15.75">
      <c r="A81" s="136" t="s">
        <v>568</v>
      </c>
      <c r="B81" s="127" t="s">
        <v>621</v>
      </c>
      <c r="C81" s="47">
        <v>953.87617</v>
      </c>
    </row>
    <row r="82" spans="1:5" ht="15.75">
      <c r="A82" s="133"/>
      <c r="B82" s="130" t="s">
        <v>592</v>
      </c>
      <c r="C82" s="47">
        <v>-29585.810763045338</v>
      </c>
      <c r="D82" s="45"/>
      <c r="E82" s="45"/>
    </row>
    <row r="83" spans="1:5" ht="15.75">
      <c r="A83" s="126">
        <v>8</v>
      </c>
      <c r="B83" s="127" t="s">
        <v>622</v>
      </c>
      <c r="C83" s="64"/>
    </row>
    <row r="84" spans="1:5" ht="15.75">
      <c r="A84" s="136" t="s">
        <v>234</v>
      </c>
      <c r="B84" s="127" t="s">
        <v>623</v>
      </c>
      <c r="C84" s="47">
        <v>-209</v>
      </c>
    </row>
    <row r="85" spans="1:5" ht="15.75">
      <c r="A85" s="136" t="s">
        <v>563</v>
      </c>
      <c r="B85" s="127" t="s">
        <v>624</v>
      </c>
      <c r="C85" s="47">
        <v>-15332.571310000001</v>
      </c>
    </row>
    <row r="86" spans="1:5" ht="15.75">
      <c r="A86" s="136" t="s">
        <v>565</v>
      </c>
      <c r="B86" s="127" t="s">
        <v>625</v>
      </c>
      <c r="C86" s="47">
        <v>-1637.66624</v>
      </c>
    </row>
    <row r="87" spans="1:5" ht="15.75">
      <c r="A87" s="132"/>
      <c r="B87" s="130" t="s">
        <v>626</v>
      </c>
      <c r="C87" s="47">
        <v>-17179.237549999998</v>
      </c>
      <c r="D87" s="45"/>
      <c r="E87" s="45"/>
    </row>
    <row r="88" spans="1:5" ht="15.75">
      <c r="A88" s="126">
        <v>9</v>
      </c>
      <c r="B88" s="138" t="s">
        <v>627</v>
      </c>
      <c r="C88" s="47">
        <v>-6535.8708311037626</v>
      </c>
    </row>
    <row r="89" spans="1:5" ht="15.75" customHeight="1">
      <c r="A89" s="126"/>
      <c r="B89" s="127" t="s">
        <v>594</v>
      </c>
      <c r="C89" s="47">
        <v>-5781.94434</v>
      </c>
    </row>
    <row r="90" spans="1:5" ht="15.75">
      <c r="A90" s="126" t="s">
        <v>20</v>
      </c>
      <c r="B90" s="127" t="s">
        <v>628</v>
      </c>
      <c r="C90" s="47">
        <v>-34.841412496221643</v>
      </c>
    </row>
    <row r="91" spans="1:5" ht="15.75">
      <c r="A91" s="126" t="s">
        <v>629</v>
      </c>
      <c r="B91" s="127" t="s">
        <v>630</v>
      </c>
      <c r="C91" s="47">
        <v>0</v>
      </c>
    </row>
    <row r="92" spans="1:5" ht="15.75">
      <c r="A92" s="126" t="s">
        <v>21</v>
      </c>
      <c r="B92" s="127" t="s">
        <v>631</v>
      </c>
      <c r="C92" s="47">
        <v>6713.4955177341508</v>
      </c>
      <c r="D92" s="65"/>
      <c r="E92" s="65"/>
    </row>
    <row r="93" spans="1:5" ht="15.75">
      <c r="A93" s="124" t="s">
        <v>236</v>
      </c>
      <c r="B93" s="135" t="s">
        <v>632</v>
      </c>
      <c r="C93" s="64"/>
    </row>
    <row r="94" spans="1:5" ht="15.75">
      <c r="A94" s="126" t="s">
        <v>1</v>
      </c>
      <c r="B94" s="127" t="s">
        <v>633</v>
      </c>
      <c r="C94" s="47">
        <v>2278.8586088331172</v>
      </c>
      <c r="D94" s="45"/>
      <c r="E94" s="45"/>
    </row>
    <row r="95" spans="1:5" ht="15.75">
      <c r="A95" s="126" t="s">
        <v>2</v>
      </c>
      <c r="B95" s="127" t="s">
        <v>634</v>
      </c>
      <c r="C95" s="47">
        <v>6713.4955177341508</v>
      </c>
      <c r="D95" s="45"/>
      <c r="E95" s="45"/>
    </row>
    <row r="96" spans="1:5" ht="15.75">
      <c r="A96" s="144" t="s">
        <v>3</v>
      </c>
      <c r="B96" s="127" t="s">
        <v>635</v>
      </c>
      <c r="C96" s="47">
        <v>0</v>
      </c>
    </row>
    <row r="97" spans="1:5" ht="15.75">
      <c r="A97" s="128" t="s">
        <v>234</v>
      </c>
      <c r="B97" s="127" t="s">
        <v>601</v>
      </c>
      <c r="C97" s="47">
        <v>42</v>
      </c>
    </row>
    <row r="98" spans="1:5" ht="15.75">
      <c r="A98" s="145"/>
      <c r="B98" s="127" t="s">
        <v>602</v>
      </c>
      <c r="C98" s="47">
        <v>0</v>
      </c>
    </row>
    <row r="99" spans="1:5" ht="15.75">
      <c r="A99" s="145" t="s">
        <v>563</v>
      </c>
      <c r="B99" s="127" t="s">
        <v>603</v>
      </c>
      <c r="C99" s="47">
        <v>0</v>
      </c>
    </row>
    <row r="100" spans="1:5" ht="15.75">
      <c r="A100" s="145"/>
      <c r="B100" s="127" t="s">
        <v>602</v>
      </c>
      <c r="C100" s="47">
        <v>0</v>
      </c>
    </row>
    <row r="101" spans="1:5" ht="15.75">
      <c r="A101" s="146" t="s">
        <v>604</v>
      </c>
      <c r="B101" s="127" t="s">
        <v>605</v>
      </c>
      <c r="C101" s="47">
        <v>0</v>
      </c>
    </row>
    <row r="102" spans="1:5" ht="15.75">
      <c r="A102" s="146" t="s">
        <v>606</v>
      </c>
      <c r="B102" s="127" t="s">
        <v>607</v>
      </c>
      <c r="C102" s="47">
        <v>2125.2157900000002</v>
      </c>
    </row>
    <row r="103" spans="1:5" ht="15.75">
      <c r="A103" s="141"/>
      <c r="B103" s="132" t="s">
        <v>608</v>
      </c>
      <c r="C103" s="47">
        <v>2125.2157900000002</v>
      </c>
    </row>
    <row r="104" spans="1:5" ht="15.75">
      <c r="A104" s="145" t="s">
        <v>565</v>
      </c>
      <c r="B104" s="127" t="s">
        <v>609</v>
      </c>
      <c r="C104" s="47">
        <v>228</v>
      </c>
    </row>
    <row r="105" spans="1:5" ht="15.75">
      <c r="A105" s="145" t="s">
        <v>568</v>
      </c>
      <c r="B105" s="127" t="s">
        <v>610</v>
      </c>
      <c r="C105" s="47">
        <v>2591</v>
      </c>
    </row>
    <row r="106" spans="1:5" ht="15.75">
      <c r="A106" s="124"/>
      <c r="B106" s="130" t="s">
        <v>636</v>
      </c>
      <c r="C106" s="47">
        <v>4986.2157900000002</v>
      </c>
    </row>
    <row r="107" spans="1:5" ht="15.75" customHeight="1">
      <c r="A107" s="133" t="s">
        <v>4</v>
      </c>
      <c r="B107" s="127" t="s">
        <v>637</v>
      </c>
      <c r="C107" s="47">
        <v>69.841412496221636</v>
      </c>
      <c r="D107" s="45"/>
      <c r="E107" s="45"/>
    </row>
    <row r="108" spans="1:5" ht="15.75">
      <c r="A108" s="147" t="s">
        <v>5</v>
      </c>
      <c r="B108" s="127" t="s">
        <v>638</v>
      </c>
      <c r="C108" s="63"/>
    </row>
    <row r="109" spans="1:5" ht="15.75">
      <c r="A109" s="128" t="s">
        <v>234</v>
      </c>
      <c r="B109" s="127" t="s">
        <v>639</v>
      </c>
      <c r="C109" s="47">
        <v>-893.74670000000003</v>
      </c>
    </row>
    <row r="110" spans="1:5" ht="15.75">
      <c r="A110" s="128" t="s">
        <v>563</v>
      </c>
      <c r="B110" s="127" t="s">
        <v>624</v>
      </c>
      <c r="C110" s="47">
        <v>-266.69526000000002</v>
      </c>
    </row>
    <row r="111" spans="1:5" ht="15.75">
      <c r="A111" s="128" t="s">
        <v>565</v>
      </c>
      <c r="B111" s="127" t="s">
        <v>625</v>
      </c>
      <c r="C111" s="47">
        <v>-283.42155000000002</v>
      </c>
    </row>
    <row r="112" spans="1:5" ht="15.75">
      <c r="A112" s="132"/>
      <c r="B112" s="130" t="s">
        <v>619</v>
      </c>
      <c r="C112" s="47">
        <v>-1443.8635100000001</v>
      </c>
      <c r="D112" s="45"/>
      <c r="E112" s="45"/>
    </row>
    <row r="113" spans="1:5" ht="15.75">
      <c r="A113" s="133" t="s">
        <v>6</v>
      </c>
      <c r="B113" s="127" t="s">
        <v>640</v>
      </c>
      <c r="C113" s="47">
        <v>-34.841412496221601</v>
      </c>
      <c r="D113" s="45"/>
      <c r="E113" s="45"/>
    </row>
    <row r="114" spans="1:5" ht="15.75">
      <c r="A114" s="133" t="s">
        <v>7</v>
      </c>
      <c r="B114" s="127" t="s">
        <v>641</v>
      </c>
      <c r="C114" s="47">
        <v>151.16397999999998</v>
      </c>
    </row>
    <row r="115" spans="1:5" ht="15.75">
      <c r="A115" s="133" t="s">
        <v>19</v>
      </c>
      <c r="B115" s="127" t="s">
        <v>642</v>
      </c>
      <c r="C115" s="47">
        <v>-104.02119999999999</v>
      </c>
    </row>
    <row r="116" spans="1:5" ht="15.75">
      <c r="A116" s="133" t="s">
        <v>17</v>
      </c>
      <c r="B116" s="127" t="s">
        <v>643</v>
      </c>
      <c r="C116" s="47">
        <v>12616.849186567268</v>
      </c>
      <c r="D116" s="45"/>
      <c r="E116" s="45"/>
    </row>
    <row r="117" spans="1:5" ht="15.75">
      <c r="A117" s="133" t="s">
        <v>20</v>
      </c>
      <c r="B117" s="127" t="s">
        <v>644</v>
      </c>
      <c r="C117" s="47">
        <v>6.3299200000000004</v>
      </c>
    </row>
    <row r="118" spans="1:5" ht="15.75">
      <c r="A118" s="133" t="s">
        <v>21</v>
      </c>
      <c r="B118" s="127" t="s">
        <v>645</v>
      </c>
      <c r="C118" s="47">
        <v>-2.7681200000000001</v>
      </c>
    </row>
    <row r="119" spans="1:5" ht="15.75">
      <c r="A119" s="133" t="s">
        <v>237</v>
      </c>
      <c r="B119" s="127" t="s">
        <v>646</v>
      </c>
      <c r="C119" s="47">
        <v>3.5618000000000007</v>
      </c>
      <c r="D119" s="45"/>
      <c r="E119" s="45"/>
    </row>
    <row r="120" spans="1:5" ht="15.75">
      <c r="A120" s="133" t="s">
        <v>238</v>
      </c>
      <c r="B120" s="127" t="s">
        <v>647</v>
      </c>
      <c r="C120" s="47">
        <v>-1037.1740709999999</v>
      </c>
    </row>
    <row r="121" spans="1:5" ht="15.75">
      <c r="A121" s="133" t="s">
        <v>239</v>
      </c>
      <c r="B121" s="127" t="s">
        <v>648</v>
      </c>
      <c r="C121" s="47">
        <v>-2.325165999999852</v>
      </c>
    </row>
    <row r="122" spans="1:5" ht="15.75">
      <c r="A122" s="133" t="s">
        <v>240</v>
      </c>
      <c r="B122" s="127" t="s">
        <v>649</v>
      </c>
      <c r="C122" s="47">
        <v>11580.911749567269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403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Windows User</cp:lastModifiedBy>
  <cp:lastPrinted>2018-07-19T17:03:40Z</cp:lastPrinted>
  <dcterms:created xsi:type="dcterms:W3CDTF">2004-10-05T13:09:46Z</dcterms:created>
  <dcterms:modified xsi:type="dcterms:W3CDTF">2018-07-30T11:43:44Z</dcterms:modified>
</cp:coreProperties>
</file>