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2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Payments!$A$1:$O$20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0" i="46" l="1"/>
  <c r="O13" i="46" l="1"/>
  <c r="O15" i="46"/>
  <c r="O5" i="46" l="1"/>
  <c r="O7" i="46"/>
  <c r="O9" i="46"/>
  <c r="O4" i="46"/>
  <c r="O6" i="46"/>
  <c r="O8" i="46"/>
  <c r="O10" i="46"/>
  <c r="C16" i="46" l="1"/>
  <c r="D16" i="46" l="1"/>
  <c r="O13" i="47" l="1"/>
  <c r="C76" i="47" l="1"/>
  <c r="O15" i="47"/>
  <c r="C77" i="47" l="1"/>
  <c r="C75" i="46" l="1"/>
  <c r="O14" i="46"/>
  <c r="C76" i="46"/>
  <c r="B75" i="47" l="1"/>
  <c r="B74" i="47"/>
  <c r="B73" i="47"/>
  <c r="B72" i="47"/>
  <c r="B71" i="47"/>
  <c r="C16" i="47" l="1"/>
  <c r="F16" i="47"/>
  <c r="E16" i="47"/>
  <c r="L16" i="47"/>
  <c r="J16" i="47"/>
  <c r="M16" i="47"/>
  <c r="D16" i="47"/>
  <c r="G16" i="47"/>
  <c r="I16" i="47"/>
  <c r="H16" i="47"/>
  <c r="K16" i="47"/>
  <c r="N16" i="47"/>
  <c r="O11" i="47"/>
  <c r="O6" i="47"/>
  <c r="O8" i="47"/>
  <c r="O10" i="47"/>
  <c r="O5" i="47"/>
  <c r="O7" i="47"/>
  <c r="O9" i="47"/>
  <c r="O12" i="47"/>
  <c r="B70" i="46"/>
  <c r="B71" i="46"/>
  <c r="B72" i="46"/>
  <c r="B73" i="46"/>
  <c r="B74" i="46"/>
  <c r="O4" i="47" l="1"/>
  <c r="C72" i="47"/>
  <c r="O16" i="47"/>
  <c r="L16" i="46"/>
  <c r="J16" i="46"/>
  <c r="G16" i="46"/>
  <c r="E16" i="46"/>
  <c r="K16" i="46"/>
  <c r="M16" i="46"/>
  <c r="I16" i="46"/>
  <c r="H16" i="46"/>
  <c r="F16" i="46"/>
  <c r="N16" i="46"/>
  <c r="C74" i="47"/>
  <c r="C75" i="47"/>
  <c r="C73" i="47"/>
  <c r="O12" i="46"/>
  <c r="C74" i="46" s="1"/>
  <c r="O11" i="46"/>
  <c r="C73" i="46" s="1"/>
  <c r="C71" i="47" l="1"/>
  <c r="M17" i="47"/>
  <c r="I17" i="47"/>
  <c r="E17" i="47"/>
  <c r="N17" i="47"/>
  <c r="A75" i="47"/>
  <c r="A71" i="47"/>
  <c r="L17" i="47"/>
  <c r="A77" i="47"/>
  <c r="D17" i="47"/>
  <c r="J17" i="47"/>
  <c r="C17" i="47"/>
  <c r="H17" i="47"/>
  <c r="G17" i="47"/>
  <c r="A72" i="47"/>
  <c r="K17" i="47"/>
  <c r="A73" i="47"/>
  <c r="A74" i="47"/>
  <c r="F17" i="47"/>
  <c r="A76" i="47"/>
  <c r="O16" i="46"/>
  <c r="C72" i="46"/>
  <c r="C71" i="46"/>
  <c r="O14" i="47" l="1"/>
  <c r="O17" i="47"/>
  <c r="G17" i="46"/>
  <c r="A70" i="46"/>
  <c r="H17" i="46"/>
  <c r="A73" i="46"/>
  <c r="D17" i="46"/>
  <c r="N17" i="46"/>
  <c r="A72" i="46"/>
  <c r="I17" i="46"/>
  <c r="C17" i="46"/>
  <c r="A76" i="46"/>
  <c r="J17" i="46"/>
  <c r="A71" i="46"/>
  <c r="E17" i="46"/>
  <c r="F17" i="46"/>
  <c r="K17" i="46"/>
  <c r="A74" i="46"/>
  <c r="M17" i="46"/>
  <c r="A75" i="46"/>
  <c r="L17" i="46"/>
  <c r="O17" i="46" l="1"/>
</calcChain>
</file>

<file path=xl/sharedStrings.xml><?xml version="1.0" encoding="utf-8"?>
<sst xmlns="http://schemas.openxmlformats.org/spreadsheetml/2006/main" count="1052" uniqueCount="661">
  <si>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</si>
  <si>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</si>
  <si>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</si>
  <si>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</si>
  <si>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</si>
  <si>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</si>
  <si>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</si>
  <si>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</si>
  <si>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</si>
  <si>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</si>
  <si>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</si>
  <si>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</si>
  <si>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</si>
  <si>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</si>
  <si>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</si>
  <si>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</si>
  <si>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</si>
  <si>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</si>
  <si>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</si>
  <si>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</si>
  <si>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</si>
  <si>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</si>
  <si>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</si>
  <si>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</si>
  <si>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</si>
  <si>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</si>
  <si>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</si>
  <si>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</si>
  <si>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</si>
  <si>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</si>
  <si>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</si>
  <si>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</si>
  <si>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</si>
  <si>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</si>
  <si>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</si>
  <si>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</si>
  <si>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</si>
  <si>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</si>
  <si>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</si>
  <si>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</si>
  <si>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</si>
  <si>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</si>
  <si>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</si>
  <si>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</si>
  <si>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</si>
  <si>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</si>
  <si>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</si>
  <si>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</si>
  <si>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</si>
  <si>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</si>
  <si>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</si>
  <si>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</si>
  <si>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</si>
  <si>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</si>
  <si>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</si>
  <si>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</si>
  <si>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</si>
  <si>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</si>
  <si>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</si>
  <si>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</si>
  <si>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</si>
  <si>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</si>
  <si>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</si>
  <si>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</si>
  <si>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</si>
  <si>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</si>
  <si>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</si>
  <si>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</si>
  <si>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</si>
  <si>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</si>
  <si>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</si>
  <si>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</si>
  <si>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</si>
  <si>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</si>
  <si>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</si>
  <si>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</si>
  <si>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</si>
  <si>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</si>
  <si>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</si>
  <si>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</si>
  <si>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</si>
  <si>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</si>
  <si>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</si>
  <si>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</si>
  <si>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</si>
  <si>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</si>
  <si>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</si>
  <si>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</si>
  <si>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</si>
  <si>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</si>
  <si>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</si>
  <si>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</si>
  <si>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</si>
  <si>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</si>
  <si>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</si>
  <si>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</si>
  <si>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</si>
  <si>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</si>
  <si>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</si>
  <si>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</si>
  <si>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</si>
  <si>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</si>
  <si>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</si>
  <si>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</si>
  <si>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</si>
  <si>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</si>
  <si>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</si>
  <si>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</si>
  <si>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</si>
  <si>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</si>
  <si>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</si>
  <si>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</si>
  <si>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</si>
  <si>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</si>
  <si>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</si>
  <si>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</si>
  <si>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</si>
  <si>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</si>
  <si>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</si>
  <si>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</si>
  <si>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</si>
  <si>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</si>
  <si>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</si>
  <si>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</si>
  <si>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</si>
  <si>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</si>
  <si>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</si>
  <si>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</si>
  <si>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</si>
  <si>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</si>
  <si>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</si>
  <si>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</si>
  <si>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</si>
  <si>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</si>
  <si>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</si>
  <si>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</si>
  <si>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</si>
  <si>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</si>
  <si>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</si>
  <si>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</si>
  <si>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</si>
  <si>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</si>
  <si>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</si>
  <si>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</si>
  <si>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</si>
  <si>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</si>
  <si>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</si>
  <si>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</si>
  <si>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</si>
  <si>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</si>
  <si>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</si>
  <si>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</si>
  <si>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</si>
  <si>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</si>
  <si>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</si>
  <si>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</si>
  <si>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</si>
  <si>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</si>
  <si>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</si>
  <si>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</si>
  <si>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</si>
  <si>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</si>
  <si>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</si>
  <si>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</si>
  <si>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</si>
  <si>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</si>
  <si>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</si>
  <si>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</si>
  <si>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</si>
  <si>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</si>
  <si>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</si>
  <si>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</si>
  <si>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</si>
  <si>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</si>
  <si>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</si>
  <si>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</si>
  <si>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</si>
  <si>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</si>
  <si>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</si>
  <si>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</si>
  <si>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</si>
  <si>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</si>
  <si>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</si>
  <si>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</si>
  <si>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</si>
  <si>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</si>
  <si>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</si>
  <si>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</si>
  <si>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</si>
  <si>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</si>
  <si>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</si>
  <si>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</si>
  <si>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</si>
  <si>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</si>
  <si>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</si>
  <si>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</si>
  <si>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</si>
  <si>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</si>
  <si>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</si>
  <si>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</si>
  <si>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</si>
  <si>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</si>
  <si>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</si>
  <si>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</si>
  <si>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</si>
  <si>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</si>
  <si>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</si>
  <si>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</si>
  <si>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</si>
  <si>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</si>
  <si>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</si>
  <si>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</si>
  <si>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</si>
  <si>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</si>
  <si>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</si>
  <si>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</si>
  <si>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</si>
  <si>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</si>
  <si>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</si>
  <si>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</si>
  <si>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</si>
  <si>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</si>
  <si>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</si>
  <si>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</si>
  <si>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</si>
  <si>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</si>
  <si>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</si>
  <si>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</si>
  <si>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</si>
  <si>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</si>
  <si>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</si>
  <si>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</si>
  <si>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</si>
  <si>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</si>
  <si>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</si>
  <si>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</si>
  <si>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</si>
  <si>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</si>
  <si>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</si>
  <si>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</si>
  <si>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</si>
  <si>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</si>
  <si>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</si>
  <si>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</si>
  <si>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</si>
  <si>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</si>
  <si>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</si>
  <si>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</si>
  <si>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</si>
  <si>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</si>
  <si>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</si>
  <si>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</si>
  <si>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</si>
  <si>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</si>
  <si>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</si>
  <si>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</si>
  <si>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</si>
  <si>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</si>
  <si>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</si>
  <si>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</si>
  <si>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</si>
  <si>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</si>
  <si>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</si>
  <si>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</si>
  <si>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</si>
  <si>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</si>
  <si>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</si>
  <si>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</si>
  <si>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</si>
  <si>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</si>
  <si>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</si>
  <si>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</si>
  <si>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</si>
  <si>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</si>
  <si>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</si>
  <si>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</si>
  <si>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</si>
  <si>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</si>
  <si>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</si>
  <si>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</si>
  <si>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</si>
  <si>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</si>
  <si>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</si>
  <si>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</si>
  <si>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</si>
  <si>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</si>
  <si>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</si>
  <si>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</si>
  <si>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</si>
  <si>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</si>
  <si>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</si>
  <si>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</si>
  <si>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</si>
  <si>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</si>
  <si>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</si>
  <si>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</si>
  <si>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</si>
  <si>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</si>
  <si>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</si>
  <si>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</si>
  <si>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</si>
  <si>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</si>
  <si>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</si>
  <si>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</si>
  <si>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</si>
  <si>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</si>
  <si>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</si>
  <si>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</si>
  <si>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</si>
  <si>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</si>
  <si>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</si>
  <si>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</si>
  <si>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</si>
  <si>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</si>
  <si>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</si>
  <si>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</si>
  <si>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</si>
  <si>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</si>
  <si>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</si>
  <si>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</si>
  <si>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</si>
  <si>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</si>
  <si>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</si>
  <si>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</si>
  <si>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</si>
  <si>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</si>
  <si>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</si>
  <si>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</si>
  <si>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</si>
  <si>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</si>
  <si>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</si>
  <si>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</si>
  <si>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</si>
  <si>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</si>
  <si>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</si>
  <si>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</si>
  <si>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</si>
  <si>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</si>
  <si>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</si>
  <si>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</si>
  <si>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</si>
  <si>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</si>
  <si>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</si>
  <si>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</si>
  <si>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</si>
  <si>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</si>
  <si>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</si>
  <si>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</si>
  <si>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</si>
  <si>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</si>
  <si>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</si>
  <si>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</si>
  <si>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</si>
  <si>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</si>
  <si>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</si>
  <si>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</si>
  <si>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</si>
  <si>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</si>
  <si>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</si>
  <si>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</si>
  <si>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</si>
  <si>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</si>
  <si>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</si>
  <si>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</si>
  <si>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</si>
  <si>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</si>
  <si>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</si>
  <si>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</si>
  <si>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</si>
  <si>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</si>
  <si>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</si>
  <si>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</si>
  <si>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</si>
  <si>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</si>
  <si>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</si>
  <si>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</si>
  <si>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</si>
  <si>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</si>
  <si>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</si>
  <si>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</si>
  <si>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</si>
  <si>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</si>
  <si>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</si>
  <si>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</si>
  <si>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</si>
  <si>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</si>
  <si>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</si>
  <si>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</si>
  <si>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</si>
  <si>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</si>
  <si>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</si>
  <si>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</si>
  <si>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</si>
  <si>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</si>
  <si>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</si>
  <si>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</si>
  <si>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</si>
  <si>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</si>
  <si>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</si>
  <si>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</si>
  <si>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</si>
  <si>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</si>
  <si>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</si>
  <si>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</si>
  <si>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</si>
  <si>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</si>
  <si>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</si>
  <si>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</si>
  <si>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</si>
  <si>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</si>
  <si>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</si>
  <si>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</si>
  <si>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</si>
  <si>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</si>
  <si>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</si>
  <si>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</si>
  <si>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</si>
  <si>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</si>
  <si>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</si>
  <si>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</si>
  <si>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</si>
  <si>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</si>
  <si>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</si>
  <si>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</si>
  <si>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</si>
  <si>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</si>
  <si>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</si>
  <si>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</si>
  <si>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</si>
  <si>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</si>
  <si>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</si>
  <si>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</si>
  <si>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</si>
  <si>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</si>
  <si>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</si>
  <si>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</si>
  <si>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</si>
  <si>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</si>
  <si>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</si>
  <si>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</si>
  <si>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</si>
  <si>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</si>
  <si>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</si>
  <si>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</si>
  <si>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</si>
  <si>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</si>
  <si>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</si>
  <si>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</si>
  <si>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</si>
  <si>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</si>
  <si>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</si>
  <si>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</si>
  <si>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</si>
  <si>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</si>
  <si>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</si>
  <si>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</si>
  <si>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</si>
  <si>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</si>
  <si>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</si>
  <si>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</si>
  <si>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</si>
  <si>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</si>
  <si>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</si>
  <si>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</si>
  <si>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</si>
  <si>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</si>
  <si>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</si>
  <si>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</si>
  <si>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</si>
  <si>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</si>
  <si>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</si>
  <si>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</si>
  <si>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</si>
  <si>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</si>
  <si>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</si>
  <si>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</si>
  <si>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</si>
  <si>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</si>
  <si>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</si>
  <si>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</si>
  <si>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</si>
  <si>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</si>
  <si>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</si>
  <si>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</si>
  <si>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</si>
  <si>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</si>
  <si>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</si>
  <si>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</si>
  <si>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</si>
  <si>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</si>
  <si>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</si>
  <si>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</si>
  <si>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</si>
  <si>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</si>
  <si>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</si>
  <si>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</si>
  <si>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</si>
  <si>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</si>
  <si>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</si>
  <si>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</si>
  <si>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</si>
  <si>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</si>
  <si>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</si>
  <si>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</si>
  <si>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</si>
  <si>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</si>
  <si>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</si>
  <si>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</si>
  <si>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</si>
  <si>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</si>
  <si>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</si>
  <si>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</si>
  <si>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</si>
  <si>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</si>
  <si>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</si>
  <si>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</si>
  <si>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</si>
  <si>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</si>
  <si>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</si>
  <si>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</si>
  <si>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</si>
  <si>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</si>
  <si>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</si>
  <si>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</si>
  <si>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</si>
  <si>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</si>
  <si>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</si>
  <si>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</si>
  <si>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</si>
  <si>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</si>
  <si>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</si>
  <si>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</si>
  <si>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</si>
  <si>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</si>
  <si>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</si>
  <si>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</si>
  <si>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</si>
  <si>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</si>
  <si>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</si>
  <si>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</si>
  <si>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</si>
  <si>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</si>
  <si>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</si>
  <si>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</si>
  <si>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</si>
  <si>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</si>
  <si>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</si>
  <si>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</si>
  <si>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</si>
  <si>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</si>
  <si>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</si>
  <si>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</si>
  <si>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</si>
  <si>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</si>
  <si>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</si>
  <si>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</si>
  <si>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</si>
  <si>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</si>
  <si>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</si>
  <si>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</si>
  <si>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</si>
  <si>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</si>
  <si>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</si>
  <si>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</si>
  <si>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</si>
  <si>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</si>
  <si>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</si>
  <si>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</si>
  <si>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</si>
  <si>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</si>
  <si>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</si>
  <si>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</si>
  <si>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</si>
  <si>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</si>
  <si>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</si>
  <si>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</si>
  <si>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</si>
  <si>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</si>
  <si>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</si>
  <si>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</si>
  <si>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</si>
  <si>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</si>
  <si>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</si>
  <si>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</si>
  <si>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</si>
  <si>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</si>
  <si>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</si>
  <si>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</si>
  <si>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</si>
  <si>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</si>
  <si>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</si>
  <si>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</si>
  <si>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</si>
  <si>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</si>
  <si>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</si>
  <si>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</si>
  <si>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</si>
  <si>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</si>
  <si>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</si>
  <si>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</si>
  <si>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</si>
  <si>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</si>
  <si>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</si>
  <si>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</si>
  <si>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</si>
  <si>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</si>
  <si>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</si>
  <si>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</si>
  <si>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</si>
  <si>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</si>
  <si>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</si>
  <si>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</si>
  <si>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</si>
  <si>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</si>
  <si>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</si>
  <si>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</si>
  <si>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</si>
  <si>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</si>
  <si>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</si>
  <si>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</si>
  <si>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</si>
  <si>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</si>
  <si>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</si>
  <si>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</si>
  <si>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</si>
  <si>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</si>
  <si>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</si>
  <si>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</si>
  <si>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</si>
  <si>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</si>
  <si>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</si>
  <si>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</si>
  <si>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</si>
  <si>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</si>
  <si>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</si>
  <si>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</si>
  <si>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</si>
  <si>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</si>
  <si>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</si>
  <si>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</si>
  <si>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</si>
  <si>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</si>
  <si>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</si>
  <si>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</si>
  <si>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</si>
  <si>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</si>
  <si>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</si>
  <si>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</si>
  <si>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</si>
  <si>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</si>
  <si>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</si>
  <si>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</si>
  <si>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</si>
  <si>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</si>
  <si>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</si>
  <si>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30.04.2018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</si>
  <si>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30.04.2018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</si>
  <si>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30.04.2018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</si>
  <si>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30.04.2018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</si>
  <si>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30.04.2018 г.</t>
    </r>
    <r>
      <rPr>
        <b/>
        <vertAlign val="superscript"/>
        <sz val="12"/>
        <rFont val="Times New Roman"/>
        <family val="1"/>
        <charset val="204"/>
      </rPr>
      <t>1</t>
    </r>
  </si>
  <si>
    <t>"ОББ-Животозастраховане"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</si>
</sst>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2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3" fontId="7" fillId="7" borderId="0" xfId="94" applyNumberFormat="1" applyFont="1" applyFill="1" applyAlignment="1" applyProtection="1">
      <alignment horizontal="left"/>
    </xf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9" fontId="36" fillId="7" borderId="0" xfId="95" applyNumberFormat="1" applyFont="1" applyFill="1" applyProtection="1"/>
    <xf numFmtId="3" fontId="36" fillId="7" borderId="0" xfId="94" applyNumberFormat="1" applyFont="1" applyFill="1" applyProtection="1"/>
    <xf numFmtId="177" fontId="35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177" fontId="36" fillId="7" borderId="0" xfId="95" applyNumberFormat="1" applyFont="1" applyFill="1" applyProtection="1"/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1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04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23388180460417227"/>
                  <c:y val="-0.218282771957285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89634700.593313187</c:v>
                </c:pt>
                <c:pt idx="1">
                  <c:v>3872274.1305</c:v>
                </c:pt>
                <c:pt idx="2">
                  <c:v>28621364.3105</c:v>
                </c:pt>
                <c:pt idx="3">
                  <c:v>0</c:v>
                </c:pt>
                <c:pt idx="4">
                  <c:v>8396804.6590724997</c:v>
                </c:pt>
                <c:pt idx="5">
                  <c:v>7166471.5400000028</c:v>
                </c:pt>
                <c:pt idx="6">
                  <c:v>17960842.629999999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30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4</a:t>
            </a:r>
            <a:r>
              <a:rPr lang="bg-BG" sz="1200" b="1" i="0" baseline="0">
                <a:effectLst/>
              </a:rPr>
              <a:t>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37 420 518</c:v>
                </c:pt>
                <c:pt idx="1">
                  <c:v>1 749 773</c:v>
                </c:pt>
                <c:pt idx="2">
                  <c:v>6 247 726</c:v>
                </c:pt>
                <c:pt idx="3">
                  <c:v>0</c:v>
                </c:pt>
                <c:pt idx="4">
                  <c:v>1 399 606</c:v>
                </c:pt>
                <c:pt idx="5">
                  <c:v>768 705</c:v>
                </c:pt>
                <c:pt idx="6">
                  <c:v>5 924 080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37420518.14333573</c:v>
                </c:pt>
                <c:pt idx="1">
                  <c:v>1749773.0086314096</c:v>
                </c:pt>
                <c:pt idx="2">
                  <c:v>6247726.0416464079</c:v>
                </c:pt>
                <c:pt idx="3">
                  <c:v>0</c:v>
                </c:pt>
                <c:pt idx="4">
                  <c:v>1399605.9345400012</c:v>
                </c:pt>
                <c:pt idx="5">
                  <c:v>768704.82</c:v>
                </c:pt>
                <c:pt idx="6">
                  <c:v>5924079.6750938771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20</xdr:row>
      <xdr:rowOff>66675</xdr:rowOff>
    </xdr:from>
    <xdr:to>
      <xdr:col>6</xdr:col>
      <xdr:colOff>1185182</xdr:colOff>
      <xdr:row>47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21</xdr:row>
      <xdr:rowOff>19051</xdr:rowOff>
    </xdr:from>
    <xdr:to>
      <xdr:col>7</xdr:col>
      <xdr:colOff>462643</xdr:colOff>
      <xdr:row>48</xdr:row>
      <xdr:rowOff>54427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view="pageBreakPreview" zoomScale="85" zoomScaleNormal="70" zoomScaleSheetLayoutView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5.75"/>
  <cols>
    <col min="1" max="1" width="8.42578125" style="115" customWidth="1"/>
    <col min="2" max="2" width="36.7109375" style="106" customWidth="1"/>
    <col min="3" max="7" width="17.7109375" style="106" customWidth="1"/>
    <col min="8" max="8" width="17.7109375" style="115" customWidth="1"/>
    <col min="9" max="9" width="17.7109375" style="106" customWidth="1"/>
    <col min="10" max="10" width="17.7109375" style="115" customWidth="1"/>
    <col min="11" max="11" width="17.7109375" style="106" customWidth="1"/>
    <col min="12" max="13" width="17.7109375" style="115" customWidth="1"/>
    <col min="14" max="14" width="17.7109375" style="106" customWidth="1"/>
    <col min="15" max="15" width="14.140625" style="115" customWidth="1"/>
    <col min="16" max="16" width="22.7109375" style="115" bestFit="1" customWidth="1"/>
    <col min="17" max="17" width="9.140625" style="115"/>
    <col min="18" max="18" width="9.28515625" style="115" bestFit="1" customWidth="1"/>
    <col min="19" max="16384" width="9.140625" style="115"/>
  </cols>
  <sheetData>
    <row r="1" spans="1:19" ht="18.75">
      <c r="A1" s="117" t="s">
        <v>655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6"/>
      <c r="P1" s="117"/>
      <c r="Q1" s="117"/>
      <c r="R1" s="117"/>
      <c r="S1" s="117"/>
    </row>
    <row r="2" spans="1:19">
      <c r="A2" s="114"/>
      <c r="B2" s="113"/>
      <c r="C2" s="113"/>
      <c r="D2" s="113"/>
      <c r="E2" s="113"/>
      <c r="F2" s="113"/>
      <c r="G2" s="113"/>
      <c r="H2" s="114"/>
      <c r="I2" s="113"/>
      <c r="J2" s="114"/>
      <c r="K2" s="113"/>
      <c r="L2" s="114"/>
      <c r="M2" s="114"/>
      <c r="N2" s="113"/>
      <c r="O2" s="112" t="s">
        <v>647</v>
      </c>
    </row>
    <row r="3" spans="1:19" s="98" customFormat="1" ht="94.5">
      <c r="A3" s="92" t="s">
        <v>646</v>
      </c>
      <c r="B3" s="92" t="s">
        <v>645</v>
      </c>
      <c r="C3" s="94" t="s">
        <v>643</v>
      </c>
      <c r="D3" s="93" t="s">
        <v>644</v>
      </c>
      <c r="E3" s="93" t="s">
        <v>642</v>
      </c>
      <c r="F3" s="93" t="s">
        <v>641</v>
      </c>
      <c r="G3" s="93" t="s">
        <v>660</v>
      </c>
      <c r="H3" s="93" t="s">
        <v>640</v>
      </c>
      <c r="I3" s="93" t="s">
        <v>639</v>
      </c>
      <c r="J3" s="95" t="s">
        <v>638</v>
      </c>
      <c r="K3" s="96" t="s">
        <v>635</v>
      </c>
      <c r="L3" s="93" t="s">
        <v>636</v>
      </c>
      <c r="M3" s="96" t="s">
        <v>637</v>
      </c>
      <c r="N3" s="96" t="s">
        <v>634</v>
      </c>
      <c r="O3" s="93" t="s">
        <v>39</v>
      </c>
      <c r="P3" s="97"/>
    </row>
    <row r="4" spans="1:19" ht="15.75" customHeight="1">
      <c r="A4" s="99">
        <v>1</v>
      </c>
      <c r="B4" s="122" t="s">
        <v>633</v>
      </c>
      <c r="C4" s="123">
        <v>19437654.109999999</v>
      </c>
      <c r="D4" s="123">
        <v>15165860.759999998</v>
      </c>
      <c r="E4" s="123">
        <v>19565868.369999997</v>
      </c>
      <c r="F4" s="123">
        <v>11812342.361500001</v>
      </c>
      <c r="G4" s="123">
        <v>7529689.379999999</v>
      </c>
      <c r="H4" s="123">
        <v>7466720.1100000003</v>
      </c>
      <c r="I4" s="123">
        <v>3860933</v>
      </c>
      <c r="J4" s="123">
        <v>3057004.8499999996</v>
      </c>
      <c r="K4" s="123">
        <v>961442.85000000009</v>
      </c>
      <c r="L4" s="123">
        <v>348758</v>
      </c>
      <c r="M4" s="123">
        <v>21844.61</v>
      </c>
      <c r="N4" s="123">
        <v>406582.19181319402</v>
      </c>
      <c r="O4" s="124">
        <f t="shared" ref="O4:O17" si="0">SUM(C4:N4)</f>
        <v>89634700.593313187</v>
      </c>
      <c r="P4" s="100"/>
      <c r="Q4" s="101"/>
      <c r="R4" s="102"/>
    </row>
    <row r="5" spans="1:19" ht="15.75" customHeight="1">
      <c r="A5" s="99" t="s">
        <v>632</v>
      </c>
      <c r="B5" s="125" t="s">
        <v>631</v>
      </c>
      <c r="C5" s="123">
        <v>11159490.83</v>
      </c>
      <c r="D5" s="123">
        <v>10253265.899999999</v>
      </c>
      <c r="E5" s="123">
        <v>19565657.369999997</v>
      </c>
      <c r="F5" s="123">
        <v>11807879.191500001</v>
      </c>
      <c r="G5" s="123">
        <v>7529689.379999999</v>
      </c>
      <c r="H5" s="123">
        <v>7466720.1100000003</v>
      </c>
      <c r="I5" s="123">
        <v>3860933</v>
      </c>
      <c r="J5" s="123">
        <v>3057004.8499999996</v>
      </c>
      <c r="K5" s="123">
        <v>961442.85000000009</v>
      </c>
      <c r="L5" s="123">
        <v>348758</v>
      </c>
      <c r="M5" s="123">
        <v>21844.61</v>
      </c>
      <c r="N5" s="123">
        <v>406582.19181319402</v>
      </c>
      <c r="O5" s="124">
        <f t="shared" si="0"/>
        <v>76439268.283313185</v>
      </c>
      <c r="P5" s="100"/>
      <c r="R5" s="102"/>
    </row>
    <row r="6" spans="1:19" ht="15.75" customHeight="1">
      <c r="A6" s="99" t="s">
        <v>629</v>
      </c>
      <c r="B6" s="125" t="s">
        <v>630</v>
      </c>
      <c r="C6" s="123">
        <v>6379292.9500000002</v>
      </c>
      <c r="D6" s="123">
        <v>8051513.1199999992</v>
      </c>
      <c r="E6" s="123">
        <v>6312808.4800000004</v>
      </c>
      <c r="F6" s="123">
        <v>11203252.4505</v>
      </c>
      <c r="G6" s="123">
        <v>3111996.5500000003</v>
      </c>
      <c r="H6" s="123">
        <v>7466720.1100000003</v>
      </c>
      <c r="I6" s="123">
        <v>338281</v>
      </c>
      <c r="J6" s="123">
        <v>131884.84</v>
      </c>
      <c r="K6" s="123">
        <v>801598.56</v>
      </c>
      <c r="L6" s="123">
        <v>277141</v>
      </c>
      <c r="M6" s="123">
        <v>21844.61</v>
      </c>
      <c r="N6" s="123">
        <v>153652.43558189995</v>
      </c>
      <c r="O6" s="124">
        <f t="shared" si="0"/>
        <v>44249986.106081903</v>
      </c>
      <c r="P6" s="100"/>
      <c r="R6" s="102"/>
    </row>
    <row r="7" spans="1:19" ht="31.5">
      <c r="A7" s="99" t="s">
        <v>629</v>
      </c>
      <c r="B7" s="125" t="s">
        <v>628</v>
      </c>
      <c r="C7" s="123">
        <v>4780197.88</v>
      </c>
      <c r="D7" s="123">
        <v>2201752.7800000003</v>
      </c>
      <c r="E7" s="123">
        <v>13252848.889999999</v>
      </c>
      <c r="F7" s="123">
        <v>604626.74100000004</v>
      </c>
      <c r="G7" s="123">
        <v>4417692.8299999991</v>
      </c>
      <c r="H7" s="123">
        <v>0</v>
      </c>
      <c r="I7" s="123">
        <v>3522652</v>
      </c>
      <c r="J7" s="123">
        <v>2925120.01</v>
      </c>
      <c r="K7" s="123">
        <v>159844.29</v>
      </c>
      <c r="L7" s="123">
        <v>71617</v>
      </c>
      <c r="M7" s="123">
        <v>0</v>
      </c>
      <c r="N7" s="123">
        <v>252929.75623129407</v>
      </c>
      <c r="O7" s="124">
        <f t="shared" si="0"/>
        <v>32189282.177231289</v>
      </c>
      <c r="P7" s="100"/>
      <c r="R7" s="102"/>
    </row>
    <row r="8" spans="1:19" ht="15.75" customHeight="1">
      <c r="A8" s="99" t="s">
        <v>627</v>
      </c>
      <c r="B8" s="125" t="s">
        <v>626</v>
      </c>
      <c r="C8" s="123">
        <v>8278163.2800000003</v>
      </c>
      <c r="D8" s="123">
        <v>4912594.8599999994</v>
      </c>
      <c r="E8" s="123">
        <v>211</v>
      </c>
      <c r="F8" s="123">
        <v>4463.17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4">
        <f t="shared" si="0"/>
        <v>13195432.310000001</v>
      </c>
      <c r="P8" s="100"/>
      <c r="R8" s="102"/>
    </row>
    <row r="9" spans="1:19" ht="15.75" customHeight="1">
      <c r="A9" s="99">
        <v>2</v>
      </c>
      <c r="B9" s="122" t="s">
        <v>625</v>
      </c>
      <c r="C9" s="123">
        <v>1274648.2</v>
      </c>
      <c r="D9" s="123">
        <v>1720177.7699999998</v>
      </c>
      <c r="E9" s="123">
        <v>525484.6</v>
      </c>
      <c r="F9" s="123">
        <v>110918.19049999998</v>
      </c>
      <c r="G9" s="123">
        <v>0</v>
      </c>
      <c r="H9" s="123">
        <v>0</v>
      </c>
      <c r="I9" s="123">
        <v>0</v>
      </c>
      <c r="J9" s="123">
        <v>78556.41</v>
      </c>
      <c r="K9" s="123">
        <v>162488.95999999999</v>
      </c>
      <c r="L9" s="123">
        <v>0</v>
      </c>
      <c r="M9" s="123">
        <v>0</v>
      </c>
      <c r="N9" s="123">
        <v>0</v>
      </c>
      <c r="O9" s="124">
        <f t="shared" si="0"/>
        <v>3872274.1305</v>
      </c>
      <c r="P9" s="100"/>
      <c r="Q9" s="101"/>
      <c r="R9" s="102"/>
    </row>
    <row r="10" spans="1:19" ht="28.5" customHeight="1">
      <c r="A10" s="99">
        <v>3</v>
      </c>
      <c r="B10" s="122" t="s">
        <v>624</v>
      </c>
      <c r="C10" s="123">
        <v>1034476.07</v>
      </c>
      <c r="D10" s="123">
        <v>13956656.739999998</v>
      </c>
      <c r="E10" s="123">
        <v>2060503.27</v>
      </c>
      <c r="F10" s="123">
        <v>6391833.9605</v>
      </c>
      <c r="G10" s="123">
        <v>3318077.3400000003</v>
      </c>
      <c r="H10" s="123">
        <v>651718.70000000007</v>
      </c>
      <c r="I10" s="123">
        <v>991307</v>
      </c>
      <c r="J10" s="123">
        <v>0</v>
      </c>
      <c r="K10" s="123">
        <v>214815.69</v>
      </c>
      <c r="L10" s="123">
        <v>0</v>
      </c>
      <c r="M10" s="123">
        <v>0</v>
      </c>
      <c r="N10" s="123">
        <v>1975.54</v>
      </c>
      <c r="O10" s="124">
        <f t="shared" si="0"/>
        <v>28621364.3105</v>
      </c>
      <c r="P10" s="100"/>
      <c r="Q10" s="101"/>
      <c r="R10" s="102"/>
    </row>
    <row r="11" spans="1:19" ht="15.75" customHeight="1">
      <c r="A11" s="99">
        <v>4</v>
      </c>
      <c r="B11" s="122" t="s">
        <v>623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f t="shared" si="0"/>
        <v>0</v>
      </c>
      <c r="P11" s="100"/>
      <c r="Q11" s="101"/>
      <c r="R11" s="102"/>
    </row>
    <row r="12" spans="1:19" ht="15.75" customHeight="1">
      <c r="A12" s="99">
        <v>5</v>
      </c>
      <c r="B12" s="122" t="s">
        <v>622</v>
      </c>
      <c r="C12" s="123">
        <v>5078907.49</v>
      </c>
      <c r="D12" s="123">
        <v>0</v>
      </c>
      <c r="E12" s="123">
        <v>0</v>
      </c>
      <c r="F12" s="123">
        <v>1848003.9775000003</v>
      </c>
      <c r="G12" s="123">
        <v>117588.59999999998</v>
      </c>
      <c r="H12" s="123">
        <v>398276.57</v>
      </c>
      <c r="I12" s="123">
        <v>0</v>
      </c>
      <c r="J12" s="123">
        <v>0</v>
      </c>
      <c r="K12" s="123">
        <v>70943.990000000005</v>
      </c>
      <c r="L12" s="123">
        <v>0</v>
      </c>
      <c r="M12" s="123">
        <v>785455.05</v>
      </c>
      <c r="N12" s="123">
        <v>97628.981572500023</v>
      </c>
      <c r="O12" s="124">
        <f t="shared" si="0"/>
        <v>8396804.6590724997</v>
      </c>
      <c r="P12" s="100"/>
      <c r="Q12" s="101"/>
      <c r="R12" s="102"/>
    </row>
    <row r="13" spans="1:19" ht="15.75" customHeight="1">
      <c r="A13" s="99">
        <v>6</v>
      </c>
      <c r="B13" s="128" t="s">
        <v>648</v>
      </c>
      <c r="C13" s="123">
        <v>493711.99</v>
      </c>
      <c r="D13" s="123">
        <v>358872.75</v>
      </c>
      <c r="E13" s="123">
        <v>2412213.2400000002</v>
      </c>
      <c r="F13" s="123">
        <v>0</v>
      </c>
      <c r="G13" s="123">
        <v>2655117.3400000012</v>
      </c>
      <c r="H13" s="123">
        <v>0</v>
      </c>
      <c r="I13" s="123">
        <v>533182</v>
      </c>
      <c r="J13" s="123">
        <v>256385.49</v>
      </c>
      <c r="K13" s="123">
        <v>31748.730000000014</v>
      </c>
      <c r="L13" s="123">
        <v>425240</v>
      </c>
      <c r="M13" s="123">
        <v>0</v>
      </c>
      <c r="N13" s="123" t="s">
        <v>629</v>
      </c>
      <c r="O13" s="124">
        <f t="shared" si="0"/>
        <v>7166471.5400000028</v>
      </c>
      <c r="P13" s="100"/>
      <c r="Q13" s="101"/>
      <c r="R13" s="102"/>
    </row>
    <row r="14" spans="1:19" ht="47.25">
      <c r="A14" s="99" t="s">
        <v>629</v>
      </c>
      <c r="B14" s="129" t="s">
        <v>649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 t="s">
        <v>629</v>
      </c>
      <c r="O14" s="124">
        <f t="shared" si="0"/>
        <v>0</v>
      </c>
      <c r="P14" s="103"/>
      <c r="Q14" s="101"/>
      <c r="R14" s="102"/>
    </row>
    <row r="15" spans="1:19" ht="15.75" customHeight="1">
      <c r="A15" s="99">
        <v>7</v>
      </c>
      <c r="B15" s="128" t="s">
        <v>650</v>
      </c>
      <c r="C15" s="123">
        <v>8986729.1300000008</v>
      </c>
      <c r="D15" s="123">
        <v>1206764.18</v>
      </c>
      <c r="E15" s="123">
        <v>3590009.7499999995</v>
      </c>
      <c r="F15" s="123">
        <v>3055301.28</v>
      </c>
      <c r="G15" s="123">
        <v>768672.49000000011</v>
      </c>
      <c r="H15" s="123">
        <v>52781.799999999996</v>
      </c>
      <c r="I15" s="123">
        <v>0</v>
      </c>
      <c r="J15" s="123">
        <v>0</v>
      </c>
      <c r="K15" s="123">
        <v>0</v>
      </c>
      <c r="L15" s="123">
        <v>256382</v>
      </c>
      <c r="M15" s="123">
        <v>44202</v>
      </c>
      <c r="N15" s="123" t="s">
        <v>629</v>
      </c>
      <c r="O15" s="124">
        <f t="shared" si="0"/>
        <v>17960842.629999999</v>
      </c>
      <c r="P15" s="100"/>
      <c r="Q15" s="101"/>
      <c r="R15" s="102"/>
    </row>
    <row r="16" spans="1:19" s="98" customFormat="1" ht="16.5" customHeight="1">
      <c r="A16" s="147" t="s">
        <v>39</v>
      </c>
      <c r="B16" s="148"/>
      <c r="C16" s="126">
        <f t="shared" ref="C16:N16" si="1">SUM(C4,C9:C13,C15)</f>
        <v>36306126.989999995</v>
      </c>
      <c r="D16" s="126">
        <f t="shared" si="1"/>
        <v>32408332.199999996</v>
      </c>
      <c r="E16" s="126">
        <f t="shared" si="1"/>
        <v>28154079.229999997</v>
      </c>
      <c r="F16" s="126">
        <f t="shared" si="1"/>
        <v>23218399.770000003</v>
      </c>
      <c r="G16" s="126">
        <f t="shared" si="1"/>
        <v>14389145.15</v>
      </c>
      <c r="H16" s="126">
        <f t="shared" si="1"/>
        <v>8569497.1800000016</v>
      </c>
      <c r="I16" s="126">
        <f t="shared" si="1"/>
        <v>5385422</v>
      </c>
      <c r="J16" s="126">
        <f t="shared" si="1"/>
        <v>3391946.75</v>
      </c>
      <c r="K16" s="126">
        <f t="shared" si="1"/>
        <v>1441440.22</v>
      </c>
      <c r="L16" s="126">
        <f t="shared" si="1"/>
        <v>1030380</v>
      </c>
      <c r="M16" s="126">
        <f t="shared" si="1"/>
        <v>851501.66</v>
      </c>
      <c r="N16" s="126">
        <f t="shared" si="1"/>
        <v>506186.71338569402</v>
      </c>
      <c r="O16" s="124">
        <f t="shared" si="0"/>
        <v>155652457.86338571</v>
      </c>
      <c r="P16" s="130"/>
      <c r="R16" s="104"/>
    </row>
    <row r="17" spans="1:18" ht="30" customHeight="1">
      <c r="A17" s="149" t="s">
        <v>621</v>
      </c>
      <c r="B17" s="150"/>
      <c r="C17" s="127">
        <f t="shared" ref="C17:N17" si="2">C16/$O$16</f>
        <v>0.23325122833502215</v>
      </c>
      <c r="D17" s="127">
        <f t="shared" si="2"/>
        <v>0.20820957564604858</v>
      </c>
      <c r="E17" s="127">
        <f t="shared" si="2"/>
        <v>0.18087783268228563</v>
      </c>
      <c r="F17" s="127">
        <f t="shared" si="2"/>
        <v>0.14916821802055008</v>
      </c>
      <c r="G17" s="127">
        <f t="shared" si="2"/>
        <v>9.2444059975134996E-2</v>
      </c>
      <c r="H17" s="127">
        <f t="shared" si="2"/>
        <v>5.5055328374713788E-2</v>
      </c>
      <c r="I17" s="127">
        <f t="shared" si="2"/>
        <v>3.4599016770597485E-2</v>
      </c>
      <c r="J17" s="127">
        <f t="shared" si="2"/>
        <v>2.1791796908064702E-2</v>
      </c>
      <c r="K17" s="127">
        <f t="shared" si="2"/>
        <v>9.260632564280705E-3</v>
      </c>
      <c r="L17" s="127">
        <f t="shared" si="2"/>
        <v>6.6197477003822978E-3</v>
      </c>
      <c r="M17" s="127">
        <f t="shared" si="2"/>
        <v>5.4705314113790149E-3</v>
      </c>
      <c r="N17" s="127">
        <f t="shared" si="2"/>
        <v>3.2520316115404232E-3</v>
      </c>
      <c r="O17" s="127">
        <f t="shared" si="0"/>
        <v>0.99999999999999978</v>
      </c>
      <c r="P17" s="102"/>
      <c r="R17" s="102"/>
    </row>
    <row r="18" spans="1:18" ht="10.5" customHeight="1">
      <c r="A18" s="105" t="s">
        <v>305</v>
      </c>
      <c r="H18" s="107"/>
      <c r="J18" s="107"/>
      <c r="L18" s="107"/>
      <c r="M18" s="107"/>
      <c r="P18" s="107"/>
      <c r="Q18" s="107"/>
    </row>
    <row r="19" spans="1:18">
      <c r="A19" s="108" t="s">
        <v>651</v>
      </c>
      <c r="H19" s="107"/>
      <c r="J19" s="107"/>
      <c r="L19" s="107"/>
      <c r="M19" s="107"/>
      <c r="P19" s="107"/>
      <c r="Q19" s="107"/>
    </row>
    <row r="20" spans="1:18" ht="15.75" customHeight="1">
      <c r="A20" s="108" t="s">
        <v>620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7"/>
      <c r="Q20" s="107"/>
    </row>
    <row r="21" spans="1:18">
      <c r="O21" s="102"/>
    </row>
    <row r="34" spans="11:14">
      <c r="K34" s="115"/>
      <c r="N34" s="115"/>
    </row>
    <row r="35" spans="11:14">
      <c r="K35" s="104"/>
      <c r="N35" s="118"/>
    </row>
    <row r="36" spans="11:14">
      <c r="K36" s="104"/>
      <c r="N36" s="118"/>
    </row>
    <row r="68" spans="1:3">
      <c r="A68" s="140"/>
      <c r="B68" s="141"/>
      <c r="C68" s="141"/>
    </row>
    <row r="69" spans="1:3">
      <c r="A69" s="140"/>
      <c r="B69" s="141"/>
      <c r="C69" s="141"/>
    </row>
    <row r="70" spans="1:3">
      <c r="A70" s="142">
        <f t="shared" ref="A70:A75" si="3">C70/$O$16</f>
        <v>0.5758643443458149</v>
      </c>
      <c r="B70" s="140" t="str">
        <f>B4</f>
        <v>Застраховка "Живот" и рента</v>
      </c>
      <c r="C70" s="143">
        <f>O4</f>
        <v>89634700.593313187</v>
      </c>
    </row>
    <row r="71" spans="1:3">
      <c r="A71" s="142">
        <f t="shared" si="3"/>
        <v>2.4877693443804458E-2</v>
      </c>
      <c r="B71" s="140" t="str">
        <f>B9</f>
        <v>Женитбена и детска застраховка</v>
      </c>
      <c r="C71" s="143">
        <f>O9</f>
        <v>3872274.1305</v>
      </c>
    </row>
    <row r="72" spans="1:3">
      <c r="A72" s="142">
        <f t="shared" si="3"/>
        <v>0.18387993805803329</v>
      </c>
      <c r="B72" s="140" t="str">
        <f>B10</f>
        <v>Застраховка "Живот", свързана с инвестиционен фонд</v>
      </c>
      <c r="C72" s="143">
        <f>O10</f>
        <v>28621364.3105</v>
      </c>
    </row>
    <row r="73" spans="1:3">
      <c r="A73" s="142">
        <f t="shared" si="3"/>
        <v>0</v>
      </c>
      <c r="B73" s="140" t="str">
        <f>B11</f>
        <v>Изкупуване на капитал</v>
      </c>
      <c r="C73" s="143">
        <f>O11</f>
        <v>0</v>
      </c>
    </row>
    <row r="74" spans="1:3">
      <c r="A74" s="142">
        <f t="shared" si="3"/>
        <v>5.3945853308929273E-2</v>
      </c>
      <c r="B74" s="140" t="str">
        <f>B12</f>
        <v>Допълнителна застраховка</v>
      </c>
      <c r="C74" s="143">
        <f>O12</f>
        <v>8396804.6590724997</v>
      </c>
    </row>
    <row r="75" spans="1:3">
      <c r="A75" s="142">
        <f t="shared" si="3"/>
        <v>4.604149294121606E-2</v>
      </c>
      <c r="B75" s="141" t="s">
        <v>648</v>
      </c>
      <c r="C75" s="143">
        <f>O13</f>
        <v>7166471.5400000028</v>
      </c>
    </row>
    <row r="76" spans="1:3">
      <c r="A76" s="142">
        <f t="shared" ref="A76" si="4">C76/$O$16</f>
        <v>0.11539067790220194</v>
      </c>
      <c r="B76" s="141" t="s">
        <v>650</v>
      </c>
      <c r="C76" s="143">
        <f>O15</f>
        <v>17960842.629999999</v>
      </c>
    </row>
    <row r="77" spans="1:3">
      <c r="A77" s="144"/>
      <c r="B77" s="141"/>
      <c r="C77" s="145"/>
    </row>
    <row r="78" spans="1:3">
      <c r="C78" s="139"/>
    </row>
    <row r="79" spans="1:3">
      <c r="B79" s="115"/>
      <c r="C79" s="115"/>
    </row>
  </sheetData>
  <sortState columnSort="1" ref="C3:N17">
    <sortCondition descending="1" ref="C17:N17"/>
  </sortState>
  <mergeCells count="2">
    <mergeCell ref="A16:B16"/>
    <mergeCell ref="A17:B17"/>
  </mergeCells>
  <conditionalFormatting sqref="P4:P16">
    <cfRule type="cellIs" dxfId="99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RowHeight="15.75"/>
  <cols>
    <col min="1" max="1" width="8.140625" style="115" customWidth="1"/>
    <col min="2" max="2" width="36.5703125" style="106" customWidth="1"/>
    <col min="3" max="3" width="17.7109375" style="106" customWidth="1"/>
    <col min="4" max="14" width="17.7109375" style="115" customWidth="1"/>
    <col min="15" max="15" width="15.28515625" style="98" customWidth="1"/>
    <col min="16" max="16" width="12.7109375" style="115" bestFit="1" customWidth="1"/>
    <col min="17" max="17" width="12.42578125" style="115" bestFit="1" customWidth="1"/>
    <col min="18" max="16384" width="9.140625" style="115"/>
  </cols>
  <sheetData>
    <row r="1" spans="1:18" ht="15.75" customHeight="1">
      <c r="A1" s="153" t="s">
        <v>656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8">
      <c r="O2" s="120" t="s">
        <v>647</v>
      </c>
    </row>
    <row r="3" spans="1:18" s="119" customFormat="1" ht="94.5">
      <c r="A3" s="92" t="s">
        <v>646</v>
      </c>
      <c r="B3" s="92" t="s">
        <v>645</v>
      </c>
      <c r="C3" s="93" t="s">
        <v>644</v>
      </c>
      <c r="D3" s="94" t="s">
        <v>643</v>
      </c>
      <c r="E3" s="93" t="s">
        <v>641</v>
      </c>
      <c r="F3" s="93" t="s">
        <v>642</v>
      </c>
      <c r="G3" s="93" t="s">
        <v>640</v>
      </c>
      <c r="H3" s="93" t="s">
        <v>660</v>
      </c>
      <c r="I3" s="93" t="s">
        <v>638</v>
      </c>
      <c r="J3" s="96" t="s">
        <v>635</v>
      </c>
      <c r="K3" s="93" t="s">
        <v>639</v>
      </c>
      <c r="L3" s="93" t="s">
        <v>636</v>
      </c>
      <c r="M3" s="96" t="s">
        <v>637</v>
      </c>
      <c r="N3" s="96" t="s">
        <v>634</v>
      </c>
      <c r="O3" s="93" t="s">
        <v>39</v>
      </c>
      <c r="P3" s="97"/>
    </row>
    <row r="4" spans="1:18" ht="15.75" customHeight="1">
      <c r="A4" s="99">
        <v>1</v>
      </c>
      <c r="B4" s="122" t="s">
        <v>633</v>
      </c>
      <c r="C4" s="110">
        <v>11242363.869999999</v>
      </c>
      <c r="D4" s="110">
        <v>8707819.3199999984</v>
      </c>
      <c r="E4" s="110">
        <v>6527502.4286027346</v>
      </c>
      <c r="F4" s="110">
        <v>3258069.18</v>
      </c>
      <c r="G4" s="110">
        <v>2801284.75</v>
      </c>
      <c r="H4" s="110">
        <v>1749302.5703107002</v>
      </c>
      <c r="I4" s="110">
        <v>1051259.8799999999</v>
      </c>
      <c r="J4" s="110">
        <v>813503.13</v>
      </c>
      <c r="K4" s="110">
        <v>734324.37902949913</v>
      </c>
      <c r="L4" s="110">
        <v>327295</v>
      </c>
      <c r="M4" s="110">
        <v>75102.83</v>
      </c>
      <c r="N4" s="110">
        <v>132690.80539280002</v>
      </c>
      <c r="O4" s="111">
        <f t="shared" ref="O4:O17" si="0">SUM(C4:N4)</f>
        <v>37420518.14333573</v>
      </c>
      <c r="P4" s="100"/>
      <c r="Q4" s="102"/>
      <c r="R4" s="102"/>
    </row>
    <row r="5" spans="1:18" ht="15.75" customHeight="1">
      <c r="A5" s="99" t="s">
        <v>632</v>
      </c>
      <c r="B5" s="125" t="s">
        <v>631</v>
      </c>
      <c r="C5" s="110">
        <v>7170460.7499999991</v>
      </c>
      <c r="D5" s="110">
        <v>5159610.01</v>
      </c>
      <c r="E5" s="110">
        <v>6513858.4710560758</v>
      </c>
      <c r="F5" s="110">
        <v>3258069.18</v>
      </c>
      <c r="G5" s="110">
        <v>2801284.75</v>
      </c>
      <c r="H5" s="110">
        <v>1749302.5703107002</v>
      </c>
      <c r="I5" s="110">
        <v>1051259.8799999999</v>
      </c>
      <c r="J5" s="110">
        <v>812298.19000000006</v>
      </c>
      <c r="K5" s="110">
        <v>734324.37902949913</v>
      </c>
      <c r="L5" s="110">
        <v>327295</v>
      </c>
      <c r="M5" s="110">
        <v>75102.83</v>
      </c>
      <c r="N5" s="110">
        <v>132690.80539280002</v>
      </c>
      <c r="O5" s="111">
        <f t="shared" si="0"/>
        <v>29785556.81578907</v>
      </c>
      <c r="P5" s="100"/>
      <c r="Q5" s="102"/>
      <c r="R5" s="102"/>
    </row>
    <row r="6" spans="1:18" ht="15.75" customHeight="1">
      <c r="A6" s="99" t="s">
        <v>629</v>
      </c>
      <c r="B6" s="125" t="s">
        <v>630</v>
      </c>
      <c r="C6" s="110">
        <v>6411464.0200000005</v>
      </c>
      <c r="D6" s="110">
        <v>4709267.63</v>
      </c>
      <c r="E6" s="110">
        <v>6182024.9923492698</v>
      </c>
      <c r="F6" s="110">
        <v>2547904.9400000004</v>
      </c>
      <c r="G6" s="110">
        <v>2801284.75</v>
      </c>
      <c r="H6" s="110">
        <v>890549.43031070009</v>
      </c>
      <c r="I6" s="110">
        <v>164430.78999999998</v>
      </c>
      <c r="J6" s="110">
        <v>619286.07000000007</v>
      </c>
      <c r="K6" s="110">
        <v>77019.751826399995</v>
      </c>
      <c r="L6" s="110">
        <v>318295</v>
      </c>
      <c r="M6" s="110">
        <v>75102.83</v>
      </c>
      <c r="N6" s="110">
        <v>64748.665392800001</v>
      </c>
      <c r="O6" s="111">
        <f t="shared" si="0"/>
        <v>24861378.869879171</v>
      </c>
      <c r="P6" s="100"/>
      <c r="Q6" s="102"/>
      <c r="R6" s="102"/>
    </row>
    <row r="7" spans="1:18" ht="31.5">
      <c r="A7" s="99" t="s">
        <v>629</v>
      </c>
      <c r="B7" s="125" t="s">
        <v>628</v>
      </c>
      <c r="C7" s="110">
        <v>758996.72999999858</v>
      </c>
      <c r="D7" s="110">
        <v>450342.38</v>
      </c>
      <c r="E7" s="110">
        <v>331833.47870680585</v>
      </c>
      <c r="F7" s="110">
        <v>710164.24</v>
      </c>
      <c r="G7" s="110">
        <v>0</v>
      </c>
      <c r="H7" s="110">
        <v>858753.14</v>
      </c>
      <c r="I7" s="110">
        <v>886829.08999999985</v>
      </c>
      <c r="J7" s="110">
        <v>193012.12</v>
      </c>
      <c r="K7" s="110">
        <v>657304.6272030992</v>
      </c>
      <c r="L7" s="110">
        <v>9000</v>
      </c>
      <c r="M7" s="110">
        <v>0</v>
      </c>
      <c r="N7" s="110">
        <v>67942.140000000014</v>
      </c>
      <c r="O7" s="111">
        <f t="shared" si="0"/>
        <v>4924177.9459099034</v>
      </c>
      <c r="P7" s="100"/>
      <c r="Q7" s="102"/>
      <c r="R7" s="102"/>
    </row>
    <row r="8" spans="1:18" ht="16.5" customHeight="1">
      <c r="A8" s="99" t="s">
        <v>627</v>
      </c>
      <c r="B8" s="125" t="s">
        <v>626</v>
      </c>
      <c r="C8" s="110">
        <v>4071903.1200000006</v>
      </c>
      <c r="D8" s="110">
        <v>3548209.31</v>
      </c>
      <c r="E8" s="110">
        <v>13643.957546659451</v>
      </c>
      <c r="F8" s="110">
        <v>0</v>
      </c>
      <c r="G8" s="110">
        <v>0</v>
      </c>
      <c r="H8" s="110">
        <v>0</v>
      </c>
      <c r="I8" s="110">
        <v>0</v>
      </c>
      <c r="J8" s="110">
        <v>1204.94</v>
      </c>
      <c r="K8" s="110">
        <v>0</v>
      </c>
      <c r="L8" s="110">
        <v>0</v>
      </c>
      <c r="M8" s="110">
        <v>0</v>
      </c>
      <c r="N8" s="110">
        <v>0</v>
      </c>
      <c r="O8" s="111">
        <f t="shared" si="0"/>
        <v>7634961.3275466608</v>
      </c>
      <c r="P8" s="100"/>
      <c r="Q8" s="102"/>
      <c r="R8" s="102"/>
    </row>
    <row r="9" spans="1:18" ht="16.5" customHeight="1">
      <c r="A9" s="99">
        <v>2</v>
      </c>
      <c r="B9" s="122" t="s">
        <v>625</v>
      </c>
      <c r="C9" s="110">
        <v>1123843.1800000002</v>
      </c>
      <c r="D9" s="110">
        <v>147529.99</v>
      </c>
      <c r="E9" s="110">
        <v>176704.94863140958</v>
      </c>
      <c r="F9" s="110">
        <v>135938.68</v>
      </c>
      <c r="G9" s="110">
        <v>0</v>
      </c>
      <c r="H9" s="110">
        <v>0</v>
      </c>
      <c r="I9" s="110">
        <v>87223.340000000011</v>
      </c>
      <c r="J9" s="110">
        <v>78532.87</v>
      </c>
      <c r="K9" s="110">
        <v>0</v>
      </c>
      <c r="L9" s="110">
        <v>0</v>
      </c>
      <c r="M9" s="110">
        <v>0</v>
      </c>
      <c r="N9" s="110">
        <v>0</v>
      </c>
      <c r="O9" s="111">
        <f t="shared" si="0"/>
        <v>1749773.0086314096</v>
      </c>
      <c r="P9" s="100"/>
      <c r="Q9" s="102"/>
      <c r="R9" s="102"/>
    </row>
    <row r="10" spans="1:18" ht="28.5" customHeight="1">
      <c r="A10" s="99">
        <v>3</v>
      </c>
      <c r="B10" s="122" t="s">
        <v>624</v>
      </c>
      <c r="C10" s="110">
        <v>5176113.6099999994</v>
      </c>
      <c r="D10" s="110">
        <v>50059.79</v>
      </c>
      <c r="E10" s="110">
        <v>340770.13664640876</v>
      </c>
      <c r="F10" s="110">
        <v>79520.52</v>
      </c>
      <c r="G10" s="110">
        <v>194922.78</v>
      </c>
      <c r="H10" s="110">
        <v>85122.50499999999</v>
      </c>
      <c r="I10" s="110">
        <v>4363.01</v>
      </c>
      <c r="J10" s="110">
        <v>238395.69</v>
      </c>
      <c r="K10" s="110">
        <v>78458</v>
      </c>
      <c r="L10" s="110">
        <v>0</v>
      </c>
      <c r="M10" s="110">
        <v>0</v>
      </c>
      <c r="N10" s="110">
        <v>0</v>
      </c>
      <c r="O10" s="111">
        <f t="shared" si="0"/>
        <v>6247726.0416464079</v>
      </c>
      <c r="P10" s="100"/>
      <c r="Q10" s="102"/>
      <c r="R10" s="102"/>
    </row>
    <row r="11" spans="1:18" ht="15.75" customHeight="1">
      <c r="A11" s="99">
        <v>4</v>
      </c>
      <c r="B11" s="122" t="s">
        <v>623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1">
        <f t="shared" si="0"/>
        <v>0</v>
      </c>
      <c r="P11" s="100"/>
      <c r="Q11" s="102"/>
      <c r="R11" s="102"/>
    </row>
    <row r="12" spans="1:18" s="138" customFormat="1" ht="15.75" customHeight="1">
      <c r="A12" s="133">
        <v>5</v>
      </c>
      <c r="B12" s="134" t="s">
        <v>622</v>
      </c>
      <c r="C12" s="135">
        <v>0</v>
      </c>
      <c r="D12" s="135">
        <v>836705.31</v>
      </c>
      <c r="E12" s="135">
        <v>446638.87000000128</v>
      </c>
      <c r="F12" s="135">
        <v>0</v>
      </c>
      <c r="G12" s="135">
        <v>26775.32</v>
      </c>
      <c r="H12" s="135">
        <v>0</v>
      </c>
      <c r="I12" s="135">
        <v>0</v>
      </c>
      <c r="J12" s="135">
        <v>9928.02</v>
      </c>
      <c r="K12" s="135">
        <v>0</v>
      </c>
      <c r="L12" s="135">
        <v>0</v>
      </c>
      <c r="M12" s="135">
        <v>57033.64</v>
      </c>
      <c r="N12" s="135">
        <v>22524.774540000002</v>
      </c>
      <c r="O12" s="136">
        <f t="shared" si="0"/>
        <v>1399605.9345400012</v>
      </c>
      <c r="P12" s="137"/>
      <c r="Q12" s="102"/>
      <c r="R12" s="102"/>
    </row>
    <row r="13" spans="1:18" ht="15.75" customHeight="1">
      <c r="A13" s="99">
        <v>6</v>
      </c>
      <c r="B13" s="128" t="s">
        <v>648</v>
      </c>
      <c r="C13" s="123">
        <v>64194.69</v>
      </c>
      <c r="D13" s="123">
        <v>87636.77</v>
      </c>
      <c r="E13" s="123">
        <v>0</v>
      </c>
      <c r="F13" s="123">
        <v>276701.44999999995</v>
      </c>
      <c r="G13" s="123">
        <v>0</v>
      </c>
      <c r="H13" s="123">
        <v>247539.71</v>
      </c>
      <c r="I13" s="123">
        <v>25130.75</v>
      </c>
      <c r="J13" s="123">
        <v>379.45</v>
      </c>
      <c r="K13" s="123">
        <v>13097</v>
      </c>
      <c r="L13" s="123">
        <v>54025</v>
      </c>
      <c r="M13" s="123">
        <v>0</v>
      </c>
      <c r="N13" s="123" t="s">
        <v>629</v>
      </c>
      <c r="O13" s="124">
        <f t="shared" si="0"/>
        <v>768704.82</v>
      </c>
      <c r="P13" s="100"/>
      <c r="Q13" s="101"/>
      <c r="R13" s="102"/>
    </row>
    <row r="14" spans="1:18" ht="47.25">
      <c r="A14" s="99" t="s">
        <v>629</v>
      </c>
      <c r="B14" s="129" t="s">
        <v>649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 t="s">
        <v>629</v>
      </c>
      <c r="O14" s="124">
        <f t="shared" si="0"/>
        <v>0</v>
      </c>
      <c r="P14" s="103"/>
      <c r="Q14" s="101"/>
      <c r="R14" s="102"/>
    </row>
    <row r="15" spans="1:18" ht="15.75" customHeight="1">
      <c r="A15" s="99">
        <v>7</v>
      </c>
      <c r="B15" s="128" t="s">
        <v>650</v>
      </c>
      <c r="C15" s="123">
        <v>474.8</v>
      </c>
      <c r="D15" s="123">
        <v>2797986.47</v>
      </c>
      <c r="E15" s="123">
        <v>1467384.8250938768</v>
      </c>
      <c r="F15" s="123">
        <v>1338881.8899999999</v>
      </c>
      <c r="G15" s="123">
        <v>15488.62</v>
      </c>
      <c r="H15" s="123">
        <v>28450.120000000003</v>
      </c>
      <c r="I15" s="123">
        <v>0</v>
      </c>
      <c r="J15" s="123">
        <v>0</v>
      </c>
      <c r="K15" s="123">
        <v>0</v>
      </c>
      <c r="L15" s="123">
        <v>217368</v>
      </c>
      <c r="M15" s="123">
        <v>58044.95</v>
      </c>
      <c r="N15" s="123" t="s">
        <v>629</v>
      </c>
      <c r="O15" s="124">
        <f t="shared" si="0"/>
        <v>5924079.6750938771</v>
      </c>
      <c r="P15" s="100"/>
      <c r="Q15" s="101"/>
      <c r="R15" s="102"/>
    </row>
    <row r="16" spans="1:18" s="98" customFormat="1" ht="15.75" customHeight="1">
      <c r="A16" s="151" t="s">
        <v>39</v>
      </c>
      <c r="B16" s="151"/>
      <c r="C16" s="126">
        <f t="shared" ref="C16:N16" si="1">SUM(C4,C9:C13,C15)</f>
        <v>17606990.149999999</v>
      </c>
      <c r="D16" s="126">
        <f t="shared" si="1"/>
        <v>12627737.649999999</v>
      </c>
      <c r="E16" s="126">
        <f t="shared" si="1"/>
        <v>8959001.2089744303</v>
      </c>
      <c r="F16" s="126">
        <f t="shared" si="1"/>
        <v>5089111.72</v>
      </c>
      <c r="G16" s="126">
        <f t="shared" si="1"/>
        <v>3038471.4699999997</v>
      </c>
      <c r="H16" s="126">
        <f t="shared" si="1"/>
        <v>2110414.9053107002</v>
      </c>
      <c r="I16" s="126">
        <f t="shared" si="1"/>
        <v>1167976.98</v>
      </c>
      <c r="J16" s="126">
        <f t="shared" si="1"/>
        <v>1140739.1599999999</v>
      </c>
      <c r="K16" s="126">
        <f t="shared" si="1"/>
        <v>825879.37902949913</v>
      </c>
      <c r="L16" s="126">
        <f t="shared" si="1"/>
        <v>598688</v>
      </c>
      <c r="M16" s="126">
        <f t="shared" si="1"/>
        <v>190181.41999999998</v>
      </c>
      <c r="N16" s="126">
        <f t="shared" si="1"/>
        <v>155215.57993280003</v>
      </c>
      <c r="O16" s="111">
        <f t="shared" si="0"/>
        <v>53510407.623247415</v>
      </c>
      <c r="P16" s="100"/>
      <c r="Q16" s="104"/>
    </row>
    <row r="17" spans="1:19" ht="30" customHeight="1">
      <c r="A17" s="152" t="s">
        <v>654</v>
      </c>
      <c r="B17" s="152"/>
      <c r="C17" s="127">
        <f t="shared" ref="C17:N17" si="2">C16/$O$16</f>
        <v>0.32903861009555646</v>
      </c>
      <c r="D17" s="127">
        <f t="shared" si="2"/>
        <v>0.23598657178821267</v>
      </c>
      <c r="E17" s="127">
        <f t="shared" si="2"/>
        <v>0.16742539642105478</v>
      </c>
      <c r="F17" s="127">
        <f t="shared" si="2"/>
        <v>9.5105082282891315E-2</v>
      </c>
      <c r="G17" s="127">
        <f t="shared" si="2"/>
        <v>5.6782813007014848E-2</v>
      </c>
      <c r="H17" s="127">
        <f t="shared" si="2"/>
        <v>3.9439335244268209E-2</v>
      </c>
      <c r="I17" s="127">
        <f t="shared" si="2"/>
        <v>2.182709928549631E-2</v>
      </c>
      <c r="J17" s="127">
        <f t="shared" si="2"/>
        <v>2.1318080176694631E-2</v>
      </c>
      <c r="K17" s="127">
        <f t="shared" si="2"/>
        <v>1.5433995286380488E-2</v>
      </c>
      <c r="L17" s="127">
        <f t="shared" si="2"/>
        <v>1.1188253399510678E-2</v>
      </c>
      <c r="M17" s="127">
        <f t="shared" si="2"/>
        <v>3.5541015000113045E-3</v>
      </c>
      <c r="N17" s="127">
        <f t="shared" si="2"/>
        <v>2.9006615129085122E-3</v>
      </c>
      <c r="O17" s="127">
        <f t="shared" si="0"/>
        <v>1.0000000000000002</v>
      </c>
      <c r="S17" s="102"/>
    </row>
    <row r="18" spans="1:19" ht="8.25" customHeight="1">
      <c r="A18" s="105"/>
      <c r="B18" s="115"/>
      <c r="C18" s="115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19">
      <c r="A19" s="108" t="s">
        <v>651</v>
      </c>
      <c r="B19" s="115"/>
      <c r="C19" s="115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9" ht="16.5">
      <c r="A20" s="108" t="s">
        <v>620</v>
      </c>
      <c r="B20" s="115"/>
      <c r="C20" s="115"/>
    </row>
    <row r="64" spans="1:4">
      <c r="A64" s="140"/>
      <c r="B64" s="141"/>
      <c r="C64" s="141"/>
      <c r="D64" s="140"/>
    </row>
    <row r="65" spans="1:4">
      <c r="A65" s="140"/>
      <c r="B65" s="141"/>
      <c r="C65" s="141"/>
      <c r="D65" s="140"/>
    </row>
    <row r="66" spans="1:4">
      <c r="A66" s="140"/>
      <c r="B66" s="141"/>
      <c r="C66" s="141"/>
      <c r="D66" s="140"/>
    </row>
    <row r="67" spans="1:4">
      <c r="A67" s="140"/>
      <c r="B67" s="141"/>
      <c r="C67" s="141"/>
      <c r="D67" s="140"/>
    </row>
    <row r="68" spans="1:4">
      <c r="A68" s="140"/>
      <c r="B68" s="141"/>
      <c r="C68" s="141"/>
      <c r="D68" s="140"/>
    </row>
    <row r="69" spans="1:4">
      <c r="A69" s="140"/>
      <c r="B69" s="141"/>
      <c r="C69" s="141"/>
      <c r="D69" s="140"/>
    </row>
    <row r="70" spans="1:4">
      <c r="A70" s="140"/>
      <c r="B70" s="140"/>
      <c r="C70" s="141"/>
      <c r="D70" s="140"/>
    </row>
    <row r="71" spans="1:4">
      <c r="A71" s="146">
        <f t="shared" ref="A71:A77" si="3">C71/$O$16</f>
        <v>0.69931289641453809</v>
      </c>
      <c r="B71" s="140" t="str">
        <f>B4</f>
        <v>Застраховка "Живот" и рента</v>
      </c>
      <c r="C71" s="143">
        <f>O4</f>
        <v>37420518.14333573</v>
      </c>
      <c r="D71" s="140"/>
    </row>
    <row r="72" spans="1:4">
      <c r="A72" s="146">
        <f t="shared" si="3"/>
        <v>3.2699676312524045E-2</v>
      </c>
      <c r="B72" s="140" t="str">
        <f>B9</f>
        <v>Женитбена и детска застраховка</v>
      </c>
      <c r="C72" s="143">
        <f>O9</f>
        <v>1749773.0086314096</v>
      </c>
      <c r="D72" s="140"/>
    </row>
    <row r="73" spans="1:4">
      <c r="A73" s="146">
        <f t="shared" si="3"/>
        <v>0.11675721264608914</v>
      </c>
      <c r="B73" s="140" t="str">
        <f>B10</f>
        <v>Застраховка "Живот", свързана с инвестиционен фонд</v>
      </c>
      <c r="C73" s="143">
        <f>O10</f>
        <v>6247726.0416464079</v>
      </c>
      <c r="D73" s="140"/>
    </row>
    <row r="74" spans="1:4">
      <c r="A74" s="146">
        <f t="shared" si="3"/>
        <v>0</v>
      </c>
      <c r="B74" s="140" t="str">
        <f>B11</f>
        <v>Изкупуване на капитал</v>
      </c>
      <c r="C74" s="143">
        <f>O11</f>
        <v>0</v>
      </c>
      <c r="D74" s="140"/>
    </row>
    <row r="75" spans="1:4">
      <c r="A75" s="146">
        <f t="shared" si="3"/>
        <v>2.6155770376377157E-2</v>
      </c>
      <c r="B75" s="140" t="str">
        <f>B12</f>
        <v>Допълнителна застраховка</v>
      </c>
      <c r="C75" s="143">
        <f>O12</f>
        <v>1399605.9345400012</v>
      </c>
      <c r="D75" s="140"/>
    </row>
    <row r="76" spans="1:4">
      <c r="A76" s="146">
        <f t="shared" si="3"/>
        <v>1.436551979592917E-2</v>
      </c>
      <c r="B76" s="141" t="s">
        <v>648</v>
      </c>
      <c r="C76" s="143">
        <f>O13</f>
        <v>768704.82</v>
      </c>
      <c r="D76" s="140"/>
    </row>
    <row r="77" spans="1:4">
      <c r="A77" s="146">
        <f t="shared" si="3"/>
        <v>0.11070892445454257</v>
      </c>
      <c r="B77" s="141" t="s">
        <v>650</v>
      </c>
      <c r="C77" s="143">
        <f>O15</f>
        <v>5924079.6750938771</v>
      </c>
      <c r="D77" s="140"/>
    </row>
    <row r="78" spans="1:4">
      <c r="A78" s="140"/>
      <c r="B78" s="141"/>
      <c r="C78" s="141"/>
      <c r="D78" s="140"/>
    </row>
  </sheetData>
  <sortState columnSort="1" ref="C3:N17">
    <sortCondition descending="1" ref="C17:N17"/>
  </sortState>
  <mergeCells count="3">
    <mergeCell ref="A16:B16"/>
    <mergeCell ref="A17:B17"/>
    <mergeCell ref="A1:O1"/>
  </mergeCells>
  <conditionalFormatting sqref="P16 P4:P12">
    <cfRule type="cellIs" dxfId="98" priority="6" operator="notEqual">
      <formula>0</formula>
    </cfRule>
  </conditionalFormatting>
  <conditionalFormatting sqref="P13:P15">
    <cfRule type="cellIs" dxfId="97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ignoredErrors>
    <ignoredError sqref="O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P55"/>
  <sheetViews>
    <sheetView view="pageBreakPreview" zoomScale="55" zoomScaleNormal="70" zoomScaleSheetLayoutView="5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55" t="s">
        <v>657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56" t="s">
        <v>284</v>
      </c>
      <c r="B3" s="156" t="s">
        <v>467</v>
      </c>
      <c r="C3" s="156" t="s">
        <v>68</v>
      </c>
      <c r="D3" s="156"/>
      <c r="E3" s="156"/>
      <c r="F3" s="156"/>
      <c r="G3" s="156"/>
      <c r="H3" s="156" t="s">
        <v>468</v>
      </c>
      <c r="I3" s="160" t="s">
        <v>69</v>
      </c>
      <c r="J3" s="160"/>
      <c r="K3" s="160"/>
      <c r="L3" s="160"/>
      <c r="M3" s="160"/>
      <c r="N3" s="160"/>
      <c r="O3" s="160"/>
      <c r="P3" s="160"/>
      <c r="Q3" s="160"/>
      <c r="R3" s="156" t="s">
        <v>70</v>
      </c>
      <c r="S3" s="156"/>
      <c r="T3" s="156"/>
      <c r="U3" s="156"/>
      <c r="V3" s="156"/>
      <c r="W3" s="156"/>
      <c r="X3" s="156"/>
    </row>
    <row r="4" spans="1:42">
      <c r="A4" s="156"/>
      <c r="B4" s="156"/>
      <c r="C4" s="156" t="s">
        <v>73</v>
      </c>
      <c r="D4" s="156" t="s">
        <v>74</v>
      </c>
      <c r="E4" s="156" t="s">
        <v>652</v>
      </c>
      <c r="F4" s="156" t="s">
        <v>60</v>
      </c>
      <c r="G4" s="157"/>
      <c r="H4" s="156"/>
      <c r="I4" s="158" t="s">
        <v>56</v>
      </c>
      <c r="J4" s="158" t="s">
        <v>57</v>
      </c>
      <c r="K4" s="158" t="s">
        <v>469</v>
      </c>
      <c r="L4" s="158" t="s">
        <v>470</v>
      </c>
      <c r="M4" s="158" t="s">
        <v>0</v>
      </c>
      <c r="N4" s="158"/>
      <c r="O4" s="158"/>
      <c r="P4" s="159" t="s">
        <v>59</v>
      </c>
      <c r="Q4" s="159"/>
      <c r="R4" s="156" t="s">
        <v>40</v>
      </c>
      <c r="S4" s="156" t="s">
        <v>15</v>
      </c>
      <c r="T4" s="156"/>
      <c r="U4" s="156"/>
      <c r="V4" s="156" t="s">
        <v>472</v>
      </c>
      <c r="W4" s="156" t="s">
        <v>16</v>
      </c>
      <c r="X4" s="156" t="s">
        <v>41</v>
      </c>
    </row>
    <row r="5" spans="1:42" s="44" customFormat="1" ht="108" customHeight="1">
      <c r="A5" s="156"/>
      <c r="B5" s="156"/>
      <c r="C5" s="156"/>
      <c r="D5" s="156"/>
      <c r="E5" s="156"/>
      <c r="F5" s="89" t="s">
        <v>58</v>
      </c>
      <c r="G5" s="89" t="s">
        <v>55</v>
      </c>
      <c r="H5" s="156"/>
      <c r="I5" s="158"/>
      <c r="J5" s="158"/>
      <c r="K5" s="158"/>
      <c r="L5" s="158"/>
      <c r="M5" s="90" t="s">
        <v>53</v>
      </c>
      <c r="N5" s="90" t="s">
        <v>54</v>
      </c>
      <c r="O5" s="90" t="s">
        <v>653</v>
      </c>
      <c r="P5" s="90" t="s">
        <v>53</v>
      </c>
      <c r="Q5" s="90" t="s">
        <v>54</v>
      </c>
      <c r="R5" s="156"/>
      <c r="S5" s="89" t="s">
        <v>0</v>
      </c>
      <c r="T5" s="89" t="s">
        <v>61</v>
      </c>
      <c r="U5" s="89" t="s">
        <v>471</v>
      </c>
      <c r="V5" s="156"/>
      <c r="W5" s="156"/>
      <c r="X5" s="156"/>
    </row>
    <row r="6" spans="1:42" s="48" customFormat="1">
      <c r="A6" s="45" t="s">
        <v>48</v>
      </c>
      <c r="B6" s="46">
        <v>1407482.2841530056</v>
      </c>
      <c r="C6" s="46">
        <v>89634700.593313172</v>
      </c>
      <c r="D6" s="46">
        <v>89634700.593313172</v>
      </c>
      <c r="E6" s="46">
        <v>2422203.3099999996</v>
      </c>
      <c r="F6" s="46">
        <v>16020097.6807</v>
      </c>
      <c r="G6" s="46">
        <v>32618349.30425496</v>
      </c>
      <c r="H6" s="46">
        <v>80158403.024497524</v>
      </c>
      <c r="I6" s="46">
        <v>20699629.501826394</v>
      </c>
      <c r="J6" s="46">
        <v>9862500.3753927983</v>
      </c>
      <c r="K6" s="46">
        <v>4388501.1551020993</v>
      </c>
      <c r="L6" s="46">
        <v>2357408.1124116993</v>
      </c>
      <c r="M6" s="46">
        <v>17311</v>
      </c>
      <c r="N6" s="46">
        <v>37308615.524732992</v>
      </c>
      <c r="O6" s="46">
        <v>543199.26</v>
      </c>
      <c r="P6" s="46">
        <v>1560</v>
      </c>
      <c r="Q6" s="46">
        <v>4660926.9158716993</v>
      </c>
      <c r="R6" s="46">
        <v>111902.61860273687</v>
      </c>
      <c r="S6" s="46">
        <v>14728808.749588944</v>
      </c>
      <c r="T6" s="46">
        <v>2459460.1170822899</v>
      </c>
      <c r="U6" s="46">
        <v>14825668.127753044</v>
      </c>
      <c r="V6" s="46">
        <v>9780363.5170959234</v>
      </c>
      <c r="W6" s="46">
        <v>3352266.8301124638</v>
      </c>
      <c r="X6" s="46">
        <v>27973341.715400074</v>
      </c>
      <c r="Y6" s="47"/>
    </row>
    <row r="7" spans="1:42" s="48" customFormat="1">
      <c r="A7" s="49" t="s">
        <v>49</v>
      </c>
      <c r="B7" s="50">
        <v>1361642.2841530056</v>
      </c>
      <c r="C7" s="50">
        <v>76439268.283313185</v>
      </c>
      <c r="D7" s="50">
        <v>76439268.283313185</v>
      </c>
      <c r="E7" s="50">
        <v>2421253.8499999996</v>
      </c>
      <c r="F7" s="50">
        <v>15780831.927099999</v>
      </c>
      <c r="G7" s="50">
        <v>30020633.394254956</v>
      </c>
      <c r="H7" s="50">
        <v>71428783.884497523</v>
      </c>
      <c r="I7" s="50">
        <v>13987169.631826397</v>
      </c>
      <c r="J7" s="50">
        <v>9068464.0653927978</v>
      </c>
      <c r="K7" s="50">
        <v>4315738.6651021</v>
      </c>
      <c r="L7" s="50">
        <v>2316878.852411699</v>
      </c>
      <c r="M7" s="50">
        <v>15069</v>
      </c>
      <c r="N7" s="50">
        <v>29688827.594732996</v>
      </c>
      <c r="O7" s="50">
        <v>543199.26</v>
      </c>
      <c r="P7" s="50">
        <v>502</v>
      </c>
      <c r="Q7" s="50">
        <v>2485935.6658716998</v>
      </c>
      <c r="R7" s="50">
        <v>96729.221056077426</v>
      </c>
      <c r="S7" s="50">
        <v>14439065.717517387</v>
      </c>
      <c r="T7" s="50">
        <v>2268332.1170822899</v>
      </c>
      <c r="U7" s="50">
        <v>14825311.216072744</v>
      </c>
      <c r="V7" s="50">
        <v>9013044.7927551791</v>
      </c>
      <c r="W7" s="50">
        <v>3277255.3874717117</v>
      </c>
      <c r="X7" s="50">
        <v>26826095.118800361</v>
      </c>
      <c r="Y7" s="47"/>
    </row>
    <row r="8" spans="1:42" s="48" customFormat="1">
      <c r="A8" s="49" t="s">
        <v>71</v>
      </c>
      <c r="B8" s="50">
        <v>171598</v>
      </c>
      <c r="C8" s="50">
        <v>44249986.106081903</v>
      </c>
      <c r="D8" s="50">
        <v>44249986.106081903</v>
      </c>
      <c r="E8" s="50">
        <v>176573.06999999998</v>
      </c>
      <c r="F8" s="50">
        <v>614028.4118</v>
      </c>
      <c r="G8" s="50">
        <v>16578266.817154959</v>
      </c>
      <c r="H8" s="50">
        <v>39745915.469497539</v>
      </c>
      <c r="I8" s="50">
        <v>13986243.321826398</v>
      </c>
      <c r="J8" s="50">
        <v>9068464.0653927978</v>
      </c>
      <c r="K8" s="50">
        <v>463987.54031069996</v>
      </c>
      <c r="L8" s="50">
        <v>1303619.3299999998</v>
      </c>
      <c r="M8" s="50">
        <v>13374</v>
      </c>
      <c r="N8" s="50">
        <v>24822890.827529896</v>
      </c>
      <c r="O8" s="50">
        <v>66210.889999999985</v>
      </c>
      <c r="P8" s="50">
        <v>306</v>
      </c>
      <c r="Q8" s="50">
        <v>1400659.8858299998</v>
      </c>
      <c r="R8" s="50">
        <v>38488.0423492716</v>
      </c>
      <c r="S8" s="50">
        <v>3860083.5835907585</v>
      </c>
      <c r="T8" s="50">
        <v>1292465.3585418921</v>
      </c>
      <c r="U8" s="50">
        <v>8190742.8274804438</v>
      </c>
      <c r="V8" s="50">
        <v>5189689.6652816506</v>
      </c>
      <c r="W8" s="50">
        <v>306613.53768389224</v>
      </c>
      <c r="X8" s="50">
        <v>9394874.8289055731</v>
      </c>
      <c r="Y8" s="47"/>
    </row>
    <row r="9" spans="1:42" s="48" customFormat="1" ht="31.5">
      <c r="A9" s="49" t="s">
        <v>72</v>
      </c>
      <c r="B9" s="50">
        <v>1190044.2841530056</v>
      </c>
      <c r="C9" s="50">
        <v>32189282.177231289</v>
      </c>
      <c r="D9" s="50">
        <v>32189282.177231289</v>
      </c>
      <c r="E9" s="50">
        <v>2244680.7800000003</v>
      </c>
      <c r="F9" s="50">
        <v>15166803.515299998</v>
      </c>
      <c r="G9" s="50">
        <v>13442366.577100001</v>
      </c>
      <c r="H9" s="50">
        <v>31682868.414999999</v>
      </c>
      <c r="I9" s="50">
        <v>926.30999999865799</v>
      </c>
      <c r="J9" s="50">
        <v>0</v>
      </c>
      <c r="K9" s="50">
        <v>3851751.1247913996</v>
      </c>
      <c r="L9" s="50">
        <v>1013259.5224116991</v>
      </c>
      <c r="M9" s="50">
        <v>1695</v>
      </c>
      <c r="N9" s="50">
        <v>4865936.7672030982</v>
      </c>
      <c r="O9" s="50">
        <v>476988.37</v>
      </c>
      <c r="P9" s="50">
        <v>196</v>
      </c>
      <c r="Q9" s="50">
        <v>1085275.7800417</v>
      </c>
      <c r="R9" s="50">
        <v>58241.178706805826</v>
      </c>
      <c r="S9" s="50">
        <v>10578982.133926628</v>
      </c>
      <c r="T9" s="50">
        <v>975866.75854039751</v>
      </c>
      <c r="U9" s="50">
        <v>6634568.3885922991</v>
      </c>
      <c r="V9" s="50">
        <v>3823355.127473528</v>
      </c>
      <c r="W9" s="50">
        <v>2970641.8497878197</v>
      </c>
      <c r="X9" s="50">
        <v>17431220.289894782</v>
      </c>
      <c r="Y9" s="47"/>
    </row>
    <row r="10" spans="1:42" s="48" customFormat="1">
      <c r="A10" s="49" t="s">
        <v>50</v>
      </c>
      <c r="B10" s="50">
        <v>45840</v>
      </c>
      <c r="C10" s="50">
        <v>13195432.310000001</v>
      </c>
      <c r="D10" s="50">
        <v>13195432.310000001</v>
      </c>
      <c r="E10" s="50">
        <v>949.45999999999992</v>
      </c>
      <c r="F10" s="50">
        <v>239265.7536</v>
      </c>
      <c r="G10" s="50">
        <v>2597715.91</v>
      </c>
      <c r="H10" s="50">
        <v>8729619.1399999987</v>
      </c>
      <c r="I10" s="50">
        <v>6712459.8700000001</v>
      </c>
      <c r="J10" s="50">
        <v>794036.31</v>
      </c>
      <c r="K10" s="50">
        <v>72762.490000000005</v>
      </c>
      <c r="L10" s="50">
        <v>40529.26</v>
      </c>
      <c r="M10" s="50">
        <v>2242</v>
      </c>
      <c r="N10" s="50">
        <v>7619787.9300000006</v>
      </c>
      <c r="O10" s="50">
        <v>0</v>
      </c>
      <c r="P10" s="50">
        <v>1058</v>
      </c>
      <c r="Q10" s="50">
        <v>2174991.2499999995</v>
      </c>
      <c r="R10" s="50">
        <v>15173.397546659427</v>
      </c>
      <c r="S10" s="50">
        <v>289743.03207155888</v>
      </c>
      <c r="T10" s="50">
        <v>191128</v>
      </c>
      <c r="U10" s="50">
        <v>356.9116803</v>
      </c>
      <c r="V10" s="50">
        <v>767318.72434074595</v>
      </c>
      <c r="W10" s="50">
        <v>75011.442640752022</v>
      </c>
      <c r="X10" s="50">
        <v>1147246.5965997165</v>
      </c>
      <c r="Y10" s="47"/>
    </row>
    <row r="11" spans="1:42" s="48" customFormat="1">
      <c r="A11" s="45" t="s">
        <v>51</v>
      </c>
      <c r="B11" s="46">
        <v>31620</v>
      </c>
      <c r="C11" s="46">
        <v>3872274.1305</v>
      </c>
      <c r="D11" s="46">
        <v>3872274.1305</v>
      </c>
      <c r="E11" s="46">
        <v>4746.2999999999984</v>
      </c>
      <c r="F11" s="46">
        <v>540689.54390000005</v>
      </c>
      <c r="G11" s="46">
        <v>748349.10250000004</v>
      </c>
      <c r="H11" s="46">
        <v>3497063.3204999999</v>
      </c>
      <c r="I11" s="46">
        <v>1188278.6100000001</v>
      </c>
      <c r="J11" s="46">
        <v>523563.58999999997</v>
      </c>
      <c r="K11" s="46">
        <v>8415.99</v>
      </c>
      <c r="L11" s="46">
        <v>27717.780000000013</v>
      </c>
      <c r="M11" s="46">
        <v>602</v>
      </c>
      <c r="N11" s="46">
        <v>1747975.9700000002</v>
      </c>
      <c r="O11" s="46">
        <v>0</v>
      </c>
      <c r="P11" s="46">
        <v>39</v>
      </c>
      <c r="Q11" s="46">
        <v>96197.319999999992</v>
      </c>
      <c r="R11" s="46">
        <v>1797.0386314094808</v>
      </c>
      <c r="S11" s="46">
        <v>206192.08110182098</v>
      </c>
      <c r="T11" s="46">
        <v>156127.00934127826</v>
      </c>
      <c r="U11" s="46">
        <v>302421.50681436504</v>
      </c>
      <c r="V11" s="46">
        <v>614207.72377275734</v>
      </c>
      <c r="W11" s="46">
        <v>32903.797346532141</v>
      </c>
      <c r="X11" s="46">
        <v>855100.64085252013</v>
      </c>
      <c r="Y11" s="47"/>
    </row>
    <row r="12" spans="1:42" s="48" customFormat="1" ht="31.5">
      <c r="A12" s="45" t="s">
        <v>52</v>
      </c>
      <c r="B12" s="46">
        <v>17198</v>
      </c>
      <c r="C12" s="46">
        <v>28621364.310499996</v>
      </c>
      <c r="D12" s="46">
        <v>4245596.5004999982</v>
      </c>
      <c r="E12" s="46">
        <v>889.81</v>
      </c>
      <c r="F12" s="46">
        <v>7440329.2888999991</v>
      </c>
      <c r="G12" s="46">
        <v>2019103.1737206681</v>
      </c>
      <c r="H12" s="46">
        <v>28920568.022766311</v>
      </c>
      <c r="I12" s="46">
        <v>4284851.8999999994</v>
      </c>
      <c r="J12" s="46">
        <v>1882760.5399999998</v>
      </c>
      <c r="K12" s="46">
        <v>73049.205000000002</v>
      </c>
      <c r="L12" s="46">
        <v>4443.7000000000007</v>
      </c>
      <c r="M12" s="46">
        <v>716</v>
      </c>
      <c r="N12" s="46">
        <v>6245105.3449999997</v>
      </c>
      <c r="O12" s="46">
        <v>0</v>
      </c>
      <c r="P12" s="46">
        <v>25</v>
      </c>
      <c r="Q12" s="46">
        <v>120885.62000000001</v>
      </c>
      <c r="R12" s="46">
        <v>2620.6966464087222</v>
      </c>
      <c r="S12" s="46">
        <v>1561655.6416733603</v>
      </c>
      <c r="T12" s="46">
        <v>68475.669173290604</v>
      </c>
      <c r="U12" s="46">
        <v>1127940.2774749668</v>
      </c>
      <c r="V12" s="46">
        <v>697713.73299735202</v>
      </c>
      <c r="W12" s="46">
        <v>19678.359792136111</v>
      </c>
      <c r="X12" s="46">
        <v>2281668.431109257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490192</v>
      </c>
      <c r="C14" s="46">
        <v>8396804.6590724997</v>
      </c>
      <c r="D14" s="46">
        <v>8396804.6590724997</v>
      </c>
      <c r="E14" s="46">
        <v>1368789.6400000001</v>
      </c>
      <c r="F14" s="46">
        <v>669880.85009999992</v>
      </c>
      <c r="G14" s="46">
        <v>2469225.7085243738</v>
      </c>
      <c r="H14" s="46">
        <v>6830331.7383089876</v>
      </c>
      <c r="I14" s="46">
        <v>0</v>
      </c>
      <c r="J14" s="46">
        <v>0</v>
      </c>
      <c r="K14" s="46">
        <v>307004.18</v>
      </c>
      <c r="L14" s="46">
        <v>1086540.6545400012</v>
      </c>
      <c r="M14" s="46">
        <v>2599</v>
      </c>
      <c r="N14" s="46">
        <v>1393544.1145400011</v>
      </c>
      <c r="O14" s="46">
        <v>177738.19999999998</v>
      </c>
      <c r="P14" s="46">
        <v>275</v>
      </c>
      <c r="Q14" s="46">
        <v>268942.77</v>
      </c>
      <c r="R14" s="46">
        <v>6061.82</v>
      </c>
      <c r="S14" s="46">
        <v>2074886.9170327545</v>
      </c>
      <c r="T14" s="46">
        <v>662720.68939235609</v>
      </c>
      <c r="U14" s="46">
        <v>3335650.9094222952</v>
      </c>
      <c r="V14" s="46">
        <v>750005.75743341469</v>
      </c>
      <c r="W14" s="46">
        <v>12444.216017118762</v>
      </c>
      <c r="X14" s="46">
        <v>2843398.7104832879</v>
      </c>
      <c r="Y14" s="47"/>
    </row>
    <row r="15" spans="1:42" s="48" customFormat="1">
      <c r="A15" s="51" t="s">
        <v>39</v>
      </c>
      <c r="B15" s="46">
        <v>1946492.2841530056</v>
      </c>
      <c r="C15" s="46">
        <v>130525143.69338569</v>
      </c>
      <c r="D15" s="46">
        <v>106149375.88338569</v>
      </c>
      <c r="E15" s="46">
        <v>3796629.0599999996</v>
      </c>
      <c r="F15" s="46">
        <v>24670997.363599997</v>
      </c>
      <c r="G15" s="46">
        <v>37855027.288999997</v>
      </c>
      <c r="H15" s="46">
        <v>119406366.10607286</v>
      </c>
      <c r="I15" s="46">
        <v>26172760.011826392</v>
      </c>
      <c r="J15" s="46">
        <v>12268824.505392799</v>
      </c>
      <c r="K15" s="46">
        <v>4776970.5301021012</v>
      </c>
      <c r="L15" s="46">
        <v>3476110.2469517007</v>
      </c>
      <c r="M15" s="46">
        <v>21228</v>
      </c>
      <c r="N15" s="46">
        <v>46695240.954272993</v>
      </c>
      <c r="O15" s="46">
        <v>720937.46000000008</v>
      </c>
      <c r="P15" s="46">
        <v>1899</v>
      </c>
      <c r="Q15" s="46">
        <v>5146952.6258716993</v>
      </c>
      <c r="R15" s="46">
        <v>122382.17388055507</v>
      </c>
      <c r="S15" s="46">
        <v>18571543.389396884</v>
      </c>
      <c r="T15" s="46">
        <v>3346783.4849892147</v>
      </c>
      <c r="U15" s="46">
        <v>19591680.821464669</v>
      </c>
      <c r="V15" s="46">
        <v>11842290.731299449</v>
      </c>
      <c r="W15" s="46">
        <v>3417293.2032682509</v>
      </c>
      <c r="X15" s="46">
        <v>33953509.497845143</v>
      </c>
      <c r="Y15" s="47"/>
    </row>
    <row r="16" spans="1:42" ht="11.25" customHeight="1"/>
    <row r="17" spans="1:1" ht="15.75" customHeight="1">
      <c r="A17" s="91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96" priority="4" operator="notEqual">
      <formula>0</formula>
    </cfRule>
  </conditionalFormatting>
  <conditionalFormatting sqref="Y7:Y15">
    <cfRule type="cellIs" dxfId="95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32" orientation="landscape" horizontalDpi="300" verticalDpi="300" r:id="rId1"/>
  <headerFooter alignWithMargins="0">
    <oddFooter xml:space="preserve">&amp;C&amp;"Times New Roman,Regular"
</oddFooter>
  </headerFooter>
  <colBreaks count="1" manualBreakCount="1">
    <brk id="8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view="pageBreakPreview" zoomScale="70" zoomScaleNormal="7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53.25" customHeight="1">
      <c r="A1" s="164" t="s">
        <v>658</v>
      </c>
      <c r="B1" s="164"/>
      <c r="C1" s="164"/>
    </row>
    <row r="2" spans="1:6">
      <c r="A2" s="53"/>
      <c r="B2" s="54"/>
      <c r="C2" s="54"/>
    </row>
    <row r="3" spans="1:6" ht="21" customHeight="1">
      <c r="A3" s="165" t="s">
        <v>287</v>
      </c>
      <c r="B3" s="165"/>
      <c r="C3" s="56" t="s">
        <v>288</v>
      </c>
      <c r="D3" s="131"/>
      <c r="E3" s="131"/>
      <c r="F3" s="162"/>
    </row>
    <row r="4" spans="1:6">
      <c r="A4" s="165"/>
      <c r="B4" s="165"/>
      <c r="C4" s="56" t="s">
        <v>289</v>
      </c>
      <c r="D4" s="131"/>
      <c r="E4" s="131"/>
      <c r="F4" s="162"/>
    </row>
    <row r="5" spans="1:6">
      <c r="A5" s="165"/>
      <c r="B5" s="165"/>
      <c r="C5" s="56" t="s">
        <v>290</v>
      </c>
    </row>
    <row r="6" spans="1:6">
      <c r="A6" s="166">
        <v>1</v>
      </c>
      <c r="B6" s="166"/>
      <c r="C6" s="57">
        <v>2</v>
      </c>
    </row>
    <row r="7" spans="1:6">
      <c r="A7" s="58" t="s">
        <v>63</v>
      </c>
      <c r="B7" s="59" t="s">
        <v>291</v>
      </c>
      <c r="C7" s="50">
        <v>4141.6046399999996</v>
      </c>
      <c r="D7" s="47"/>
      <c r="E7" s="47"/>
    </row>
    <row r="8" spans="1:6">
      <c r="A8" s="58" t="s">
        <v>13</v>
      </c>
      <c r="B8" s="60" t="s">
        <v>292</v>
      </c>
      <c r="C8" s="50">
        <v>1797.82176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2343.7828800000002</v>
      </c>
    </row>
    <row r="11" spans="1:6">
      <c r="A11" s="58" t="s">
        <v>67</v>
      </c>
      <c r="B11" s="59" t="s">
        <v>294</v>
      </c>
      <c r="C11" s="50"/>
    </row>
    <row r="12" spans="1:6">
      <c r="A12" s="58" t="s">
        <v>1</v>
      </c>
      <c r="B12" s="60" t="s">
        <v>18</v>
      </c>
      <c r="C12" s="50">
        <v>41906.142979999997</v>
      </c>
    </row>
    <row r="13" spans="1:6">
      <c r="A13" s="58">
        <v>1</v>
      </c>
      <c r="B13" s="60" t="s">
        <v>295</v>
      </c>
      <c r="C13" s="50">
        <v>5174</v>
      </c>
    </row>
    <row r="14" spans="1:6" ht="31.5">
      <c r="A14" s="58" t="s">
        <v>9</v>
      </c>
      <c r="B14" s="60" t="s">
        <v>296</v>
      </c>
      <c r="C14" s="50">
        <v>165052</v>
      </c>
      <c r="D14" s="47"/>
      <c r="E14" s="47"/>
    </row>
    <row r="15" spans="1:6">
      <c r="A15" s="58" t="s">
        <v>2</v>
      </c>
      <c r="B15" s="60" t="s">
        <v>19</v>
      </c>
      <c r="C15" s="50">
        <v>164864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1030235.8867500001</v>
      </c>
      <c r="D19" s="47"/>
      <c r="E19" s="47"/>
    </row>
    <row r="20" spans="1:5" ht="31.5">
      <c r="A20" s="58" t="s">
        <v>2</v>
      </c>
      <c r="B20" s="60" t="s">
        <v>23</v>
      </c>
      <c r="C20" s="50">
        <v>138756</v>
      </c>
    </row>
    <row r="21" spans="1:5">
      <c r="A21" s="58" t="s">
        <v>3</v>
      </c>
      <c r="B21" s="60" t="s">
        <v>24</v>
      </c>
      <c r="C21" s="50">
        <v>851925.11895999988</v>
      </c>
    </row>
    <row r="22" spans="1:5">
      <c r="A22" s="58"/>
      <c r="B22" s="60" t="s">
        <v>25</v>
      </c>
      <c r="C22" s="50">
        <v>703957.05551020033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4663</v>
      </c>
    </row>
    <row r="26" spans="1:5">
      <c r="A26" s="58" t="s">
        <v>7</v>
      </c>
      <c r="B26" s="60" t="s">
        <v>297</v>
      </c>
      <c r="C26" s="50">
        <v>33290.767789999998</v>
      </c>
    </row>
    <row r="27" spans="1:5">
      <c r="A27" s="58" t="s">
        <v>8</v>
      </c>
      <c r="B27" s="60" t="s">
        <v>17</v>
      </c>
      <c r="C27" s="50">
        <v>1601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1237194.0297299998</v>
      </c>
      <c r="D29" s="47"/>
      <c r="E29" s="47"/>
    </row>
    <row r="30" spans="1:5" ht="31.5">
      <c r="A30" s="58" t="s">
        <v>299</v>
      </c>
      <c r="B30" s="59" t="s">
        <v>45</v>
      </c>
      <c r="C30" s="50">
        <v>201732.74742999999</v>
      </c>
    </row>
    <row r="31" spans="1:5" s="61" customFormat="1">
      <c r="A31" s="58" t="s">
        <v>300</v>
      </c>
      <c r="B31" s="59" t="s">
        <v>28</v>
      </c>
      <c r="C31" s="50">
        <v>65423.359320000003</v>
      </c>
      <c r="D31" s="47"/>
      <c r="E31" s="47"/>
    </row>
    <row r="32" spans="1:5" s="61" customFormat="1">
      <c r="A32" s="58" t="s">
        <v>1</v>
      </c>
      <c r="B32" s="60" t="s">
        <v>46</v>
      </c>
      <c r="C32" s="50"/>
    </row>
    <row r="33" spans="1:5" s="61" customFormat="1">
      <c r="A33" s="58" t="s">
        <v>2</v>
      </c>
      <c r="B33" s="60" t="s">
        <v>301</v>
      </c>
      <c r="C33" s="50">
        <v>51592.432999999997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1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219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51811.432999999997</v>
      </c>
      <c r="D39" s="47"/>
      <c r="E39" s="47"/>
    </row>
    <row r="40" spans="1:5">
      <c r="A40" s="58" t="s">
        <v>9</v>
      </c>
      <c r="B40" s="60" t="s">
        <v>307</v>
      </c>
      <c r="C40" s="50">
        <v>3336.0000599999998</v>
      </c>
    </row>
    <row r="41" spans="1:5">
      <c r="A41" s="58" t="s">
        <v>13</v>
      </c>
      <c r="B41" s="60" t="s">
        <v>302</v>
      </c>
      <c r="C41" s="50">
        <v>21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10275.92626</v>
      </c>
    </row>
    <row r="44" spans="1:5">
      <c r="A44" s="58" t="s">
        <v>13</v>
      </c>
      <c r="B44" s="60" t="s">
        <v>302</v>
      </c>
      <c r="C44" s="50">
        <v>103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/>
    </row>
    <row r="47" spans="1:5">
      <c r="A47" s="58" t="s">
        <v>2</v>
      </c>
      <c r="B47" s="60" t="s">
        <v>311</v>
      </c>
      <c r="C47" s="50">
        <v>7114.4060900000004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246.34370000000001</v>
      </c>
    </row>
    <row r="50" spans="1:5">
      <c r="A50" s="58" t="s">
        <v>5</v>
      </c>
      <c r="B50" s="60" t="s">
        <v>313</v>
      </c>
      <c r="C50" s="50">
        <v>3960.4605299999998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11321.21032</v>
      </c>
      <c r="D55" s="47"/>
      <c r="E55" s="47"/>
    </row>
    <row r="56" spans="1:5">
      <c r="A56" s="58" t="s">
        <v>318</v>
      </c>
      <c r="B56" s="59" t="s">
        <v>29</v>
      </c>
      <c r="C56" s="50"/>
    </row>
    <row r="57" spans="1:5">
      <c r="A57" s="58" t="s">
        <v>1</v>
      </c>
      <c r="B57" s="60" t="s">
        <v>30</v>
      </c>
      <c r="C57" s="50">
        <v>3255.0998800000002</v>
      </c>
      <c r="D57" s="47"/>
      <c r="E57" s="47"/>
    </row>
    <row r="58" spans="1:5">
      <c r="A58" s="58" t="s">
        <v>2</v>
      </c>
      <c r="B58" s="60" t="s">
        <v>319</v>
      </c>
      <c r="C58" s="50">
        <v>1102.51529</v>
      </c>
    </row>
    <row r="59" spans="1:5">
      <c r="A59" s="58" t="s">
        <v>3</v>
      </c>
      <c r="B59" s="60" t="s">
        <v>17</v>
      </c>
      <c r="C59" s="50">
        <v>2152.5845899999999</v>
      </c>
    </row>
    <row r="60" spans="1:5">
      <c r="A60" s="58" t="s">
        <v>9</v>
      </c>
      <c r="B60" s="60" t="s">
        <v>31</v>
      </c>
      <c r="C60" s="50"/>
    </row>
    <row r="61" spans="1:5">
      <c r="A61" s="58" t="s">
        <v>2</v>
      </c>
      <c r="B61" s="60" t="s">
        <v>32</v>
      </c>
      <c r="C61" s="50">
        <v>36594.455150000002</v>
      </c>
    </row>
    <row r="62" spans="1:5">
      <c r="A62" s="58" t="s">
        <v>3</v>
      </c>
      <c r="B62" s="60" t="s">
        <v>33</v>
      </c>
      <c r="C62" s="50">
        <v>443.47427999999996</v>
      </c>
    </row>
    <row r="63" spans="1:5">
      <c r="A63" s="58" t="s">
        <v>4</v>
      </c>
      <c r="B63" s="60" t="s">
        <v>11</v>
      </c>
      <c r="C63" s="50">
        <v>3</v>
      </c>
    </row>
    <row r="64" spans="1:5">
      <c r="A64" s="58"/>
      <c r="B64" s="59" t="s">
        <v>320</v>
      </c>
      <c r="C64" s="50">
        <v>37040.929430000004</v>
      </c>
      <c r="D64" s="47"/>
      <c r="E64" s="47"/>
    </row>
    <row r="65" spans="1:6">
      <c r="A65" s="58" t="s">
        <v>321</v>
      </c>
      <c r="B65" s="60" t="s">
        <v>17</v>
      </c>
      <c r="C65" s="50">
        <v>960.06391000000008</v>
      </c>
    </row>
    <row r="66" spans="1:6">
      <c r="A66" s="58"/>
      <c r="B66" s="59" t="s">
        <v>322</v>
      </c>
      <c r="C66" s="50">
        <v>41256.093220000002</v>
      </c>
      <c r="D66" s="47"/>
      <c r="E66" s="47"/>
    </row>
    <row r="67" spans="1:6">
      <c r="A67" s="58" t="s">
        <v>323</v>
      </c>
      <c r="B67" s="59" t="s">
        <v>34</v>
      </c>
      <c r="C67" s="50"/>
    </row>
    <row r="68" spans="1:6">
      <c r="A68" s="58" t="s">
        <v>1</v>
      </c>
      <c r="B68" s="60" t="s">
        <v>324</v>
      </c>
      <c r="C68" s="50">
        <v>857.90255000000002</v>
      </c>
    </row>
    <row r="69" spans="1:6">
      <c r="A69" s="58" t="s">
        <v>9</v>
      </c>
      <c r="B69" s="60" t="s">
        <v>325</v>
      </c>
      <c r="C69" s="50">
        <v>45390.0504</v>
      </c>
    </row>
    <row r="70" spans="1:6">
      <c r="A70" s="58" t="s">
        <v>10</v>
      </c>
      <c r="B70" s="60" t="s">
        <v>326</v>
      </c>
      <c r="C70" s="50">
        <v>1165.7920200000001</v>
      </c>
    </row>
    <row r="71" spans="1:6">
      <c r="A71" s="58"/>
      <c r="B71" s="59" t="s">
        <v>327</v>
      </c>
      <c r="C71" s="50">
        <v>47413.74497</v>
      </c>
      <c r="D71" s="47"/>
      <c r="E71" s="47"/>
      <c r="F71" s="61"/>
    </row>
    <row r="72" spans="1:6">
      <c r="A72" s="58"/>
      <c r="B72" s="59" t="s">
        <v>328</v>
      </c>
      <c r="C72" s="50">
        <v>1608482.78963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713</v>
      </c>
      <c r="F73" s="61"/>
    </row>
    <row r="74" spans="1:6">
      <c r="A74" s="163" t="s">
        <v>331</v>
      </c>
      <c r="B74" s="163"/>
      <c r="C74" s="50"/>
    </row>
    <row r="75" spans="1:6">
      <c r="A75" s="63" t="s">
        <v>63</v>
      </c>
      <c r="B75" s="59" t="s">
        <v>332</v>
      </c>
      <c r="C75" s="50"/>
    </row>
    <row r="76" spans="1:6">
      <c r="A76" s="58" t="s">
        <v>1</v>
      </c>
      <c r="B76" s="60" t="s">
        <v>333</v>
      </c>
      <c r="C76" s="50">
        <v>170473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63294.711289999999</v>
      </c>
    </row>
    <row r="81" spans="1:5">
      <c r="A81" s="58" t="s">
        <v>12</v>
      </c>
      <c r="B81" s="60" t="s">
        <v>338</v>
      </c>
      <c r="C81" s="50">
        <v>60525.007740000001</v>
      </c>
    </row>
    <row r="82" spans="1:5">
      <c r="A82" s="58" t="s">
        <v>14</v>
      </c>
      <c r="B82" s="60" t="s">
        <v>339</v>
      </c>
      <c r="C82" s="50">
        <v>157395.3812</v>
      </c>
    </row>
    <row r="83" spans="1:5">
      <c r="A83" s="58" t="s">
        <v>35</v>
      </c>
      <c r="B83" s="60" t="s">
        <v>340</v>
      </c>
      <c r="C83" s="50">
        <v>-5046</v>
      </c>
    </row>
    <row r="84" spans="1:5">
      <c r="A84" s="58" t="s">
        <v>36</v>
      </c>
      <c r="B84" s="60" t="s">
        <v>341</v>
      </c>
      <c r="C84" s="50">
        <v>11581.864620000002</v>
      </c>
    </row>
    <row r="85" spans="1:5">
      <c r="A85" s="64"/>
      <c r="B85" s="59" t="s">
        <v>342</v>
      </c>
      <c r="C85" s="50">
        <v>458989.96484999999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/>
    </row>
    <row r="89" spans="1:5">
      <c r="A89" s="58" t="s">
        <v>2</v>
      </c>
      <c r="B89" s="60" t="s">
        <v>345</v>
      </c>
      <c r="C89" s="50">
        <v>80624.942349999998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664707.13948000001</v>
      </c>
    </row>
    <row r="92" spans="1:5">
      <c r="A92" s="58" t="s">
        <v>5</v>
      </c>
      <c r="B92" s="60" t="s">
        <v>348</v>
      </c>
      <c r="C92" s="50">
        <v>44621.563249999999</v>
      </c>
    </row>
    <row r="93" spans="1:5">
      <c r="A93" s="58" t="s">
        <v>6</v>
      </c>
      <c r="B93" s="60" t="s">
        <v>349</v>
      </c>
      <c r="C93" s="50">
        <v>235</v>
      </c>
    </row>
    <row r="94" spans="1:5">
      <c r="A94" s="58" t="s">
        <v>7</v>
      </c>
      <c r="B94" s="60" t="s">
        <v>350</v>
      </c>
      <c r="C94" s="50">
        <v>87728</v>
      </c>
    </row>
    <row r="95" spans="1:5">
      <c r="A95" s="58" t="s">
        <v>8</v>
      </c>
      <c r="B95" s="60" t="s">
        <v>351</v>
      </c>
      <c r="C95" s="50">
        <v>3648.03125</v>
      </c>
    </row>
    <row r="96" spans="1:5">
      <c r="A96" s="58" t="s">
        <v>64</v>
      </c>
      <c r="B96" s="60" t="s">
        <v>352</v>
      </c>
      <c r="C96" s="50">
        <v>246</v>
      </c>
    </row>
    <row r="97" spans="1:5">
      <c r="A97" s="58" t="s">
        <v>62</v>
      </c>
      <c r="B97" s="60" t="s">
        <v>353</v>
      </c>
      <c r="C97" s="50">
        <v>6492.9460599999993</v>
      </c>
    </row>
    <row r="98" spans="1:5">
      <c r="A98" s="64"/>
      <c r="B98" s="59" t="s">
        <v>354</v>
      </c>
      <c r="C98" s="50">
        <v>888303.62239000003</v>
      </c>
      <c r="D98" s="47"/>
      <c r="E98" s="47"/>
    </row>
    <row r="99" spans="1:5" ht="31.5">
      <c r="A99" s="58" t="s">
        <v>300</v>
      </c>
      <c r="B99" s="59" t="s">
        <v>355</v>
      </c>
      <c r="C99" s="50">
        <v>202829.40850999998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1574</v>
      </c>
    </row>
    <row r="105" spans="1:5">
      <c r="A105" s="58" t="s">
        <v>323</v>
      </c>
      <c r="B105" s="59" t="s">
        <v>37</v>
      </c>
      <c r="C105" s="50">
        <v>53404.793870000001</v>
      </c>
      <c r="D105" s="47"/>
      <c r="E105" s="47"/>
    </row>
    <row r="106" spans="1:5">
      <c r="A106" s="58" t="s">
        <v>1</v>
      </c>
      <c r="B106" s="60" t="s">
        <v>361</v>
      </c>
      <c r="C106" s="50">
        <v>24863.231249999997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3700.9918700000003</v>
      </c>
    </row>
    <row r="110" spans="1:5">
      <c r="A110" s="58" t="s">
        <v>13</v>
      </c>
      <c r="B110" s="60" t="s">
        <v>362</v>
      </c>
      <c r="C110" s="50">
        <v>259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8020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16820.570749999999</v>
      </c>
    </row>
    <row r="123" spans="1:3">
      <c r="A123" s="58" t="s">
        <v>13</v>
      </c>
      <c r="B123" s="60" t="s">
        <v>362</v>
      </c>
      <c r="C123" s="50">
        <v>3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2282.4773699999996</v>
      </c>
    </row>
    <row r="126" spans="1:3">
      <c r="A126" s="58" t="s">
        <v>13</v>
      </c>
      <c r="B126" s="60" t="s">
        <v>369</v>
      </c>
      <c r="C126" s="50">
        <v>1490.01611</v>
      </c>
    </row>
    <row r="127" spans="1:3">
      <c r="A127" s="58" t="s">
        <v>13</v>
      </c>
      <c r="B127" s="60" t="s">
        <v>370</v>
      </c>
      <c r="C127" s="50">
        <v>211.58365000000001</v>
      </c>
    </row>
    <row r="128" spans="1:3">
      <c r="A128" s="58" t="s">
        <v>329</v>
      </c>
      <c r="B128" s="59" t="s">
        <v>371</v>
      </c>
      <c r="C128" s="50"/>
    </row>
    <row r="129" spans="1:6">
      <c r="A129" s="58" t="s">
        <v>1</v>
      </c>
      <c r="B129" s="60" t="s">
        <v>372</v>
      </c>
      <c r="C129" s="50">
        <v>1339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1339</v>
      </c>
      <c r="D131" s="47"/>
      <c r="E131" s="47"/>
    </row>
    <row r="132" spans="1:6">
      <c r="A132" s="64"/>
      <c r="B132" s="59" t="s">
        <v>375</v>
      </c>
      <c r="C132" s="50">
        <v>1608482.7896200002</v>
      </c>
      <c r="D132" s="47"/>
      <c r="E132" s="47"/>
    </row>
    <row r="133" spans="1:6">
      <c r="A133" s="58" t="s">
        <v>376</v>
      </c>
      <c r="B133" s="59" t="s">
        <v>377</v>
      </c>
      <c r="C133" s="50">
        <v>713</v>
      </c>
    </row>
    <row r="134" spans="1:6" ht="7.5" customHeight="1">
      <c r="A134" s="65"/>
      <c r="B134" s="66"/>
      <c r="C134" s="61"/>
    </row>
    <row r="135" spans="1:6" ht="30.75" customHeight="1">
      <c r="A135" s="161" t="s">
        <v>620</v>
      </c>
      <c r="B135" s="161"/>
      <c r="C135" s="161"/>
      <c r="D135" s="131"/>
      <c r="E135" s="131"/>
      <c r="F135" s="132"/>
    </row>
    <row r="136" spans="1:6">
      <c r="A136" s="121" t="s">
        <v>651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94" priority="42" operator="notEqual">
      <formula>0</formula>
    </cfRule>
  </conditionalFormatting>
  <conditionalFormatting sqref="D29">
    <cfRule type="cellIs" dxfId="93" priority="41" operator="notEqual">
      <formula>0</formula>
    </cfRule>
  </conditionalFormatting>
  <conditionalFormatting sqref="D19">
    <cfRule type="cellIs" dxfId="92" priority="40" operator="notEqual">
      <formula>0</formula>
    </cfRule>
  </conditionalFormatting>
  <conditionalFormatting sqref="D14">
    <cfRule type="cellIs" dxfId="91" priority="39" operator="notEqual">
      <formula>0</formula>
    </cfRule>
  </conditionalFormatting>
  <conditionalFormatting sqref="D31">
    <cfRule type="cellIs" dxfId="90" priority="38" operator="notEqual">
      <formula>0</formula>
    </cfRule>
  </conditionalFormatting>
  <conditionalFormatting sqref="D33">
    <cfRule type="cellIs" dxfId="89" priority="37" operator="notEqual">
      <formula>0</formula>
    </cfRule>
  </conditionalFormatting>
  <conditionalFormatting sqref="D39">
    <cfRule type="cellIs" dxfId="88" priority="36" operator="notEqual">
      <formula>0</formula>
    </cfRule>
  </conditionalFormatting>
  <conditionalFormatting sqref="D55">
    <cfRule type="cellIs" dxfId="87" priority="35" operator="notEqual">
      <formula>0</formula>
    </cfRule>
  </conditionalFormatting>
  <conditionalFormatting sqref="D66">
    <cfRule type="cellIs" dxfId="86" priority="34" operator="notEqual">
      <formula>0</formula>
    </cfRule>
  </conditionalFormatting>
  <conditionalFormatting sqref="D64">
    <cfRule type="cellIs" dxfId="85" priority="33" operator="notEqual">
      <formula>0</formula>
    </cfRule>
  </conditionalFormatting>
  <conditionalFormatting sqref="D57">
    <cfRule type="cellIs" dxfId="84" priority="32" operator="notEqual">
      <formula>0</formula>
    </cfRule>
  </conditionalFormatting>
  <conditionalFormatting sqref="D71">
    <cfRule type="cellIs" dxfId="83" priority="31" operator="notEqual">
      <formula>0</formula>
    </cfRule>
  </conditionalFormatting>
  <conditionalFormatting sqref="D72">
    <cfRule type="cellIs" dxfId="82" priority="30" operator="notEqual">
      <formula>0</formula>
    </cfRule>
  </conditionalFormatting>
  <conditionalFormatting sqref="D85">
    <cfRule type="cellIs" dxfId="81" priority="29" operator="notEqual">
      <formula>0</formula>
    </cfRule>
  </conditionalFormatting>
  <conditionalFormatting sqref="D98">
    <cfRule type="cellIs" dxfId="80" priority="28" operator="notEqual">
      <formula>0</formula>
    </cfRule>
  </conditionalFormatting>
  <conditionalFormatting sqref="D100">
    <cfRule type="cellIs" dxfId="79" priority="27" operator="notEqual">
      <formula>0</formula>
    </cfRule>
  </conditionalFormatting>
  <conditionalFormatting sqref="D105">
    <cfRule type="cellIs" dxfId="78" priority="26" operator="notEqual">
      <formula>0</formula>
    </cfRule>
  </conditionalFormatting>
  <conditionalFormatting sqref="D112">
    <cfRule type="cellIs" dxfId="77" priority="25" operator="notEqual">
      <formula>0</formula>
    </cfRule>
  </conditionalFormatting>
  <conditionalFormatting sqref="D131">
    <cfRule type="cellIs" dxfId="76" priority="24" operator="notEqual">
      <formula>0</formula>
    </cfRule>
  </conditionalFormatting>
  <conditionalFormatting sqref="D132">
    <cfRule type="cellIs" dxfId="75" priority="23" operator="notEqual">
      <formula>0</formula>
    </cfRule>
  </conditionalFormatting>
  <conditionalFormatting sqref="E7">
    <cfRule type="cellIs" dxfId="74" priority="22" operator="notEqual">
      <formula>0</formula>
    </cfRule>
  </conditionalFormatting>
  <conditionalFormatting sqref="E29">
    <cfRule type="cellIs" dxfId="73" priority="21" operator="notEqual">
      <formula>0</formula>
    </cfRule>
  </conditionalFormatting>
  <conditionalFormatting sqref="E19">
    <cfRule type="cellIs" dxfId="72" priority="20" operator="notEqual">
      <formula>0</formula>
    </cfRule>
  </conditionalFormatting>
  <conditionalFormatting sqref="E14">
    <cfRule type="cellIs" dxfId="71" priority="19" operator="notEqual">
      <formula>0</formula>
    </cfRule>
  </conditionalFormatting>
  <conditionalFormatting sqref="E31">
    <cfRule type="cellIs" dxfId="70" priority="18" operator="notEqual">
      <formula>0</formula>
    </cfRule>
  </conditionalFormatting>
  <conditionalFormatting sqref="E33">
    <cfRule type="cellIs" dxfId="69" priority="17" operator="notEqual">
      <formula>0</formula>
    </cfRule>
  </conditionalFormatting>
  <conditionalFormatting sqref="E39">
    <cfRule type="cellIs" dxfId="68" priority="16" operator="notEqual">
      <formula>0</formula>
    </cfRule>
  </conditionalFormatting>
  <conditionalFormatting sqref="E55">
    <cfRule type="cellIs" dxfId="67" priority="15" operator="notEqual">
      <formula>0</formula>
    </cfRule>
  </conditionalFormatting>
  <conditionalFormatting sqref="E66">
    <cfRule type="cellIs" dxfId="66" priority="14" operator="notEqual">
      <formula>0</formula>
    </cfRule>
  </conditionalFormatting>
  <conditionalFormatting sqref="E64">
    <cfRule type="cellIs" dxfId="65" priority="13" operator="notEqual">
      <formula>0</formula>
    </cfRule>
  </conditionalFormatting>
  <conditionalFormatting sqref="E57">
    <cfRule type="cellIs" dxfId="64" priority="12" operator="notEqual">
      <formula>0</formula>
    </cfRule>
  </conditionalFormatting>
  <conditionalFormatting sqref="E71">
    <cfRule type="cellIs" dxfId="63" priority="11" operator="notEqual">
      <formula>0</formula>
    </cfRule>
  </conditionalFormatting>
  <conditionalFormatting sqref="E72">
    <cfRule type="cellIs" dxfId="62" priority="10" operator="notEqual">
      <formula>0</formula>
    </cfRule>
  </conditionalFormatting>
  <conditionalFormatting sqref="E85">
    <cfRule type="cellIs" dxfId="61" priority="9" operator="notEqual">
      <formula>0</formula>
    </cfRule>
  </conditionalFormatting>
  <conditionalFormatting sqref="E98">
    <cfRule type="cellIs" dxfId="60" priority="8" operator="notEqual">
      <formula>0</formula>
    </cfRule>
  </conditionalFormatting>
  <conditionalFormatting sqref="E100">
    <cfRule type="cellIs" dxfId="59" priority="7" operator="notEqual">
      <formula>0</formula>
    </cfRule>
  </conditionalFormatting>
  <conditionalFormatting sqref="E105">
    <cfRule type="cellIs" dxfId="58" priority="6" operator="notEqual">
      <formula>0</formula>
    </cfRule>
  </conditionalFormatting>
  <conditionalFormatting sqref="E112">
    <cfRule type="cellIs" dxfId="57" priority="5" operator="notEqual">
      <formula>0</formula>
    </cfRule>
  </conditionalFormatting>
  <conditionalFormatting sqref="E131">
    <cfRule type="cellIs" dxfId="56" priority="4" operator="notEqual">
      <formula>0</formula>
    </cfRule>
  </conditionalFormatting>
  <conditionalFormatting sqref="E132">
    <cfRule type="cellIs" dxfId="55" priority="3" operator="notEqual">
      <formula>0</formula>
    </cfRule>
  </conditionalFormatting>
  <conditionalFormatting sqref="D3:E4">
    <cfRule type="cellIs" dxfId="54" priority="2" operator="notEqual">
      <formula>0</formula>
    </cfRule>
  </conditionalFormatting>
  <conditionalFormatting sqref="D135:E135">
    <cfRule type="cellIs" dxfId="53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125"/>
  <sheetViews>
    <sheetView zoomScale="70" zoomScaleNormal="7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28515625" style="68" customWidth="1"/>
    <col min="6" max="6" width="11.7109375" style="68" customWidth="1"/>
    <col min="7" max="16384" width="82.28515625" style="68"/>
  </cols>
  <sheetData>
    <row r="1" spans="1:5" ht="35.25" customHeight="1">
      <c r="A1" s="167" t="s">
        <v>659</v>
      </c>
      <c r="B1" s="167"/>
      <c r="C1" s="167"/>
    </row>
    <row r="2" spans="1:5" ht="15.75">
      <c r="A2" s="53"/>
      <c r="B2" s="53"/>
      <c r="C2" s="53"/>
    </row>
    <row r="3" spans="1:5" ht="47.25">
      <c r="A3" s="168"/>
      <c r="B3" s="169"/>
      <c r="C3" s="69" t="s">
        <v>378</v>
      </c>
    </row>
    <row r="4" spans="1:5" ht="15.75">
      <c r="A4" s="170">
        <v>1</v>
      </c>
      <c r="B4" s="171"/>
      <c r="C4" s="70">
        <v>2</v>
      </c>
    </row>
    <row r="5" spans="1:5" ht="15.75">
      <c r="A5" s="71" t="s">
        <v>379</v>
      </c>
      <c r="B5" s="72" t="s">
        <v>380</v>
      </c>
      <c r="C5" s="73"/>
    </row>
    <row r="6" spans="1:5" ht="15.75">
      <c r="A6" s="74" t="s">
        <v>2</v>
      </c>
      <c r="B6" s="75" t="s">
        <v>381</v>
      </c>
      <c r="C6" s="76"/>
    </row>
    <row r="7" spans="1:5" ht="15.75">
      <c r="A7" s="77" t="s">
        <v>382</v>
      </c>
      <c r="B7" s="75" t="s">
        <v>383</v>
      </c>
      <c r="C7" s="50">
        <v>25126.476600000002</v>
      </c>
      <c r="D7" s="47"/>
      <c r="E7" s="47"/>
    </row>
    <row r="8" spans="1:5" ht="31.5">
      <c r="A8" s="77"/>
      <c r="B8" s="75" t="s">
        <v>477</v>
      </c>
      <c r="C8" s="50">
        <v>-543.20511999999928</v>
      </c>
    </row>
    <row r="9" spans="1:5" ht="15.75">
      <c r="A9" s="77" t="s">
        <v>384</v>
      </c>
      <c r="B9" s="75" t="s">
        <v>385</v>
      </c>
      <c r="C9" s="50">
        <v>-2538.8689099999997</v>
      </c>
    </row>
    <row r="10" spans="1:5" ht="15.75">
      <c r="A10" s="77" t="s">
        <v>386</v>
      </c>
      <c r="B10" s="75" t="s">
        <v>387</v>
      </c>
      <c r="C10" s="50">
        <v>-2888.4876600009438</v>
      </c>
    </row>
    <row r="11" spans="1:5" ht="15.75">
      <c r="A11" s="77"/>
      <c r="B11" s="75" t="s">
        <v>388</v>
      </c>
      <c r="C11" s="50">
        <v>0</v>
      </c>
    </row>
    <row r="12" spans="1:5" ht="15.75">
      <c r="A12" s="77" t="s">
        <v>389</v>
      </c>
      <c r="B12" s="75" t="s">
        <v>390</v>
      </c>
      <c r="C12" s="50">
        <v>-874.79150343275103</v>
      </c>
    </row>
    <row r="13" spans="1:5" ht="15.75">
      <c r="A13" s="78"/>
      <c r="B13" s="79" t="s">
        <v>391</v>
      </c>
      <c r="C13" s="50">
        <v>18824.328526566307</v>
      </c>
      <c r="D13" s="47"/>
      <c r="E13" s="47"/>
    </row>
    <row r="14" spans="1:5" ht="15.75">
      <c r="A14" s="70" t="s">
        <v>3</v>
      </c>
      <c r="B14" s="80" t="s">
        <v>613</v>
      </c>
      <c r="C14" s="50">
        <v>69.841412496221636</v>
      </c>
      <c r="D14" s="47"/>
      <c r="E14" s="47"/>
    </row>
    <row r="15" spans="1:5" ht="15.75">
      <c r="A15" s="70" t="s">
        <v>4</v>
      </c>
      <c r="B15" s="75" t="s">
        <v>392</v>
      </c>
      <c r="C15" s="50">
        <v>248</v>
      </c>
    </row>
    <row r="16" spans="1:5" ht="15.75">
      <c r="A16" s="74" t="s">
        <v>5</v>
      </c>
      <c r="B16" s="75" t="s">
        <v>393</v>
      </c>
      <c r="C16" s="81"/>
    </row>
    <row r="17" spans="1:5" ht="15.75">
      <c r="A17" s="77" t="s">
        <v>382</v>
      </c>
      <c r="B17" s="75" t="s">
        <v>394</v>
      </c>
      <c r="C17" s="81"/>
    </row>
    <row r="18" spans="1:5" ht="15.75">
      <c r="A18" s="77" t="s">
        <v>395</v>
      </c>
      <c r="B18" s="75" t="s">
        <v>396</v>
      </c>
      <c r="C18" s="50">
        <v>-6686.8456450938766</v>
      </c>
    </row>
    <row r="19" spans="1:5" ht="15.75">
      <c r="A19" s="77" t="s">
        <v>397</v>
      </c>
      <c r="B19" s="75" t="s">
        <v>398</v>
      </c>
      <c r="C19" s="50">
        <v>150</v>
      </c>
    </row>
    <row r="20" spans="1:5" ht="15.75">
      <c r="A20" s="78"/>
      <c r="B20" s="77" t="s">
        <v>399</v>
      </c>
      <c r="C20" s="50">
        <v>-6536.8456450938766</v>
      </c>
      <c r="D20" s="47"/>
      <c r="E20" s="47"/>
    </row>
    <row r="21" spans="1:5" ht="15.75">
      <c r="A21" s="77" t="s">
        <v>384</v>
      </c>
      <c r="B21" s="75" t="s">
        <v>400</v>
      </c>
      <c r="C21" s="50">
        <v>-1018.5829782590696</v>
      </c>
    </row>
    <row r="22" spans="1:5" ht="15.75">
      <c r="A22" s="77" t="s">
        <v>386</v>
      </c>
      <c r="B22" s="75" t="s">
        <v>478</v>
      </c>
      <c r="C22" s="50">
        <v>110</v>
      </c>
    </row>
    <row r="23" spans="1:5" ht="15.75">
      <c r="A23" s="78"/>
      <c r="B23" s="79" t="s">
        <v>401</v>
      </c>
      <c r="C23" s="50">
        <v>-7445.4286233529465</v>
      </c>
      <c r="D23" s="47"/>
      <c r="E23" s="47"/>
    </row>
    <row r="24" spans="1:5" ht="15.75" customHeight="1">
      <c r="A24" s="74" t="s">
        <v>6</v>
      </c>
      <c r="B24" s="75" t="s">
        <v>402</v>
      </c>
      <c r="C24" s="81"/>
    </row>
    <row r="25" spans="1:5" ht="15.75">
      <c r="A25" s="77" t="s">
        <v>382</v>
      </c>
      <c r="B25" s="75" t="s">
        <v>403</v>
      </c>
      <c r="C25" s="50">
        <v>-3</v>
      </c>
    </row>
    <row r="26" spans="1:5" ht="15.75">
      <c r="A26" s="77" t="s">
        <v>384</v>
      </c>
      <c r="B26" s="75" t="s">
        <v>404</v>
      </c>
      <c r="C26" s="50">
        <v>0</v>
      </c>
    </row>
    <row r="27" spans="1:5" ht="15.75">
      <c r="A27" s="74"/>
      <c r="B27" s="79" t="s">
        <v>405</v>
      </c>
      <c r="C27" s="50">
        <v>-3</v>
      </c>
      <c r="D27" s="47"/>
      <c r="E27" s="47"/>
    </row>
    <row r="28" spans="1:5" ht="15.75">
      <c r="A28" s="74" t="s">
        <v>7</v>
      </c>
      <c r="B28" s="75" t="s">
        <v>406</v>
      </c>
      <c r="C28" s="50">
        <v>-433</v>
      </c>
    </row>
    <row r="29" spans="1:5" ht="15.75">
      <c r="A29" s="74" t="s">
        <v>8</v>
      </c>
      <c r="B29" s="75" t="s">
        <v>407</v>
      </c>
      <c r="C29" s="81"/>
    </row>
    <row r="30" spans="1:5" ht="15.75">
      <c r="A30" s="77" t="s">
        <v>382</v>
      </c>
      <c r="B30" s="75" t="s">
        <v>408</v>
      </c>
      <c r="C30" s="50">
        <v>-5410.4644004439797</v>
      </c>
    </row>
    <row r="31" spans="1:5" ht="15.75">
      <c r="A31" s="77" t="s">
        <v>384</v>
      </c>
      <c r="B31" s="75" t="s">
        <v>409</v>
      </c>
      <c r="C31" s="50">
        <v>495.95193999999998</v>
      </c>
    </row>
    <row r="32" spans="1:5" ht="15.75">
      <c r="A32" s="77" t="s">
        <v>386</v>
      </c>
      <c r="B32" s="75" t="s">
        <v>410</v>
      </c>
      <c r="C32" s="50">
        <v>-3042.8396175362477</v>
      </c>
    </row>
    <row r="33" spans="1:5" ht="15.75">
      <c r="A33" s="77" t="s">
        <v>389</v>
      </c>
      <c r="B33" s="75" t="s">
        <v>411</v>
      </c>
      <c r="C33" s="50">
        <v>90</v>
      </c>
    </row>
    <row r="34" spans="1:5" ht="15.75">
      <c r="A34" s="82"/>
      <c r="B34" s="79" t="s">
        <v>412</v>
      </c>
      <c r="C34" s="50">
        <v>-7867.3520779802275</v>
      </c>
      <c r="D34" s="47"/>
      <c r="E34" s="47"/>
    </row>
    <row r="35" spans="1:5" ht="15.75">
      <c r="A35" s="74" t="s">
        <v>64</v>
      </c>
      <c r="B35" s="75" t="s">
        <v>413</v>
      </c>
      <c r="C35" s="50">
        <v>-1114.530628896237</v>
      </c>
    </row>
    <row r="36" spans="1:5" ht="15.75" customHeight="1">
      <c r="A36" s="74"/>
      <c r="B36" s="75" t="s">
        <v>479</v>
      </c>
      <c r="C36" s="50">
        <v>-1010.91723</v>
      </c>
    </row>
    <row r="37" spans="1:5" ht="15.75">
      <c r="A37" s="74" t="s">
        <v>62</v>
      </c>
      <c r="B37" s="75" t="s">
        <v>414</v>
      </c>
      <c r="C37" s="50">
        <v>0</v>
      </c>
    </row>
    <row r="38" spans="1:5" ht="15.75">
      <c r="A38" s="74" t="s">
        <v>65</v>
      </c>
      <c r="B38" s="75" t="s">
        <v>415</v>
      </c>
      <c r="C38" s="50">
        <v>2278.8586088331172</v>
      </c>
      <c r="D38" s="47"/>
      <c r="E38" s="47"/>
    </row>
    <row r="39" spans="1:5" ht="15.75">
      <c r="A39" s="83" t="s">
        <v>9</v>
      </c>
      <c r="B39" s="72" t="s">
        <v>416</v>
      </c>
      <c r="C39" s="81"/>
    </row>
    <row r="40" spans="1:5" ht="15.75">
      <c r="A40" s="74" t="s">
        <v>2</v>
      </c>
      <c r="B40" s="75" t="s">
        <v>381</v>
      </c>
      <c r="C40" s="81"/>
    </row>
    <row r="41" spans="1:5" ht="15.75">
      <c r="A41" s="77" t="s">
        <v>382</v>
      </c>
      <c r="B41" s="75" t="s">
        <v>383</v>
      </c>
      <c r="C41" s="50">
        <v>109679.90185000001</v>
      </c>
    </row>
    <row r="42" spans="1:5" ht="31.5">
      <c r="A42" s="77"/>
      <c r="B42" s="75" t="s">
        <v>477</v>
      </c>
      <c r="C42" s="50">
        <v>-3347.9698634961997</v>
      </c>
    </row>
    <row r="43" spans="1:5" ht="15.75">
      <c r="A43" s="77" t="s">
        <v>384</v>
      </c>
      <c r="B43" s="75" t="s">
        <v>385</v>
      </c>
      <c r="C43" s="50">
        <v>-3797.0633399999997</v>
      </c>
    </row>
    <row r="44" spans="1:5" ht="15.75">
      <c r="A44" s="77" t="s">
        <v>386</v>
      </c>
      <c r="B44" s="75" t="s">
        <v>387</v>
      </c>
      <c r="C44" s="50">
        <v>-1567.5128499990578</v>
      </c>
    </row>
    <row r="45" spans="1:5" ht="15.75">
      <c r="A45" s="77" t="s">
        <v>389</v>
      </c>
      <c r="B45" s="75" t="s">
        <v>390</v>
      </c>
      <c r="C45" s="50">
        <v>422.06225999999998</v>
      </c>
    </row>
    <row r="46" spans="1:5" ht="15.75">
      <c r="A46" s="78"/>
      <c r="B46" s="79" t="s">
        <v>417</v>
      </c>
      <c r="C46" s="50">
        <v>104737.38792000094</v>
      </c>
      <c r="D46" s="47"/>
      <c r="E46" s="47"/>
    </row>
    <row r="47" spans="1:5" ht="15.75">
      <c r="A47" s="82" t="s">
        <v>3</v>
      </c>
      <c r="B47" s="75" t="s">
        <v>418</v>
      </c>
      <c r="C47" s="81"/>
    </row>
    <row r="48" spans="1:5" ht="15.75">
      <c r="A48" s="77" t="s">
        <v>382</v>
      </c>
      <c r="B48" s="75" t="s">
        <v>419</v>
      </c>
      <c r="C48" s="50">
        <v>54</v>
      </c>
    </row>
    <row r="49" spans="1:5" ht="15.75">
      <c r="A49" s="78"/>
      <c r="B49" s="75" t="s">
        <v>420</v>
      </c>
      <c r="C49" s="50">
        <v>0</v>
      </c>
    </row>
    <row r="50" spans="1:5" ht="15.75">
      <c r="A50" s="78" t="s">
        <v>384</v>
      </c>
      <c r="B50" s="75" t="s">
        <v>421</v>
      </c>
      <c r="C50" s="81"/>
    </row>
    <row r="51" spans="1:5" ht="15.75">
      <c r="A51" s="78"/>
      <c r="B51" s="75" t="s">
        <v>420</v>
      </c>
      <c r="C51" s="50">
        <v>0</v>
      </c>
    </row>
    <row r="52" spans="1:5" ht="15.75">
      <c r="A52" s="84" t="s">
        <v>422</v>
      </c>
      <c r="B52" s="75" t="s">
        <v>423</v>
      </c>
      <c r="C52" s="50">
        <v>383.32729</v>
      </c>
    </row>
    <row r="53" spans="1:5" ht="15.75">
      <c r="A53" s="84" t="s">
        <v>424</v>
      </c>
      <c r="B53" s="75" t="s">
        <v>425</v>
      </c>
      <c r="C53" s="50">
        <v>7959.7202699999998</v>
      </c>
    </row>
    <row r="54" spans="1:5" ht="15.75">
      <c r="A54" s="85"/>
      <c r="B54" s="77" t="s">
        <v>426</v>
      </c>
      <c r="C54" s="50">
        <v>8343.0475599999991</v>
      </c>
      <c r="D54" s="47"/>
      <c r="E54" s="47"/>
    </row>
    <row r="55" spans="1:5" ht="15.75">
      <c r="A55" s="78" t="s">
        <v>386</v>
      </c>
      <c r="B55" s="75" t="s">
        <v>427</v>
      </c>
      <c r="C55" s="50">
        <v>13640.434370000001</v>
      </c>
    </row>
    <row r="56" spans="1:5" ht="15.75">
      <c r="A56" s="78" t="s">
        <v>389</v>
      </c>
      <c r="B56" s="75" t="s">
        <v>428</v>
      </c>
      <c r="C56" s="50">
        <v>2129.6604900000002</v>
      </c>
    </row>
    <row r="57" spans="1:5" ht="15.75">
      <c r="A57" s="71"/>
      <c r="B57" s="79" t="s">
        <v>429</v>
      </c>
      <c r="C57" s="50">
        <v>24167.14242</v>
      </c>
      <c r="D57" s="47"/>
      <c r="E57" s="47"/>
    </row>
    <row r="58" spans="1:5" ht="15.75">
      <c r="A58" s="82" t="s">
        <v>4</v>
      </c>
      <c r="B58" s="85" t="s">
        <v>392</v>
      </c>
      <c r="C58" s="50">
        <v>1582.4134399999998</v>
      </c>
    </row>
    <row r="59" spans="1:5" ht="15.75">
      <c r="A59" s="74" t="s">
        <v>5</v>
      </c>
      <c r="B59" s="75" t="s">
        <v>430</v>
      </c>
      <c r="C59" s="81"/>
    </row>
    <row r="60" spans="1:5" ht="15.75">
      <c r="A60" s="77" t="s">
        <v>382</v>
      </c>
      <c r="B60" s="75" t="s">
        <v>431</v>
      </c>
      <c r="C60" s="81"/>
    </row>
    <row r="61" spans="1:5" ht="15.75">
      <c r="A61" s="77" t="s">
        <v>395</v>
      </c>
      <c r="B61" s="75" t="s">
        <v>396</v>
      </c>
      <c r="C61" s="50">
        <v>-41639.110573880556</v>
      </c>
    </row>
    <row r="62" spans="1:5" ht="15.75">
      <c r="A62" s="77" t="s">
        <v>397</v>
      </c>
      <c r="B62" s="75" t="s">
        <v>398</v>
      </c>
      <c r="C62" s="50">
        <v>721.69495000000006</v>
      </c>
    </row>
    <row r="63" spans="1:5" ht="15.75">
      <c r="A63" s="78"/>
      <c r="B63" s="77" t="s">
        <v>432</v>
      </c>
      <c r="C63" s="50">
        <v>-40917.415623880552</v>
      </c>
      <c r="D63" s="47"/>
      <c r="E63" s="47"/>
    </row>
    <row r="64" spans="1:5" ht="15.75">
      <c r="A64" s="78" t="s">
        <v>384</v>
      </c>
      <c r="B64" s="75" t="s">
        <v>433</v>
      </c>
      <c r="C64" s="81"/>
    </row>
    <row r="65" spans="1:5" ht="15.75">
      <c r="A65" s="84" t="s">
        <v>422</v>
      </c>
      <c r="B65" s="75" t="s">
        <v>396</v>
      </c>
      <c r="C65" s="50">
        <v>918.16611347996832</v>
      </c>
    </row>
    <row r="66" spans="1:5" ht="15.75">
      <c r="A66" s="84" t="s">
        <v>424</v>
      </c>
      <c r="B66" s="75" t="s">
        <v>398</v>
      </c>
      <c r="C66" s="50">
        <v>-274.02832000000001</v>
      </c>
    </row>
    <row r="67" spans="1:5" ht="15.75">
      <c r="A67" s="78"/>
      <c r="B67" s="77" t="s">
        <v>426</v>
      </c>
      <c r="C67" s="50">
        <v>644.13779347996842</v>
      </c>
      <c r="D67" s="47"/>
      <c r="E67" s="47"/>
    </row>
    <row r="68" spans="1:5" ht="15.75">
      <c r="A68" s="82"/>
      <c r="B68" s="86" t="s">
        <v>401</v>
      </c>
      <c r="C68" s="50">
        <v>-40273.277830400584</v>
      </c>
      <c r="D68" s="47"/>
      <c r="E68" s="47"/>
    </row>
    <row r="69" spans="1:5" ht="15.75">
      <c r="A69" s="74" t="s">
        <v>6</v>
      </c>
      <c r="B69" s="75" t="s">
        <v>434</v>
      </c>
      <c r="C69" s="81"/>
    </row>
    <row r="70" spans="1:5" ht="15.75">
      <c r="A70" s="77" t="s">
        <v>382</v>
      </c>
      <c r="B70" s="87" t="s">
        <v>435</v>
      </c>
      <c r="C70" s="82"/>
    </row>
    <row r="71" spans="1:5" ht="15.75">
      <c r="A71" s="77" t="s">
        <v>395</v>
      </c>
      <c r="B71" s="75" t="s">
        <v>396</v>
      </c>
      <c r="C71" s="50">
        <v>-21145.807299999993</v>
      </c>
    </row>
    <row r="72" spans="1:5" ht="15.75">
      <c r="A72" s="77" t="s">
        <v>397</v>
      </c>
      <c r="B72" s="75" t="s">
        <v>398</v>
      </c>
      <c r="C72" s="50">
        <v>-11.018489999999998</v>
      </c>
    </row>
    <row r="73" spans="1:5" ht="15.75">
      <c r="A73" s="78"/>
      <c r="B73" s="77" t="s">
        <v>432</v>
      </c>
      <c r="C73" s="50">
        <v>-21156.825789999992</v>
      </c>
      <c r="D73" s="47"/>
      <c r="E73" s="47"/>
    </row>
    <row r="74" spans="1:5" ht="15.75">
      <c r="A74" s="78" t="s">
        <v>384</v>
      </c>
      <c r="B74" s="75" t="s">
        <v>436</v>
      </c>
      <c r="C74" s="50">
        <v>-4232.5840852208976</v>
      </c>
    </row>
    <row r="75" spans="1:5" ht="15.75">
      <c r="A75" s="78"/>
      <c r="B75" s="79" t="s">
        <v>437</v>
      </c>
      <c r="C75" s="50">
        <v>-25389.409875220885</v>
      </c>
      <c r="D75" s="47"/>
      <c r="E75" s="47"/>
    </row>
    <row r="76" spans="1:5" ht="15.75">
      <c r="A76" s="74" t="s">
        <v>7</v>
      </c>
      <c r="B76" s="75" t="s">
        <v>406</v>
      </c>
      <c r="C76" s="50">
        <v>-4775</v>
      </c>
    </row>
    <row r="77" spans="1:5" ht="15.75">
      <c r="A77" s="74" t="s">
        <v>8</v>
      </c>
      <c r="B77" s="75" t="s">
        <v>438</v>
      </c>
      <c r="C77" s="82"/>
    </row>
    <row r="78" spans="1:5" ht="15.75">
      <c r="A78" s="77" t="s">
        <v>382</v>
      </c>
      <c r="B78" s="75" t="s">
        <v>408</v>
      </c>
      <c r="C78" s="50">
        <v>-18571.061669540642</v>
      </c>
    </row>
    <row r="79" spans="1:5" ht="15.75">
      <c r="A79" s="77" t="s">
        <v>384</v>
      </c>
      <c r="B79" s="75" t="s">
        <v>409</v>
      </c>
      <c r="C79" s="50">
        <v>-125.74846000000031</v>
      </c>
    </row>
    <row r="80" spans="1:5" ht="15.75">
      <c r="A80" s="77" t="s">
        <v>386</v>
      </c>
      <c r="B80" s="75" t="s">
        <v>410</v>
      </c>
      <c r="C80" s="50">
        <v>-11842.8768035047</v>
      </c>
    </row>
    <row r="81" spans="1:5" ht="15.75">
      <c r="A81" s="77" t="s">
        <v>389</v>
      </c>
      <c r="B81" s="75" t="s">
        <v>439</v>
      </c>
      <c r="C81" s="50">
        <v>953.87617</v>
      </c>
    </row>
    <row r="82" spans="1:5" ht="15.75">
      <c r="A82" s="82"/>
      <c r="B82" s="79" t="s">
        <v>412</v>
      </c>
      <c r="C82" s="50">
        <v>-29585.810763045338</v>
      </c>
      <c r="D82" s="47"/>
      <c r="E82" s="47"/>
    </row>
    <row r="83" spans="1:5" ht="15.75">
      <c r="A83" s="74" t="s">
        <v>64</v>
      </c>
      <c r="B83" s="75" t="s">
        <v>440</v>
      </c>
      <c r="C83" s="82"/>
    </row>
    <row r="84" spans="1:5" ht="15.75">
      <c r="A84" s="77" t="s">
        <v>382</v>
      </c>
      <c r="B84" s="75" t="s">
        <v>441</v>
      </c>
      <c r="C84" s="50">
        <v>-209</v>
      </c>
    </row>
    <row r="85" spans="1:5" ht="15.75">
      <c r="A85" s="77" t="s">
        <v>384</v>
      </c>
      <c r="B85" s="75" t="s">
        <v>442</v>
      </c>
      <c r="C85" s="50">
        <v>-15332.571310000001</v>
      </c>
    </row>
    <row r="86" spans="1:5" ht="15.75">
      <c r="A86" s="77" t="s">
        <v>386</v>
      </c>
      <c r="B86" s="75" t="s">
        <v>443</v>
      </c>
      <c r="C86" s="50">
        <v>-1637.66624</v>
      </c>
    </row>
    <row r="87" spans="1:5" ht="15.75">
      <c r="A87" s="77"/>
      <c r="B87" s="79" t="s">
        <v>444</v>
      </c>
      <c r="C87" s="50">
        <v>-17179.237549999998</v>
      </c>
      <c r="D87" s="47"/>
      <c r="E87" s="47"/>
    </row>
    <row r="88" spans="1:5" ht="15.75">
      <c r="A88" s="74" t="s">
        <v>62</v>
      </c>
      <c r="B88" s="75" t="s">
        <v>413</v>
      </c>
      <c r="C88" s="50">
        <v>-6535.8708311037626</v>
      </c>
    </row>
    <row r="89" spans="1:5" ht="15.75" customHeight="1">
      <c r="A89" s="74"/>
      <c r="B89" s="75" t="s">
        <v>479</v>
      </c>
      <c r="C89" s="50">
        <v>-5781.94434</v>
      </c>
    </row>
    <row r="90" spans="1:5" ht="15.75">
      <c r="A90" s="74" t="s">
        <v>65</v>
      </c>
      <c r="B90" s="75" t="s">
        <v>614</v>
      </c>
      <c r="C90" s="50">
        <v>-34.841412496221643</v>
      </c>
    </row>
    <row r="91" spans="1:5" ht="15.75">
      <c r="A91" s="74" t="s">
        <v>480</v>
      </c>
      <c r="B91" s="75" t="s">
        <v>465</v>
      </c>
      <c r="C91" s="50">
        <v>0</v>
      </c>
    </row>
    <row r="92" spans="1:5" ht="15.75">
      <c r="A92" s="74" t="s">
        <v>66</v>
      </c>
      <c r="B92" s="75" t="s">
        <v>445</v>
      </c>
      <c r="C92" s="50">
        <v>6713.4955177341508</v>
      </c>
      <c r="D92" s="88"/>
      <c r="E92" s="88"/>
    </row>
    <row r="93" spans="1:5" ht="15.75">
      <c r="A93" s="71" t="s">
        <v>446</v>
      </c>
      <c r="B93" s="72" t="s">
        <v>447</v>
      </c>
      <c r="C93" s="82"/>
    </row>
    <row r="94" spans="1:5" ht="15.75">
      <c r="A94" s="74" t="s">
        <v>2</v>
      </c>
      <c r="B94" s="75" t="s">
        <v>615</v>
      </c>
      <c r="C94" s="50">
        <v>2278.8586088331172</v>
      </c>
      <c r="D94" s="47"/>
      <c r="E94" s="47"/>
    </row>
    <row r="95" spans="1:5" ht="15.75">
      <c r="A95" s="74" t="s">
        <v>3</v>
      </c>
      <c r="B95" s="75" t="s">
        <v>616</v>
      </c>
      <c r="C95" s="50">
        <v>6713.4955177341508</v>
      </c>
      <c r="D95" s="47"/>
      <c r="E95" s="47"/>
    </row>
    <row r="96" spans="1:5" ht="15.75">
      <c r="A96" s="82" t="s">
        <v>4</v>
      </c>
      <c r="B96" s="75" t="s">
        <v>448</v>
      </c>
      <c r="C96" s="50">
        <v>0</v>
      </c>
    </row>
    <row r="97" spans="1:5" ht="15.75">
      <c r="A97" s="77" t="s">
        <v>382</v>
      </c>
      <c r="B97" s="75" t="s">
        <v>419</v>
      </c>
      <c r="C97" s="50">
        <v>42</v>
      </c>
    </row>
    <row r="98" spans="1:5" ht="15.75">
      <c r="A98" s="78"/>
      <c r="B98" s="75" t="s">
        <v>420</v>
      </c>
      <c r="C98" s="50">
        <v>0</v>
      </c>
    </row>
    <row r="99" spans="1:5" ht="15.75">
      <c r="A99" s="78" t="s">
        <v>384</v>
      </c>
      <c r="B99" s="75" t="s">
        <v>421</v>
      </c>
      <c r="C99" s="50">
        <v>0</v>
      </c>
    </row>
    <row r="100" spans="1:5" ht="15.75">
      <c r="A100" s="78"/>
      <c r="B100" s="75" t="s">
        <v>420</v>
      </c>
      <c r="C100" s="50">
        <v>0</v>
      </c>
    </row>
    <row r="101" spans="1:5" ht="15.75">
      <c r="A101" s="84" t="s">
        <v>422</v>
      </c>
      <c r="B101" s="75" t="s">
        <v>423</v>
      </c>
      <c r="C101" s="50">
        <v>0</v>
      </c>
    </row>
    <row r="102" spans="1:5" ht="15.75">
      <c r="A102" s="84" t="s">
        <v>424</v>
      </c>
      <c r="B102" s="75" t="s">
        <v>425</v>
      </c>
      <c r="C102" s="50">
        <v>2125.2157900000002</v>
      </c>
    </row>
    <row r="103" spans="1:5" ht="15.75">
      <c r="A103" s="85"/>
      <c r="B103" s="77" t="s">
        <v>426</v>
      </c>
      <c r="C103" s="50">
        <v>2125.2157900000002</v>
      </c>
    </row>
    <row r="104" spans="1:5" ht="15.75">
      <c r="A104" s="78" t="s">
        <v>386</v>
      </c>
      <c r="B104" s="75" t="s">
        <v>427</v>
      </c>
      <c r="C104" s="50">
        <v>228</v>
      </c>
    </row>
    <row r="105" spans="1:5" ht="15.75">
      <c r="A105" s="78" t="s">
        <v>389</v>
      </c>
      <c r="B105" s="75" t="s">
        <v>428</v>
      </c>
      <c r="C105" s="50">
        <v>2591</v>
      </c>
    </row>
    <row r="106" spans="1:5" ht="15.75">
      <c r="A106" s="71"/>
      <c r="B106" s="79" t="s">
        <v>449</v>
      </c>
      <c r="C106" s="50">
        <v>4986.2157900000002</v>
      </c>
    </row>
    <row r="107" spans="1:5" ht="15.75" customHeight="1">
      <c r="A107" s="82" t="s">
        <v>5</v>
      </c>
      <c r="B107" s="75" t="s">
        <v>617</v>
      </c>
      <c r="C107" s="50">
        <v>69.841412496221636</v>
      </c>
      <c r="D107" s="47"/>
      <c r="E107" s="47"/>
    </row>
    <row r="108" spans="1:5" ht="15.75">
      <c r="A108" s="74" t="s">
        <v>6</v>
      </c>
      <c r="B108" s="75" t="s">
        <v>440</v>
      </c>
      <c r="C108" s="81"/>
    </row>
    <row r="109" spans="1:5" ht="15.75">
      <c r="A109" s="77" t="s">
        <v>382</v>
      </c>
      <c r="B109" s="75" t="s">
        <v>450</v>
      </c>
      <c r="C109" s="50">
        <v>-893.74670000000003</v>
      </c>
    </row>
    <row r="110" spans="1:5" ht="15.75">
      <c r="A110" s="77" t="s">
        <v>384</v>
      </c>
      <c r="B110" s="75" t="s">
        <v>442</v>
      </c>
      <c r="C110" s="50">
        <v>-266.69526000000002</v>
      </c>
    </row>
    <row r="111" spans="1:5" ht="15.75">
      <c r="A111" s="77" t="s">
        <v>386</v>
      </c>
      <c r="B111" s="75" t="s">
        <v>451</v>
      </c>
      <c r="C111" s="50">
        <v>-283.42155000000002</v>
      </c>
    </row>
    <row r="112" spans="1:5" ht="15.75">
      <c r="A112" s="77"/>
      <c r="B112" s="79" t="s">
        <v>437</v>
      </c>
      <c r="C112" s="50">
        <v>-1443.8635100000001</v>
      </c>
      <c r="D112" s="47"/>
      <c r="E112" s="47"/>
    </row>
    <row r="113" spans="1:6" ht="15.75">
      <c r="A113" s="82" t="s">
        <v>7</v>
      </c>
      <c r="B113" s="75" t="s">
        <v>618</v>
      </c>
      <c r="C113" s="50">
        <v>-34.841412496221601</v>
      </c>
      <c r="D113" s="47"/>
      <c r="E113" s="47"/>
    </row>
    <row r="114" spans="1:6" ht="15.75">
      <c r="A114" s="82" t="s">
        <v>8</v>
      </c>
      <c r="B114" s="75" t="s">
        <v>452</v>
      </c>
      <c r="C114" s="50">
        <v>151.16397999999998</v>
      </c>
    </row>
    <row r="115" spans="1:6" ht="15.75">
      <c r="A115" s="82" t="s">
        <v>64</v>
      </c>
      <c r="B115" s="75" t="s">
        <v>453</v>
      </c>
      <c r="C115" s="50">
        <v>-104.02119999999999</v>
      </c>
    </row>
    <row r="116" spans="1:6" ht="15.75">
      <c r="A116" s="82" t="s">
        <v>62</v>
      </c>
      <c r="B116" s="75" t="s">
        <v>454</v>
      </c>
      <c r="C116" s="50">
        <v>12616.849186567268</v>
      </c>
      <c r="D116" s="47"/>
      <c r="E116" s="47"/>
    </row>
    <row r="117" spans="1:6" ht="15.75">
      <c r="A117" s="82" t="s">
        <v>65</v>
      </c>
      <c r="B117" s="75" t="s">
        <v>455</v>
      </c>
      <c r="C117" s="50">
        <v>6.3299200000000004</v>
      </c>
    </row>
    <row r="118" spans="1:6" ht="15.75">
      <c r="A118" s="82" t="s">
        <v>66</v>
      </c>
      <c r="B118" s="75" t="s">
        <v>456</v>
      </c>
      <c r="C118" s="50">
        <v>-2.7681200000000001</v>
      </c>
    </row>
    <row r="119" spans="1:6" ht="15.75">
      <c r="A119" s="82" t="s">
        <v>457</v>
      </c>
      <c r="B119" s="75" t="s">
        <v>458</v>
      </c>
      <c r="C119" s="50">
        <v>3.5618000000000007</v>
      </c>
      <c r="D119" s="47"/>
      <c r="E119" s="47"/>
    </row>
    <row r="120" spans="1:6" ht="15.75">
      <c r="A120" s="82" t="s">
        <v>459</v>
      </c>
      <c r="B120" s="75" t="s">
        <v>460</v>
      </c>
      <c r="C120" s="50">
        <v>-1037.1740709999999</v>
      </c>
    </row>
    <row r="121" spans="1:6" ht="15.75">
      <c r="A121" s="82" t="s">
        <v>461</v>
      </c>
      <c r="B121" s="75" t="s">
        <v>462</v>
      </c>
      <c r="C121" s="50">
        <v>-2.325165999999852</v>
      </c>
    </row>
    <row r="122" spans="1:6" ht="15.75">
      <c r="A122" s="82" t="s">
        <v>463</v>
      </c>
      <c r="B122" s="75" t="s">
        <v>464</v>
      </c>
      <c r="C122" s="50">
        <v>11580.911749567269</v>
      </c>
      <c r="D122" s="47"/>
      <c r="E122" s="47"/>
    </row>
    <row r="124" spans="1:6" ht="28.5" customHeight="1">
      <c r="A124" s="161" t="s">
        <v>620</v>
      </c>
      <c r="B124" s="161"/>
      <c r="C124" s="161"/>
      <c r="D124" s="131"/>
      <c r="E124" s="131"/>
      <c r="F124" s="132"/>
    </row>
    <row r="125" spans="1:6">
      <c r="A125" s="121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52" priority="53" operator="notEqual">
      <formula>0</formula>
    </cfRule>
  </conditionalFormatting>
  <conditionalFormatting sqref="D13">
    <cfRule type="cellIs" dxfId="51" priority="52" operator="notEqual">
      <formula>0</formula>
    </cfRule>
  </conditionalFormatting>
  <conditionalFormatting sqref="D20">
    <cfRule type="cellIs" dxfId="50" priority="51" operator="notEqual">
      <formula>0</formula>
    </cfRule>
  </conditionalFormatting>
  <conditionalFormatting sqref="D23">
    <cfRule type="cellIs" dxfId="49" priority="50" operator="notEqual">
      <formula>0</formula>
    </cfRule>
  </conditionalFormatting>
  <conditionalFormatting sqref="D27">
    <cfRule type="cellIs" dxfId="48" priority="49" operator="notEqual">
      <formula>0</formula>
    </cfRule>
  </conditionalFormatting>
  <conditionalFormatting sqref="D34">
    <cfRule type="cellIs" dxfId="47" priority="48" operator="notEqual">
      <formula>0</formula>
    </cfRule>
  </conditionalFormatting>
  <conditionalFormatting sqref="D38">
    <cfRule type="cellIs" dxfId="46" priority="47" operator="notEqual">
      <formula>0</formula>
    </cfRule>
  </conditionalFormatting>
  <conditionalFormatting sqref="D46">
    <cfRule type="cellIs" dxfId="45" priority="46" operator="notEqual">
      <formula>0</formula>
    </cfRule>
  </conditionalFormatting>
  <conditionalFormatting sqref="D54">
    <cfRule type="cellIs" dxfId="44" priority="45" operator="notEqual">
      <formula>0</formula>
    </cfRule>
  </conditionalFormatting>
  <conditionalFormatting sqref="D57">
    <cfRule type="cellIs" dxfId="43" priority="44" operator="notEqual">
      <formula>0</formula>
    </cfRule>
  </conditionalFormatting>
  <conditionalFormatting sqref="D68">
    <cfRule type="cellIs" dxfId="42" priority="43" operator="notEqual">
      <formula>0</formula>
    </cfRule>
  </conditionalFormatting>
  <conditionalFormatting sqref="D6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73">
    <cfRule type="cellIs" dxfId="39" priority="40" operator="notEqual">
      <formula>0</formula>
    </cfRule>
  </conditionalFormatting>
  <conditionalFormatting sqref="D75">
    <cfRule type="cellIs" dxfId="38" priority="39" operator="notEqual">
      <formula>0</formula>
    </cfRule>
  </conditionalFormatting>
  <conditionalFormatting sqref="D82">
    <cfRule type="cellIs" dxfId="37" priority="38" operator="notEqual">
      <formula>0</formula>
    </cfRule>
  </conditionalFormatting>
  <conditionalFormatting sqref="D87">
    <cfRule type="cellIs" dxfId="36" priority="37" operator="notEqual">
      <formula>0</formula>
    </cfRule>
  </conditionalFormatting>
  <conditionalFormatting sqref="D92">
    <cfRule type="cellIs" dxfId="35" priority="36" operator="notEqual">
      <formula>0</formula>
    </cfRule>
  </conditionalFormatting>
  <conditionalFormatting sqref="D94:D95">
    <cfRule type="cellIs" dxfId="34" priority="35" operator="notEqual">
      <formula>0</formula>
    </cfRule>
  </conditionalFormatting>
  <conditionalFormatting sqref="D107">
    <cfRule type="cellIs" dxfId="33" priority="34" operator="notEqual">
      <formula>0</formula>
    </cfRule>
  </conditionalFormatting>
  <conditionalFormatting sqref="D112">
    <cfRule type="cellIs" dxfId="32" priority="33" operator="notEqual">
      <formula>0</formula>
    </cfRule>
  </conditionalFormatting>
  <conditionalFormatting sqref="D116">
    <cfRule type="cellIs" dxfId="31" priority="32" operator="notEqual">
      <formula>0</formula>
    </cfRule>
  </conditionalFormatting>
  <conditionalFormatting sqref="D113">
    <cfRule type="cellIs" dxfId="30" priority="31" operator="notEqual">
      <formula>0</formula>
    </cfRule>
  </conditionalFormatting>
  <conditionalFormatting sqref="D14">
    <cfRule type="cellIs" dxfId="29" priority="30" operator="notEqual">
      <formula>0</formula>
    </cfRule>
  </conditionalFormatting>
  <conditionalFormatting sqref="D119">
    <cfRule type="cellIs" dxfId="28" priority="29" operator="notEqual">
      <formula>0</formula>
    </cfRule>
  </conditionalFormatting>
  <conditionalFormatting sqref="D122">
    <cfRule type="cellIs" dxfId="27" priority="28" operator="notEqual">
      <formula>0</formula>
    </cfRule>
  </conditionalFormatting>
  <conditionalFormatting sqref="E7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3">
    <cfRule type="cellIs" dxfId="23" priority="24" operator="notEqual">
      <formula>0</formula>
    </cfRule>
  </conditionalFormatting>
  <conditionalFormatting sqref="E27">
    <cfRule type="cellIs" dxfId="22" priority="23" operator="notEqual">
      <formula>0</formula>
    </cfRule>
  </conditionalFormatting>
  <conditionalFormatting sqref="E34">
    <cfRule type="cellIs" dxfId="21" priority="22" operator="notEqual">
      <formula>0</formula>
    </cfRule>
  </conditionalFormatting>
  <conditionalFormatting sqref="E38">
    <cfRule type="cellIs" dxfId="20" priority="21" operator="notEqual">
      <formula>0</formula>
    </cfRule>
  </conditionalFormatting>
  <conditionalFormatting sqref="E46">
    <cfRule type="cellIs" dxfId="19" priority="20" operator="notEqual">
      <formula>0</formula>
    </cfRule>
  </conditionalFormatting>
  <conditionalFormatting sqref="E54">
    <cfRule type="cellIs" dxfId="18" priority="19" operator="notEqual">
      <formula>0</formula>
    </cfRule>
  </conditionalFormatting>
  <conditionalFormatting sqref="E5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67">
    <cfRule type="cellIs" dxfId="15" priority="16" operator="notEqual">
      <formula>0</formula>
    </cfRule>
  </conditionalFormatting>
  <conditionalFormatting sqref="E63">
    <cfRule type="cellIs" dxfId="14" priority="15" operator="notEqual">
      <formula>0</formula>
    </cfRule>
  </conditionalFormatting>
  <conditionalFormatting sqref="E73">
    <cfRule type="cellIs" dxfId="13" priority="14" operator="notEqual">
      <formula>0</formula>
    </cfRule>
  </conditionalFormatting>
  <conditionalFormatting sqref="E75">
    <cfRule type="cellIs" dxfId="12" priority="13" operator="notEqual">
      <formula>0</formula>
    </cfRule>
  </conditionalFormatting>
  <conditionalFormatting sqref="E82">
    <cfRule type="cellIs" dxfId="11" priority="12" operator="notEqual">
      <formula>0</formula>
    </cfRule>
  </conditionalFormatting>
  <conditionalFormatting sqref="E87">
    <cfRule type="cellIs" dxfId="10" priority="11" operator="notEqual">
      <formula>0</formula>
    </cfRule>
  </conditionalFormatting>
  <conditionalFormatting sqref="E92">
    <cfRule type="cellIs" dxfId="9" priority="10" operator="notEqual">
      <formula>0</formula>
    </cfRule>
  </conditionalFormatting>
  <conditionalFormatting sqref="E94:E95">
    <cfRule type="cellIs" dxfId="8" priority="9" operator="notEqual">
      <formula>0</formula>
    </cfRule>
  </conditionalFormatting>
  <conditionalFormatting sqref="E107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6">
    <cfRule type="cellIs" dxfId="5" priority="6" operator="notEqual">
      <formula>0</formula>
    </cfRule>
  </conditionalFormatting>
  <conditionalFormatting sqref="E113">
    <cfRule type="cellIs" dxfId="4" priority="5" operator="notEqual">
      <formula>0</formula>
    </cfRule>
  </conditionalFormatting>
  <conditionalFormatting sqref="E14">
    <cfRule type="cellIs" dxfId="3" priority="4" operator="notEqual">
      <formula>0</formula>
    </cfRule>
  </conditionalFormatting>
  <conditionalFormatting sqref="E119">
    <cfRule type="cellIs" dxfId="2" priority="3" operator="notEqual">
      <formula>0</formula>
    </cfRule>
  </conditionalFormatting>
  <conditionalFormatting sqref="E122">
    <cfRule type="cellIs" dxfId="1" priority="2" operator="notEqual">
      <formula>0</formula>
    </cfRule>
  </conditionalFormatting>
  <conditionalFormatting sqref="D124:E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ignoredErrors>
    <ignoredError sqref="C16:C17 C24 C29 C39:C40 C47 C50 C59:C60 C64 C69:C70 C77 C83 C93 C10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Windows User</cp:lastModifiedBy>
  <cp:lastPrinted>2018-07-19T17:11:17Z</cp:lastPrinted>
  <dcterms:created xsi:type="dcterms:W3CDTF">2004-10-05T13:09:46Z</dcterms:created>
  <dcterms:modified xsi:type="dcterms:W3CDTF">2018-07-30T11:43:12Z</dcterms:modified>
</cp:coreProperties>
</file>