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30.07.3018\статистика 1\"/>
    </mc:Choice>
  </mc:AlternateContent>
  <bookViews>
    <workbookView xWindow="0" yWindow="0" windowWidth="21600" windowHeight="9630" tabRatio="720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BS!$A$1:$O$134</definedName>
    <definedName name="_xlnm.Print_Area" localSheetId="4">Costs!$A$1:$J$15</definedName>
    <definedName name="_xlnm.Print_Area" localSheetId="8">'EEA-L'!$A$1:$E$15</definedName>
    <definedName name="_xlnm.Print_Area" localSheetId="6">InwardRe!$A$1:$N$15</definedName>
    <definedName name="_xlnm.Print_Area" localSheetId="10">IS!$A$1:$O$122</definedName>
    <definedName name="_xlnm.Print_Area" localSheetId="7">OutwardRe!$A$1:$P$14</definedName>
    <definedName name="_xlnm.Print_Area" localSheetId="1">Payments!$A$1:$AB$20</definedName>
    <definedName name="_xlnm.Print_Area" localSheetId="0">Premiums!$A$1:$AB$20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76" i="7052" l="1"/>
  <c r="B75" i="7052"/>
  <c r="B74" i="7052"/>
  <c r="B73" i="7052"/>
  <c r="B72" i="7052"/>
  <c r="B71" i="7052"/>
  <c r="B70" i="7052"/>
  <c r="C76" i="7052"/>
  <c r="C76" i="7051" l="1"/>
  <c r="C75" i="7051"/>
  <c r="C74" i="7051"/>
  <c r="C73" i="7051"/>
  <c r="C72" i="7051"/>
  <c r="C70" i="7051"/>
  <c r="C71" i="7051" l="1"/>
  <c r="C77" i="7051" s="1"/>
  <c r="A70" i="7051" s="1"/>
  <c r="C75" i="7052"/>
  <c r="C74" i="7052"/>
  <c r="C73" i="7052"/>
  <c r="C72" i="7052"/>
  <c r="C71" i="7052"/>
  <c r="C70" i="7052"/>
  <c r="G106" i="7051"/>
  <c r="B106" i="7051"/>
  <c r="A106" i="7051"/>
  <c r="G105" i="7051"/>
  <c r="B105" i="7051"/>
  <c r="A105" i="7051"/>
  <c r="B104" i="7051"/>
  <c r="B103" i="7051"/>
  <c r="B102" i="7051"/>
  <c r="B101" i="7051"/>
  <c r="B100" i="7051"/>
  <c r="B99" i="7051"/>
  <c r="B92" i="7052"/>
  <c r="B91" i="7052"/>
  <c r="E92" i="7052"/>
  <c r="A92" i="7052" s="1"/>
  <c r="G103" i="7051"/>
  <c r="A103" i="7051" s="1"/>
  <c r="G100" i="7051"/>
  <c r="A100" i="7051" s="1"/>
  <c r="G101" i="7051"/>
  <c r="A101" i="7051" s="1"/>
  <c r="G102" i="7051"/>
  <c r="A102" i="7051" s="1"/>
  <c r="G99" i="7051"/>
  <c r="A99" i="7051" s="1"/>
  <c r="E91" i="7052"/>
  <c r="A91" i="7052" s="1"/>
  <c r="A71" i="7051" l="1"/>
  <c r="G104" i="7051"/>
  <c r="A104" i="7051" s="1"/>
  <c r="A73" i="7051"/>
  <c r="C77" i="7052"/>
  <c r="A70" i="7052" s="1"/>
  <c r="A75" i="7051"/>
  <c r="A72" i="7051"/>
  <c r="A76" i="7051"/>
  <c r="A74" i="7051"/>
  <c r="A71" i="7052" l="1"/>
  <c r="A73" i="7052"/>
  <c r="A76" i="7052"/>
  <c r="A75" i="7052"/>
  <c r="A74" i="7052"/>
  <c r="A72" i="7052"/>
</calcChain>
</file>

<file path=xl/sharedStrings.xml><?xml version="1.0" encoding="utf-8"?>
<sst xmlns="http://schemas.openxmlformats.org/spreadsheetml/2006/main" count="1434" uniqueCount="827">
  <si>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</si>
  <si>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</si>
  <si>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</si>
  <si>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</si>
  <si>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</si>
  <si>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</si>
  <si>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</si>
  <si>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</si>
  <si>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</si>
  <si>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</si>
  <si>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</si>
  <si>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</si>
  <si>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</si>
  <si>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</si>
  <si>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</si>
  <si>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</si>
  <si>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</si>
  <si>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</si>
  <si>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</si>
  <si>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</si>
  <si>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</si>
  <si>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</si>
  <si>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</si>
  <si>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</si>
  <si>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</si>
  <si>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</si>
  <si>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</si>
  <si>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</si>
  <si>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</si>
  <si>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</si>
  <si>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</si>
  <si>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</si>
  <si>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</si>
  <si>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</si>
  <si>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</si>
  <si>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</si>
  <si>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</si>
  <si>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</si>
  <si>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</si>
  <si>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</si>
  <si>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</si>
  <si>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</si>
  <si>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</si>
  <si>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</si>
  <si>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</si>
  <si>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</si>
  <si>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</si>
  <si>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</si>
  <si>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</si>
  <si>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</si>
  <si>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</si>
  <si>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</si>
  <si>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</si>
  <si>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</si>
  <si>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</si>
  <si>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</si>
  <si>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</si>
  <si>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</si>
  <si>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</si>
  <si>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</si>
  <si>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</si>
  <si>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</si>
  <si>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</si>
  <si>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</si>
  <si>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</si>
  <si>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</si>
  <si>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</si>
  <si>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</si>
  <si>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</si>
  <si>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</si>
  <si>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</si>
  <si>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</si>
  <si>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</si>
  <si>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</si>
  <si>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</si>
  <si>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</si>
  <si>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</si>
  <si>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</si>
  <si>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</si>
  <si>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</si>
  <si>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</si>
  <si>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</si>
  <si>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</si>
  <si>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</si>
  <si>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</si>
  <si>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</si>
  <si>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</si>
  <si>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</si>
  <si>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</si>
  <si>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</si>
  <si>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</si>
  <si>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</si>
  <si>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</si>
  <si>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</si>
  <si>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</si>
  <si>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</si>
  <si>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</si>
  <si>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</si>
  <si>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</si>
  <si>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</si>
  <si>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</si>
  <si>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</si>
  <si>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</si>
  <si>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</si>
  <si>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</si>
  <si>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</si>
  <si>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</si>
  <si>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</si>
  <si>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</si>
  <si>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</si>
  <si>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</si>
  <si>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</si>
  <si>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</si>
  <si>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</si>
  <si>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</si>
  <si>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</si>
  <si>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</si>
  <si>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</si>
  <si>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</si>
  <si>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</si>
  <si>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</si>
  <si>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</si>
  <si>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</si>
  <si>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</si>
  <si>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</si>
  <si>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</si>
  <si>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</si>
  <si>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</si>
  <si>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</si>
  <si>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</si>
  <si>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</si>
  <si>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</si>
  <si>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</si>
  <si>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</si>
  <si>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</si>
  <si>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</si>
  <si>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</si>
  <si>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</si>
  <si>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</si>
  <si>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</si>
  <si>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</si>
  <si>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</si>
  <si>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</si>
  <si>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</si>
  <si>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</si>
  <si>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</si>
  <si>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</si>
  <si>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</si>
  <si>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</si>
  <si>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</si>
  <si>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</si>
  <si>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</si>
  <si>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</si>
  <si>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</si>
  <si>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</si>
  <si>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</si>
  <si>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</si>
  <si>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</si>
  <si>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</si>
  <si>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</si>
  <si>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</si>
  <si>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</si>
  <si>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</si>
  <si>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</si>
  <si>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</si>
  <si>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</si>
  <si>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</si>
  <si>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</si>
  <si>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</si>
  <si>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</si>
  <si>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</si>
  <si>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</si>
  <si>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</si>
  <si>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</si>
  <si>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</si>
  <si>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</si>
  <si>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</si>
  <si>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</si>
  <si>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</si>
  <si>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</si>
  <si>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</si>
  <si>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</si>
  <si>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</si>
  <si>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</si>
  <si>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</si>
  <si>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</si>
  <si>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</si>
  <si>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</si>
  <si>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</si>
  <si>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</si>
  <si>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</si>
  <si>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</si>
  <si>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</si>
  <si>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</si>
  <si>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</si>
  <si>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</si>
  <si>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</si>
  <si>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</si>
  <si>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</si>
  <si>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</si>
  <si>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</si>
  <si>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</si>
  <si>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</si>
  <si>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</si>
  <si>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</si>
  <si>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</si>
  <si>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</si>
  <si>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</si>
  <si>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</si>
  <si>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</si>
  <si>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</si>
  <si>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</si>
  <si>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</si>
  <si>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</si>
  <si>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</si>
  <si>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</si>
  <si>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</si>
  <si>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</si>
  <si>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</si>
  <si>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</si>
  <si>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</si>
  <si>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</si>
  <si>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</si>
  <si>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</si>
  <si>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</si>
  <si>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</si>
  <si>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</si>
  <si>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</si>
  <si>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</si>
  <si>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</si>
  <si>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</si>
  <si>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</si>
  <si>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</si>
  <si>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</si>
  <si>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</si>
  <si>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</si>
  <si>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</si>
  <si>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</si>
  <si>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</si>
  <si>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</si>
  <si>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</si>
  <si>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</si>
  <si>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</si>
  <si>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</si>
  <si>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</si>
  <si>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</si>
  <si>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</si>
  <si>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</si>
  <si>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</si>
  <si>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</si>
  <si>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</si>
  <si>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</si>
  <si>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</si>
  <si>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</si>
  <si>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</si>
  <si>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</si>
  <si>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</si>
  <si>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</si>
  <si>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</si>
  <si>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</si>
  <si>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</si>
  <si>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</si>
  <si>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</si>
  <si>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</si>
  <si>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</si>
  <si>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</si>
  <si>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</si>
  <si>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</si>
  <si>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</si>
  <si>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</si>
  <si>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</si>
  <si>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</si>
  <si>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</si>
  <si>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</si>
  <si>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</si>
  <si>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</si>
  <si>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</si>
  <si>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</si>
  <si>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</si>
  <si>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</si>
  <si>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</si>
  <si>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</si>
  <si>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</si>
  <si>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</si>
  <si>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</si>
  <si>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</si>
  <si>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</si>
  <si>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</si>
  <si>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</si>
  <si>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</si>
  <si>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</si>
  <si>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</si>
  <si>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</si>
  <si>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</si>
  <si>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</si>
  <si>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</si>
  <si>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</si>
  <si>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</si>
  <si>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</si>
  <si>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</si>
  <si>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</si>
  <si>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</si>
  <si>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</si>
  <si>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</si>
  <si>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</si>
  <si>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</si>
  <si>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</si>
  <si>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</si>
  <si>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</si>
  <si>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</si>
  <si>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</si>
  <si>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</si>
  <si>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</si>
  <si>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</si>
  <si>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</si>
  <si>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</si>
  <si>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</si>
  <si>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</si>
  <si>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</si>
  <si>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</si>
  <si>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</si>
  <si>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</si>
  <si>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</si>
  <si>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</si>
  <si>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</si>
  <si>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</si>
  <si>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</si>
  <si>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</si>
  <si>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</si>
  <si>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</si>
  <si>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</si>
  <si>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</si>
  <si>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</si>
  <si>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</si>
  <si>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</si>
  <si>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</si>
  <si>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</si>
  <si>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</si>
  <si>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</si>
  <si>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</si>
  <si>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</si>
  <si>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</si>
  <si>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</si>
  <si>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</si>
  <si>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</si>
  <si>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</si>
  <si>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</si>
  <si>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</si>
  <si>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</si>
  <si>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</si>
  <si>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</si>
  <si>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</si>
  <si>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</si>
  <si>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</si>
  <si>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</si>
  <si>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</si>
  <si>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</si>
  <si>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</si>
  <si>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</si>
  <si>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</si>
  <si>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</si>
  <si>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</si>
  <si>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</si>
  <si>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</si>
  <si>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</si>
  <si>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</si>
  <si>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</si>
  <si>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</si>
  <si>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</si>
  <si>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</si>
  <si>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</si>
  <si>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</si>
  <si>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</si>
  <si>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</si>
  <si>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</si>
  <si>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</si>
  <si>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</si>
  <si>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</si>
  <si>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</si>
  <si>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</si>
  <si>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</si>
  <si>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</si>
  <si>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</si>
  <si>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</si>
  <si>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</si>
  <si>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</si>
  <si>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</si>
  <si>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</si>
  <si>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</si>
  <si>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</si>
  <si>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</si>
  <si>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</si>
  <si>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</si>
  <si>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</si>
  <si>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</si>
  <si>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</si>
  <si>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</si>
  <si>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</si>
  <si>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</si>
  <si>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</si>
  <si>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</si>
  <si>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</si>
  <si>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</si>
  <si>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</si>
  <si>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</si>
  <si>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</si>
  <si>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</si>
  <si>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</si>
  <si>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</si>
  <si>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</si>
  <si>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</si>
  <si>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</si>
  <si>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</si>
  <si>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</si>
  <si>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</si>
  <si>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</si>
  <si>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</si>
  <si>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</si>
  <si>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</si>
  <si>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</si>
  <si>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</si>
  <si>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</si>
  <si>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</si>
  <si>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</si>
  <si>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</si>
  <si>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</si>
  <si>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</si>
  <si>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</si>
  <si>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</si>
  <si>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</si>
  <si>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</si>
  <si>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</si>
  <si>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</si>
  <si>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</si>
  <si>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</si>
  <si>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</si>
  <si>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</si>
  <si>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</si>
  <si>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</si>
  <si>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</si>
  <si>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</si>
  <si>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</si>
  <si>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</si>
  <si>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</si>
  <si>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</si>
  <si>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</si>
  <si>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</si>
  <si>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</si>
  <si>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</si>
  <si>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</si>
  <si>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</si>
  <si>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</si>
  <si>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</si>
  <si>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</si>
  <si>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</si>
  <si>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</si>
  <si>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</si>
  <si>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</si>
  <si>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</si>
  <si>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</si>
  <si>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</si>
  <si>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</si>
  <si>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</si>
  <si>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</si>
  <si>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</si>
  <si>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</si>
  <si>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</si>
  <si>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</si>
  <si>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</si>
  <si>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</si>
  <si>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</si>
  <si>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</si>
  <si>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</si>
  <si>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</si>
  <si>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</si>
  <si>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</si>
  <si>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</si>
  <si>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</si>
  <si>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</si>
  <si>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</si>
  <si>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</si>
  <si>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</si>
  <si>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</si>
  <si>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</si>
  <si>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</si>
  <si>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</si>
  <si>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</si>
  <si>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</si>
  <si>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</si>
  <si>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</si>
  <si>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</si>
  <si>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</si>
  <si>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</si>
  <si>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</si>
  <si>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</si>
  <si>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</si>
  <si>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</si>
  <si>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</si>
  <si>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</si>
  <si>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</si>
  <si>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</si>
  <si>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</si>
  <si>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</si>
  <si>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</si>
  <si>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</si>
  <si>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</si>
  <si>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</si>
  <si>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</si>
  <si>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</si>
  <si>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</si>
  <si>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</si>
  <si>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</si>
  <si>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</si>
  <si>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</si>
  <si>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</si>
  <si>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</si>
  <si>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</si>
  <si>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</si>
  <si>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</si>
  <si>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</si>
  <si>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</si>
  <si>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</si>
  <si>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</si>
  <si>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</si>
  <si>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</si>
  <si>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</si>
  <si>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</si>
  <si>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</si>
  <si>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</si>
  <si>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</si>
  <si>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</si>
  <si>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</si>
  <si>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</si>
  <si>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</si>
  <si>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</si>
  <si>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</si>
  <si>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</si>
  <si>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</si>
  <si>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</si>
  <si>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</si>
  <si>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</si>
  <si>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</si>
  <si>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</si>
  <si>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</si>
  <si>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</si>
  <si>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</si>
  <si>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</si>
  <si>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</si>
  <si>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</si>
  <si>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</si>
  <si>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</si>
  <si>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</si>
  <si>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</si>
  <si>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</si>
  <si>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</si>
  <si>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</si>
  <si>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</si>
  <si>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</si>
  <si>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</si>
  <si>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</si>
  <si>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</si>
  <si>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</si>
  <si>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</si>
  <si>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</si>
  <si>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</si>
  <si>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</si>
  <si>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</si>
  <si>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</si>
  <si>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</si>
  <si>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</si>
  <si>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</si>
  <si>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</si>
  <si>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</si>
  <si>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</si>
  <si>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</si>
  <si>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</si>
  <si>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</si>
  <si>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</si>
  <si>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</si>
  <si>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</si>
  <si>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</si>
  <si>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</si>
  <si>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</si>
  <si>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</si>
  <si>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</si>
  <si>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</si>
  <si>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</si>
  <si>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</si>
  <si>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</si>
  <si>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</si>
  <si>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</si>
  <si>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</si>
  <si>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</si>
  <si>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</si>
  <si>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</si>
  <si>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</si>
  <si>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</si>
  <si>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</si>
  <si>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</si>
  <si>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</si>
  <si>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</si>
  <si>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</si>
  <si>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</si>
  <si>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</si>
  <si>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</si>
  <si>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</si>
  <si>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</si>
  <si>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</si>
  <si>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</si>
  <si>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</si>
  <si>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</si>
  <si>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</si>
  <si>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</si>
  <si>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</si>
  <si>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</si>
  <si>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</si>
  <si>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</si>
  <si>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</si>
  <si>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</si>
  <si>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</si>
  <si>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</si>
  <si>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</si>
  <si>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</si>
  <si>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</si>
  <si>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</si>
  <si>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</si>
  <si>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</si>
  <si>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</si>
  <si>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</si>
  <si>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</si>
  <si>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</si>
  <si>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</si>
  <si>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</si>
  <si>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</si>
  <si>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</si>
  <si>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</si>
  <si>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</si>
  <si>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</si>
  <si>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</si>
  <si>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</si>
  <si>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</si>
  <si>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</si>
  <si>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</si>
  <si>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</si>
  <si>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</si>
  <si>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</si>
  <si>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</si>
  <si>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</si>
  <si>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</si>
  <si>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</si>
  <si>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</si>
  <si>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</si>
  <si>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</si>
  <si>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</si>
  <si>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</si>
  <si>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</si>
  <si>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</si>
  <si>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</si>
  <si>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</si>
  <si>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</si>
  <si>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</si>
  <si>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</si>
  <si>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</si>
  <si>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</si>
  <si>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</si>
  <si>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</si>
  <si>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</si>
  <si>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</si>
  <si>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</si>
  <si>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</si>
  <si>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</si>
  <si>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</si>
  <si>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</si>
  <si>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</si>
  <si>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</si>
  <si>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</si>
  <si>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</si>
  <si>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</si>
  <si>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</si>
  <si>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</si>
  <si>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</si>
  <si>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</si>
  <si>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</si>
  <si>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</si>
  <si>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</si>
  <si>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</si>
  <si>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</si>
  <si>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</si>
  <si>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</si>
  <si>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</si>
  <si>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</si>
  <si>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</si>
  <si>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</si>
  <si>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</si>
  <si>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</si>
  <si>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</si>
  <si>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</si>
  <si>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</si>
  <si>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</si>
  <si>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</si>
  <si>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</si>
  <si>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</si>
  <si>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</si>
  <si>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</si>
  <si>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</si>
  <si>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</si>
  <si>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</si>
  <si>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</si>
  <si>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</si>
  <si>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</si>
  <si>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</si>
  <si>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</si>
  <si>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</si>
  <si>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</si>
  <si>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</si>
  <si>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</si>
  <si>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</si>
  <si>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</si>
  <si>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</si>
  <si>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</si>
  <si>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</si>
  <si>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</si>
  <si>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</si>
  <si>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</si>
  <si>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</si>
  <si>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</si>
  <si>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</si>
  <si>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</si>
  <si>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</si>
  <si>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</si>
  <si>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</si>
  <si>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</si>
  <si>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</si>
  <si>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</si>
  <si>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</si>
  <si>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</si>
  <si>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</si>
  <si>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</si>
  <si>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</si>
  <si>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</si>
  <si>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</si>
  <si>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</si>
  <si>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</si>
  <si>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</si>
  <si>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</si>
  <si>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</si>
  <si>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</si>
  <si>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</si>
  <si>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</si>
  <si>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</si>
  <si>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</si>
  <si>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</si>
  <si>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</si>
  <si>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</si>
  <si>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</si>
  <si>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</si>
  <si>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</si>
  <si>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</si>
  <si>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</si>
  <si>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</si>
  <si>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</si>
  <si>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</si>
  <si>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</si>
  <si>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</si>
  <si>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</si>
  <si>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</si>
  <si>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</si>
  <si>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</si>
  <si>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</si>
  <si>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</si>
  <si>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</si>
  <si>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</si>
  <si>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</si>
  <si>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</si>
  <si>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</si>
  <si>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</si>
  <si>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</si>
  <si>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</si>
  <si>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</si>
  <si>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</si>
  <si>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</si>
  <si>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</si>
  <si>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</si>
  <si>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</si>
  <si>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</si>
  <si>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</si>
  <si>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</si>
  <si>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</si>
  <si>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</si>
  <si>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</si>
  <si>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</si>
  <si>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</si>
  <si>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</si>
  <si>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</si>
  <si>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</si>
  <si>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</si>
  <si>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</si>
  <si>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</si>
  <si>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</si>
  <si>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</si>
  <si>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</si>
  <si>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</si>
  <si>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</si>
  <si>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</si>
  <si>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</si>
  <si>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</si>
  <si>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</si>
  <si>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</si>
  <si>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</si>
  <si>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</si>
  <si>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</si>
  <si>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</si>
  <si>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</si>
  <si>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</si>
  <si>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r>
      <t xml:space="preserve">GROSS PREMIUMS WRITTEN BY LIFE INSURERS AND INSURERS WITH MIXED ACTIVITY* AS AT 31.03.2018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</si>
  <si>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CLAIMS PAID BY LIFE INSURERS AND INSURERS WITH MIXED ACTIVITY* AS AT 31.03.2018</t>
    </r>
    <r>
      <rPr>
        <b/>
        <vertAlign val="superscript"/>
        <sz val="10"/>
        <rFont val="Times New Roman"/>
        <family val="1"/>
        <charset val="204"/>
      </rPr>
      <t xml:space="preserve">  1 </t>
    </r>
  </si>
  <si>
    <t>TECHNICAL PROVISIONS AS AT 31.03.2018 - І part</t>
  </si>
  <si>
    <t xml:space="preserve">TECHNICAL PROVISIONS AS AT 31.03.2018 - ІІ part </t>
  </si>
  <si>
    <t>EXPENSES RELATED TO INSURANCE OPERATIONS AS AT 31.03.2018</t>
  </si>
  <si>
    <t>GENERAL INFORMATION ABOUT THE INSURANCE PORTFOLIO AS AT 31.03.2018</t>
  </si>
  <si>
    <t xml:space="preserve">INWARD REINSURANCE AS AT 31.03.2018  </t>
  </si>
  <si>
    <t>OUTWARD REINSURANCE AS AT 30.31.03.2018</t>
  </si>
  <si>
    <t xml:space="preserve">Transactions concluded under the right of establishment or the freedom to provide services within the EEA as at 31.03.2018 </t>
  </si>
  <si>
    <t>STATEMENT OF FINANCIAL POSITION AS AT 31.03.2018 1</t>
  </si>
  <si>
    <t>STATEMENTS OF PROFIT OR LOSS AND OTHER COMPREHENSIVE INCOME AS AT 31.03.2018 1</t>
  </si>
  <si>
    <t xml:space="preserve">
TOTAL TECHNICAL PROVISIONS</t>
  </si>
  <si>
    <t>UBB-Life Insurance 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</si>
</sst>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66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0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03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2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7" applyFont="1" applyFill="1" applyBorder="1" applyAlignment="1" applyProtection="1">
      <alignment horizontal="left" vertical="center" wrapText="1"/>
    </xf>
    <xf numFmtId="0" fontId="7" fillId="27" borderId="9" xfId="147" applyFont="1" applyFill="1" applyBorder="1" applyAlignment="1" applyProtection="1">
      <alignment horizontal="left" vertical="center" wrapText="1"/>
    </xf>
    <xf numFmtId="0" fontId="9" fillId="31" borderId="13" xfId="148" applyFont="1" applyFill="1" applyBorder="1" applyAlignment="1">
      <alignment horizontal="center" vertical="center"/>
    </xf>
    <xf numFmtId="0" fontId="9" fillId="31" borderId="13" xfId="148" applyFont="1" applyFill="1" applyBorder="1" applyAlignment="1">
      <alignment horizontal="center" vertical="center" wrapText="1"/>
    </xf>
    <xf numFmtId="0" fontId="7" fillId="31" borderId="13" xfId="148" applyFont="1" applyFill="1" applyBorder="1" applyAlignment="1">
      <alignment horizontal="center" vertical="center"/>
    </xf>
    <xf numFmtId="0" fontId="7" fillId="31" borderId="13" xfId="148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3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9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3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2" applyNumberFormat="1" applyFont="1" applyFill="1" applyBorder="1" applyAlignment="1" applyProtection="1">
      <alignment horizontal="left"/>
    </xf>
    <xf numFmtId="0" fontId="12" fillId="0" borderId="13" xfId="102" applyNumberFormat="1" applyFont="1" applyFill="1" applyBorder="1" applyAlignment="1" applyProtection="1">
      <alignment horizontal="left" vertical="center" wrapText="1"/>
    </xf>
    <xf numFmtId="0" fontId="11" fillId="0" borderId="13" xfId="102" applyNumberFormat="1" applyFont="1" applyFill="1" applyBorder="1" applyAlignment="1" applyProtection="1">
      <alignment horizontal="center" vertical="center" wrapText="1"/>
    </xf>
    <xf numFmtId="0" fontId="11" fillId="0" borderId="13" xfId="102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2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2" applyNumberFormat="1" applyFont="1" applyFill="1" applyBorder="1" applyAlignment="1" applyProtection="1">
      <alignment horizontal="center"/>
    </xf>
    <xf numFmtId="0" fontId="11" fillId="0" borderId="13" xfId="102" applyNumberFormat="1" applyFont="1" applyFill="1" applyBorder="1" applyAlignment="1" applyProtection="1">
      <alignment horizontal="left"/>
    </xf>
    <xf numFmtId="0" fontId="12" fillId="0" borderId="13" xfId="102" applyNumberFormat="1" applyFont="1" applyFill="1" applyBorder="1" applyAlignment="1" applyProtection="1">
      <alignment horizontal="left" wrapText="1"/>
    </xf>
    <xf numFmtId="0" fontId="12" fillId="0" borderId="13" xfId="102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2" applyNumberFormat="1" applyFont="1" applyFill="1" applyBorder="1" applyAlignment="1" applyProtection="1">
      <alignment horizontal="left" vertical="center" wrapText="1"/>
    </xf>
    <xf numFmtId="0" fontId="7" fillId="0" borderId="13" xfId="102" applyNumberFormat="1" applyFont="1" applyFill="1" applyBorder="1" applyAlignment="1" applyProtection="1">
      <alignment horizontal="center" vertical="center" wrapText="1"/>
    </xf>
    <xf numFmtId="3" fontId="12" fillId="0" borderId="13" xfId="102" applyNumberFormat="1" applyFont="1" applyFill="1" applyBorder="1" applyProtection="1">
      <alignment horizontal="center" vertical="center" wrapText="1"/>
    </xf>
    <xf numFmtId="3" fontId="11" fillId="0" borderId="13" xfId="102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2" applyNumberFormat="1" applyFont="1" applyFill="1" applyBorder="1" applyAlignment="1" applyProtection="1">
      <alignment horizontal="center"/>
    </xf>
    <xf numFmtId="3" fontId="5" fillId="0" borderId="13" xfId="102" applyNumberFormat="1" applyFont="1" applyFill="1" applyBorder="1" applyAlignment="1" applyProtection="1">
      <alignment horizontal="left" wrapText="1"/>
    </xf>
    <xf numFmtId="3" fontId="8" fillId="0" borderId="13" xfId="102" applyNumberFormat="1" applyFont="1" applyFill="1" applyBorder="1" applyAlignment="1" applyProtection="1">
      <alignment horizontal="center" vertical="center"/>
    </xf>
    <xf numFmtId="3" fontId="8" fillId="0" borderId="13" xfId="102" applyNumberFormat="1" applyFont="1" applyFill="1" applyBorder="1" applyAlignment="1" applyProtection="1">
      <alignment horizontal="left" vertical="center" wrapText="1"/>
    </xf>
    <xf numFmtId="3" fontId="8" fillId="0" borderId="25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Alignment="1" applyProtection="1">
      <alignment horizontal="right" vertical="center"/>
    </xf>
    <xf numFmtId="3" fontId="5" fillId="0" borderId="13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Alignment="1" applyProtection="1">
      <alignment horizontal="center" vertical="center" wrapText="1"/>
    </xf>
    <xf numFmtId="3" fontId="8" fillId="0" borderId="13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Protection="1">
      <alignment horizontal="center" vertical="center" wrapText="1"/>
    </xf>
    <xf numFmtId="3" fontId="5" fillId="0" borderId="13" xfId="102" applyNumberFormat="1" applyFont="1" applyFill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left" vertical="center" wrapText="1"/>
    </xf>
    <xf numFmtId="3" fontId="8" fillId="0" borderId="13" xfId="102" applyNumberFormat="1" applyFont="1" applyFill="1" applyBorder="1" applyAlignment="1">
      <alignment horizontal="right" vertical="center" wrapText="1"/>
    </xf>
    <xf numFmtId="3" fontId="8" fillId="0" borderId="13" xfId="102" applyNumberFormat="1" applyFont="1" applyFill="1" applyBorder="1" applyAlignment="1">
      <alignment horizontal="left" vertical="center" wrapText="1"/>
    </xf>
    <xf numFmtId="3" fontId="8" fillId="0" borderId="13" xfId="102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2" applyNumberFormat="1" applyFont="1" applyFill="1" applyBorder="1" applyAlignment="1">
      <alignment horizontal="right" vertical="center"/>
    </xf>
    <xf numFmtId="3" fontId="8" fillId="0" borderId="13" xfId="102" applyNumberFormat="1" applyFont="1" applyFill="1" applyBorder="1" applyAlignment="1" applyProtection="1">
      <alignment horizontal="right"/>
    </xf>
    <xf numFmtId="3" fontId="8" fillId="0" borderId="13" xfId="102" applyNumberFormat="1" applyFont="1" applyFill="1" applyBorder="1" applyAlignment="1" applyProtection="1">
      <alignment horizontal="left"/>
    </xf>
    <xf numFmtId="3" fontId="5" fillId="0" borderId="13" xfId="102" applyNumberFormat="1" applyFont="1" applyFill="1" applyBorder="1" applyAlignment="1" applyProtection="1">
      <alignment horizontal="right"/>
    </xf>
    <xf numFmtId="3" fontId="8" fillId="0" borderId="13" xfId="102" applyNumberFormat="1" applyFont="1" applyFill="1" applyBorder="1" applyAlignment="1">
      <alignment horizontal="left"/>
    </xf>
    <xf numFmtId="3" fontId="8" fillId="0" borderId="25" xfId="102" applyNumberFormat="1" applyFont="1" applyFill="1" applyBorder="1" applyProtection="1">
      <alignment horizontal="center" vertical="center" wrapText="1"/>
    </xf>
    <xf numFmtId="3" fontId="8" fillId="0" borderId="25" xfId="102" applyNumberFormat="1" applyFont="1" applyFill="1" applyBorder="1" applyAlignment="1" applyProtection="1">
      <alignment horizontal="right" vertical="center"/>
    </xf>
    <xf numFmtId="3" fontId="8" fillId="0" borderId="25" xfId="102" applyNumberFormat="1" applyFont="1" applyFill="1" applyBorder="1" applyAlignment="1" applyProtection="1">
      <alignment horizontal="right"/>
    </xf>
    <xf numFmtId="3" fontId="8" fillId="0" borderId="25" xfId="102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177" fontId="7" fillId="28" borderId="0" xfId="110" applyNumberFormat="1" applyFont="1" applyFill="1"/>
    <xf numFmtId="3" fontId="9" fillId="28" borderId="0" xfId="0" applyFont="1" applyFill="1" applyBorder="1" applyAlignment="1">
      <alignment horizontal="left"/>
    </xf>
    <xf numFmtId="3" fontId="63" fillId="28" borderId="0" xfId="0" applyFont="1" applyFill="1" applyAlignment="1"/>
    <xf numFmtId="3" fontId="63" fillId="28" borderId="0" xfId="0" applyFont="1" applyFill="1" applyAlignment="1">
      <alignment horizontal="left"/>
    </xf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10" fontId="64" fillId="28" borderId="0" xfId="0" applyNumberFormat="1" applyFont="1" applyFill="1" applyAlignment="1">
      <alignment horizontal="left"/>
    </xf>
    <xf numFmtId="177" fontId="65" fillId="28" borderId="0" xfId="110" applyNumberFormat="1" applyFont="1" applyFill="1"/>
    <xf numFmtId="3" fontId="65" fillId="28" borderId="0" xfId="0" applyNumberFormat="1" applyFont="1" applyFill="1" applyAlignment="1"/>
    <xf numFmtId="177" fontId="64" fillId="28" borderId="0" xfId="0" applyNumberFormat="1" applyFont="1" applyFill="1" applyAlignment="1"/>
    <xf numFmtId="0" fontId="14" fillId="28" borderId="0" xfId="96" applyNumberFormat="1" applyFont="1" applyFill="1" applyBorder="1" applyAlignment="1" applyProtection="1">
      <alignment vertical="top"/>
    </xf>
    <xf numFmtId="0" fontId="7" fillId="28" borderId="0" xfId="92" applyFont="1" applyFill="1" applyAlignment="1" applyProtection="1">
      <alignment horizontal="center" vertical="center"/>
    </xf>
    <xf numFmtId="3" fontId="5" fillId="0" borderId="13" xfId="0" applyFont="1" applyFill="1" applyBorder="1" applyAlignment="1">
      <alignment horizontal="center" vertical="center" wrapText="1"/>
    </xf>
    <xf numFmtId="3" fontId="7" fillId="0" borderId="13" xfId="0" applyFont="1" applyBorder="1" applyAlignment="1">
      <alignment horizontal="center" vertical="center" wrapText="1"/>
    </xf>
    <xf numFmtId="3" fontId="7" fillId="0" borderId="13" xfId="0" applyFont="1" applyFill="1" applyBorder="1" applyAlignment="1">
      <alignment horizontal="center" vertical="center" wrapText="1"/>
    </xf>
    <xf numFmtId="0" fontId="7" fillId="0" borderId="13" xfId="99" applyFont="1" applyFill="1" applyBorder="1" applyAlignment="1">
      <alignment horizontal="center" vertical="center" wrapText="1"/>
    </xf>
    <xf numFmtId="0" fontId="5" fillId="28" borderId="0" xfId="100" applyFont="1" applyFill="1" applyBorder="1" applyAlignment="1">
      <alignment horizontal="center" vertical="center" wrapText="1"/>
    </xf>
    <xf numFmtId="3" fontId="5" fillId="28" borderId="0" xfId="0" applyFont="1" applyFill="1" applyBorder="1" applyAlignment="1">
      <alignment horizontal="center" vertical="center" wrapText="1"/>
    </xf>
    <xf numFmtId="0" fontId="5" fillId="28" borderId="0" xfId="99" applyFont="1" applyFill="1" applyBorder="1" applyAlignment="1">
      <alignment horizontal="center" vertical="center" wrapText="1"/>
    </xf>
    <xf numFmtId="3" fontId="5" fillId="28" borderId="0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7" fillId="0" borderId="0" xfId="0" applyFont="1" applyFill="1" applyBorder="1" applyAlignment="1">
      <alignment horizontal="center" vertical="center" wrapText="1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0" fontId="5" fillId="0" borderId="13" xfId="100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0" fontId="5" fillId="0" borderId="13" xfId="96" applyFont="1" applyFill="1" applyBorder="1" applyAlignment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9" xfId="103" applyNumberFormat="1" applyFont="1" applyFill="1" applyBorder="1" applyAlignment="1" applyProtection="1">
      <alignment horizontal="center" vertical="center" wrapText="1"/>
    </xf>
    <xf numFmtId="3" fontId="5" fillId="0" borderId="34" xfId="103" applyNumberFormat="1" applyFont="1" applyFill="1" applyBorder="1" applyAlignment="1" applyProtection="1">
      <alignment horizontal="center" vertical="center" wrapText="1"/>
    </xf>
    <xf numFmtId="0" fontId="5" fillId="0" borderId="13" xfId="103" applyFont="1" applyFill="1" applyBorder="1" applyAlignment="1" applyProtection="1">
      <alignment horizontal="center" vertical="center" wrapText="1"/>
    </xf>
    <xf numFmtId="0" fontId="7" fillId="0" borderId="13" xfId="101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1" applyFont="1" applyBorder="1" applyAlignment="1" applyProtection="1">
      <alignment horizontal="center" vertical="center" wrapText="1"/>
    </xf>
    <xf numFmtId="0" fontId="5" fillId="0" borderId="37" xfId="101" applyFont="1" applyBorder="1" applyAlignment="1" applyProtection="1">
      <alignment horizontal="center" vertical="center" wrapText="1"/>
    </xf>
    <xf numFmtId="0" fontId="5" fillId="0" borderId="26" xfId="101" applyFont="1" applyBorder="1" applyAlignment="1" applyProtection="1">
      <alignment horizontal="center" vertical="center" wrapText="1"/>
    </xf>
    <xf numFmtId="0" fontId="5" fillId="0" borderId="33" xfId="101" applyFont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43" xfId="101" applyFont="1" applyBorder="1" applyAlignment="1" applyProtection="1">
      <alignment horizontal="center" vertical="center" wrapText="1"/>
    </xf>
    <xf numFmtId="0" fontId="5" fillId="0" borderId="9" xfId="101" applyFont="1" applyFill="1" applyBorder="1" applyAlignment="1" applyProtection="1">
      <alignment horizontal="center" vertical="center" wrapText="1"/>
    </xf>
    <xf numFmtId="0" fontId="5" fillId="0" borderId="34" xfId="101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9" xfId="101" applyFont="1" applyBorder="1" applyAlignment="1" applyProtection="1">
      <alignment horizontal="center" vertical="center" wrapText="1"/>
    </xf>
    <xf numFmtId="0" fontId="5" fillId="0" borderId="34" xfId="101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1" applyFont="1" applyBorder="1" applyAlignment="1" applyProtection="1">
      <alignment horizontal="center" vertical="top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2" applyFont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0" fontId="5" fillId="0" borderId="13" xfId="97" applyFont="1" applyBorder="1" applyAlignment="1" applyProtection="1">
      <alignment horizontal="center" vertical="center" wrapText="1"/>
    </xf>
    <xf numFmtId="3" fontId="5" fillId="0" borderId="0" xfId="102" applyNumberFormat="1" applyFont="1" applyFill="1" applyAlignment="1" applyProtection="1">
      <alignment horizontal="center" vertical="center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0" borderId="9" xfId="102" applyNumberFormat="1" applyFont="1" applyBorder="1" applyAlignment="1" applyProtection="1">
      <alignment horizontal="center" vertical="center" wrapText="1"/>
    </xf>
    <xf numFmtId="3" fontId="5" fillId="0" borderId="38" xfId="102" applyNumberFormat="1" applyFont="1" applyBorder="1" applyAlignment="1" applyProtection="1">
      <alignment horizontal="center" vertical="center" wrapText="1"/>
    </xf>
    <xf numFmtId="3" fontId="5" fillId="0" borderId="34" xfId="102" applyNumberFormat="1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2" applyNumberFormat="1" applyFont="1" applyFill="1" applyAlignment="1" applyProtection="1">
      <alignment horizontal="center" vertical="center" wrapText="1"/>
    </xf>
  </cellXfs>
  <cellStyles count="1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9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8"/>
    <cellStyle name="Normal 2_Видове застраховки" xfId="90"/>
    <cellStyle name="Normal 3" xfId="91"/>
    <cellStyle name="Normal 3 2" xfId="147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31.032018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70771268.35105671</c:v>
                </c:pt>
                <c:pt idx="1">
                  <c:v>3185701.452</c:v>
                </c:pt>
                <c:pt idx="2">
                  <c:v>21019224.134499997</c:v>
                </c:pt>
                <c:pt idx="3">
                  <c:v>0</c:v>
                </c:pt>
                <c:pt idx="4">
                  <c:v>6743137.6178687373</c:v>
                </c:pt>
                <c:pt idx="5">
                  <c:v>5595626.5155999986</c:v>
                </c:pt>
                <c:pt idx="6">
                  <c:v>13416488.502899999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31.03.2018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28563684.969048142</c:v>
                </c:pt>
                <c:pt idx="1">
                  <c:v>1367744.2900851907</c:v>
                </c:pt>
                <c:pt idx="2">
                  <c:v>5426635.4185207849</c:v>
                </c:pt>
                <c:pt idx="3">
                  <c:v>24490.832999999999</c:v>
                </c:pt>
                <c:pt idx="4">
                  <c:v>1178502.6500000006</c:v>
                </c:pt>
                <c:pt idx="5">
                  <c:v>508657.41000000009</c:v>
                </c:pt>
                <c:pt idx="6">
                  <c:v>4406195.5831066379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28575</xdr:rowOff>
    </xdr:from>
    <xdr:to>
      <xdr:col>7</xdr:col>
      <xdr:colOff>685800</xdr:colOff>
      <xdr:row>46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20</xdr:row>
      <xdr:rowOff>69057</xdr:rowOff>
    </xdr:from>
    <xdr:to>
      <xdr:col>8</xdr:col>
      <xdr:colOff>11906</xdr:colOff>
      <xdr:row>46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99"/>
  <sheetViews>
    <sheetView tabSelected="1" view="pageBreakPreview" zoomScale="60" zoomScaleNormal="80" workbookViewId="0">
      <pane xSplit="2" ySplit="4" topLeftCell="C5" activePane="bottomRight" state="frozen"/>
      <selection activeCell="F17" sqref="F17"/>
      <selection pane="topRight" activeCell="F17" sqref="F17"/>
      <selection pane="bottomLeft" activeCell="F17" sqref="F17"/>
      <selection pane="bottomRight" sqref="A1:AB1"/>
    </sheetView>
  </sheetViews>
  <sheetFormatPr defaultRowHeight="12.75"/>
  <cols>
    <col min="1" max="1" width="8.8554687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1.140625" style="50" customWidth="1"/>
    <col min="24" max="24" width="10.5703125" style="50" customWidth="1"/>
    <col min="25" max="25" width="11.140625" style="50" customWidth="1"/>
    <col min="26" max="26" width="10.5703125" style="50" customWidth="1"/>
    <col min="27" max="27" width="13.5703125" style="50" bestFit="1" customWidth="1"/>
    <col min="28" max="28" width="12.425781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0" s="61" customFormat="1" ht="15.75">
      <c r="A1" s="213" t="s">
        <v>814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133"/>
      <c r="AD1" s="133"/>
    </row>
    <row r="2" spans="1:30" ht="15.75" customHeight="1">
      <c r="C2" s="218"/>
      <c r="D2" s="218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20"/>
      <c r="R2" s="220"/>
      <c r="S2" s="221"/>
      <c r="T2" s="221"/>
      <c r="U2" s="221"/>
      <c r="V2" s="221"/>
      <c r="W2" s="221"/>
      <c r="X2" s="221"/>
      <c r="Y2" s="219"/>
      <c r="Z2" s="219"/>
      <c r="AA2" s="52"/>
      <c r="AB2" s="52" t="s">
        <v>125</v>
      </c>
    </row>
    <row r="3" spans="1:30" s="53" customFormat="1" ht="77.25" customHeight="1">
      <c r="A3" s="226" t="s">
        <v>411</v>
      </c>
      <c r="B3" s="226" t="s">
        <v>458</v>
      </c>
      <c r="C3" s="228" t="s">
        <v>477</v>
      </c>
      <c r="D3" s="228"/>
      <c r="E3" s="214" t="s">
        <v>478</v>
      </c>
      <c r="F3" s="214"/>
      <c r="G3" s="214" t="s">
        <v>479</v>
      </c>
      <c r="H3" s="214"/>
      <c r="I3" s="214" t="s">
        <v>480</v>
      </c>
      <c r="J3" s="214"/>
      <c r="K3" s="214" t="s">
        <v>826</v>
      </c>
      <c r="L3" s="214"/>
      <c r="M3" s="217" t="s">
        <v>481</v>
      </c>
      <c r="N3" s="217"/>
      <c r="O3" s="215" t="s">
        <v>482</v>
      </c>
      <c r="P3" s="215"/>
      <c r="Q3" s="216" t="s">
        <v>483</v>
      </c>
      <c r="R3" s="216"/>
      <c r="S3" s="215" t="s">
        <v>484</v>
      </c>
      <c r="T3" s="215"/>
      <c r="U3" s="215" t="s">
        <v>485</v>
      </c>
      <c r="V3" s="215"/>
      <c r="W3" s="215" t="s">
        <v>486</v>
      </c>
      <c r="X3" s="215"/>
      <c r="Y3" s="215" t="s">
        <v>487</v>
      </c>
      <c r="Z3" s="215"/>
      <c r="AA3" s="222" t="s">
        <v>488</v>
      </c>
      <c r="AB3" s="222"/>
    </row>
    <row r="4" spans="1:30" s="53" customFormat="1" ht="60" customHeight="1">
      <c r="A4" s="227"/>
      <c r="B4" s="227"/>
      <c r="C4" s="139" t="s">
        <v>475</v>
      </c>
      <c r="D4" s="140" t="s">
        <v>476</v>
      </c>
      <c r="E4" s="139" t="s">
        <v>475</v>
      </c>
      <c r="F4" s="140" t="s">
        <v>476</v>
      </c>
      <c r="G4" s="139" t="s">
        <v>475</v>
      </c>
      <c r="H4" s="140" t="s">
        <v>476</v>
      </c>
      <c r="I4" s="139" t="s">
        <v>475</v>
      </c>
      <c r="J4" s="140" t="s">
        <v>476</v>
      </c>
      <c r="K4" s="139" t="s">
        <v>475</v>
      </c>
      <c r="L4" s="140" t="s">
        <v>476</v>
      </c>
      <c r="M4" s="139" t="s">
        <v>475</v>
      </c>
      <c r="N4" s="140" t="s">
        <v>476</v>
      </c>
      <c r="O4" s="139" t="s">
        <v>475</v>
      </c>
      <c r="P4" s="140" t="s">
        <v>476</v>
      </c>
      <c r="Q4" s="139" t="s">
        <v>475</v>
      </c>
      <c r="R4" s="140" t="s">
        <v>476</v>
      </c>
      <c r="S4" s="139" t="s">
        <v>475</v>
      </c>
      <c r="T4" s="140" t="s">
        <v>476</v>
      </c>
      <c r="U4" s="139" t="s">
        <v>475</v>
      </c>
      <c r="V4" s="140" t="s">
        <v>476</v>
      </c>
      <c r="W4" s="139" t="s">
        <v>475</v>
      </c>
      <c r="X4" s="140" t="s">
        <v>476</v>
      </c>
      <c r="Y4" s="139" t="s">
        <v>475</v>
      </c>
      <c r="Z4" s="140" t="s">
        <v>476</v>
      </c>
      <c r="AA4" s="141" t="s">
        <v>475</v>
      </c>
      <c r="AB4" s="142" t="s">
        <v>476</v>
      </c>
    </row>
    <row r="5" spans="1:30" ht="15.75">
      <c r="A5" s="64" t="s">
        <v>400</v>
      </c>
      <c r="B5" s="135" t="s">
        <v>459</v>
      </c>
      <c r="C5" s="65">
        <v>16777812.800000001</v>
      </c>
      <c r="D5" s="65">
        <v>2563253.8199999998</v>
      </c>
      <c r="E5" s="65">
        <v>11405856.926373826</v>
      </c>
      <c r="F5" s="65">
        <v>0</v>
      </c>
      <c r="G5" s="65">
        <v>15103918.899999999</v>
      </c>
      <c r="H5" s="65">
        <v>0</v>
      </c>
      <c r="I5" s="65">
        <v>9724200.5010000039</v>
      </c>
      <c r="J5" s="65">
        <v>0</v>
      </c>
      <c r="K5" s="65">
        <v>5618539.9399999995</v>
      </c>
      <c r="L5" s="65">
        <v>0</v>
      </c>
      <c r="M5" s="65">
        <v>5620671.6600000001</v>
      </c>
      <c r="N5" s="65">
        <v>0</v>
      </c>
      <c r="O5" s="65">
        <v>2916894.6599999997</v>
      </c>
      <c r="P5" s="65">
        <v>434595.53</v>
      </c>
      <c r="Q5" s="65">
        <v>2244546.91</v>
      </c>
      <c r="R5" s="65">
        <v>0</v>
      </c>
      <c r="S5" s="66">
        <v>727900.45</v>
      </c>
      <c r="T5" s="66">
        <v>0</v>
      </c>
      <c r="U5" s="65">
        <v>15625</v>
      </c>
      <c r="V5" s="65">
        <v>0</v>
      </c>
      <c r="W5" s="65">
        <v>303081.60368289409</v>
      </c>
      <c r="X5" s="65">
        <v>0</v>
      </c>
      <c r="Y5" s="65">
        <v>312219</v>
      </c>
      <c r="Z5" s="65">
        <v>0</v>
      </c>
      <c r="AA5" s="67">
        <v>70771268.35105671</v>
      </c>
      <c r="AB5" s="67">
        <v>2997849.3499999996</v>
      </c>
      <c r="AC5" s="47"/>
      <c r="AD5" s="54"/>
    </row>
    <row r="6" spans="1:30" ht="15.75">
      <c r="A6" s="64"/>
      <c r="B6" s="136" t="s">
        <v>460</v>
      </c>
      <c r="C6" s="65">
        <v>8741684.8000000007</v>
      </c>
      <c r="D6" s="65">
        <v>2563253.8199999998</v>
      </c>
      <c r="E6" s="65">
        <v>7675868.3363738265</v>
      </c>
      <c r="F6" s="65">
        <v>0</v>
      </c>
      <c r="G6" s="65">
        <v>15103918.899999999</v>
      </c>
      <c r="H6" s="65">
        <v>0</v>
      </c>
      <c r="I6" s="65">
        <v>9719936.9310000036</v>
      </c>
      <c r="J6" s="65">
        <v>0</v>
      </c>
      <c r="K6" s="65">
        <v>5618539.9399999995</v>
      </c>
      <c r="L6" s="65">
        <v>0</v>
      </c>
      <c r="M6" s="65">
        <v>5620671.6600000001</v>
      </c>
      <c r="N6" s="65">
        <v>0</v>
      </c>
      <c r="O6" s="65">
        <v>2916894.6599999997</v>
      </c>
      <c r="P6" s="65">
        <v>434595.53</v>
      </c>
      <c r="Q6" s="65">
        <v>2244546.91</v>
      </c>
      <c r="R6" s="65">
        <v>0</v>
      </c>
      <c r="S6" s="66">
        <v>727900</v>
      </c>
      <c r="T6" s="66">
        <v>0</v>
      </c>
      <c r="U6" s="65">
        <v>15625</v>
      </c>
      <c r="V6" s="65">
        <v>0</v>
      </c>
      <c r="W6" s="65">
        <v>303081.60368289409</v>
      </c>
      <c r="X6" s="65">
        <v>0</v>
      </c>
      <c r="Y6" s="65">
        <v>312219</v>
      </c>
      <c r="Z6" s="65">
        <v>0</v>
      </c>
      <c r="AA6" s="67">
        <v>59000887.74105671</v>
      </c>
      <c r="AB6" s="67">
        <v>2997849.3499999996</v>
      </c>
      <c r="AD6" s="54"/>
    </row>
    <row r="7" spans="1:30" ht="15.75">
      <c r="A7" s="64"/>
      <c r="B7" s="136" t="s">
        <v>461</v>
      </c>
      <c r="C7" s="65">
        <v>4942943.7300000004</v>
      </c>
      <c r="D7" s="65">
        <v>0</v>
      </c>
      <c r="E7" s="65">
        <v>6177337.2100000009</v>
      </c>
      <c r="F7" s="65">
        <v>0</v>
      </c>
      <c r="G7" s="65">
        <v>5261643.68</v>
      </c>
      <c r="H7" s="65">
        <v>0</v>
      </c>
      <c r="I7" s="65">
        <v>9353226.8410000037</v>
      </c>
      <c r="J7" s="65">
        <v>0</v>
      </c>
      <c r="K7" s="65">
        <v>2357699.5099999998</v>
      </c>
      <c r="L7" s="65">
        <v>0</v>
      </c>
      <c r="M7" s="65">
        <v>5620671.6600000001</v>
      </c>
      <c r="N7" s="65">
        <v>0</v>
      </c>
      <c r="O7" s="65">
        <v>268935.13</v>
      </c>
      <c r="P7" s="65">
        <v>0</v>
      </c>
      <c r="Q7" s="65">
        <v>99498.34</v>
      </c>
      <c r="R7" s="65">
        <v>0</v>
      </c>
      <c r="S7" s="66">
        <v>610049.36</v>
      </c>
      <c r="T7" s="66">
        <v>0</v>
      </c>
      <c r="U7" s="65">
        <v>15625</v>
      </c>
      <c r="V7" s="65">
        <v>0</v>
      </c>
      <c r="W7" s="65">
        <v>124014.40745159998</v>
      </c>
      <c r="X7" s="65">
        <v>0</v>
      </c>
      <c r="Y7" s="65">
        <v>242558</v>
      </c>
      <c r="Z7" s="65">
        <v>0</v>
      </c>
      <c r="AA7" s="67">
        <v>35074202.868451603</v>
      </c>
      <c r="AB7" s="67">
        <v>0</v>
      </c>
      <c r="AD7" s="54"/>
    </row>
    <row r="8" spans="1:30" ht="15.75">
      <c r="A8" s="64"/>
      <c r="B8" s="136" t="s">
        <v>462</v>
      </c>
      <c r="C8" s="65">
        <v>3798741.07</v>
      </c>
      <c r="D8" s="65">
        <v>2563253.8199999998</v>
      </c>
      <c r="E8" s="65">
        <v>1498531.1263738251</v>
      </c>
      <c r="F8" s="65">
        <v>0</v>
      </c>
      <c r="G8" s="65">
        <v>9842275.2199999988</v>
      </c>
      <c r="H8" s="65">
        <v>0</v>
      </c>
      <c r="I8" s="65">
        <v>366710.08999999997</v>
      </c>
      <c r="J8" s="65">
        <v>0</v>
      </c>
      <c r="K8" s="65">
        <v>3260840.4299999997</v>
      </c>
      <c r="L8" s="65">
        <v>0</v>
      </c>
      <c r="M8" s="65">
        <v>0</v>
      </c>
      <c r="N8" s="65">
        <v>0</v>
      </c>
      <c r="O8" s="65">
        <v>2647959.5299999998</v>
      </c>
      <c r="P8" s="65">
        <v>434595.53</v>
      </c>
      <c r="Q8" s="65">
        <v>2145048.5700000003</v>
      </c>
      <c r="R8" s="65">
        <v>0</v>
      </c>
      <c r="S8" s="66">
        <v>117850.64</v>
      </c>
      <c r="T8" s="66">
        <v>0</v>
      </c>
      <c r="U8" s="65">
        <v>0</v>
      </c>
      <c r="V8" s="65">
        <v>0</v>
      </c>
      <c r="W8" s="65">
        <v>179067.1962312941</v>
      </c>
      <c r="X8" s="65">
        <v>0</v>
      </c>
      <c r="Y8" s="65">
        <v>69661</v>
      </c>
      <c r="Z8" s="65">
        <v>0</v>
      </c>
      <c r="AA8" s="67">
        <v>23926684.872605119</v>
      </c>
      <c r="AB8" s="67">
        <v>2997849.3499999996</v>
      </c>
      <c r="AD8" s="54"/>
    </row>
    <row r="9" spans="1:30" ht="15.75">
      <c r="A9" s="64"/>
      <c r="B9" s="136" t="s">
        <v>463</v>
      </c>
      <c r="C9" s="65">
        <v>8036128</v>
      </c>
      <c r="D9" s="65">
        <v>0</v>
      </c>
      <c r="E9" s="65">
        <v>3729988.5900000003</v>
      </c>
      <c r="F9" s="65">
        <v>0</v>
      </c>
      <c r="G9" s="65">
        <v>0</v>
      </c>
      <c r="H9" s="65">
        <v>0</v>
      </c>
      <c r="I9" s="65">
        <v>4263.57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6">
        <v>0.45</v>
      </c>
      <c r="T9" s="66">
        <v>0</v>
      </c>
      <c r="U9" s="65">
        <v>0</v>
      </c>
      <c r="V9" s="65">
        <v>0</v>
      </c>
      <c r="W9" s="65">
        <v>0</v>
      </c>
      <c r="X9" s="65">
        <v>0</v>
      </c>
      <c r="Y9" s="65">
        <v>0</v>
      </c>
      <c r="Z9" s="65">
        <v>0</v>
      </c>
      <c r="AA9" s="67">
        <v>11770380.609999999</v>
      </c>
      <c r="AB9" s="67">
        <v>0</v>
      </c>
      <c r="AD9" s="54"/>
    </row>
    <row r="10" spans="1:30" ht="15.75">
      <c r="A10" s="64" t="s">
        <v>401</v>
      </c>
      <c r="B10" s="135" t="s">
        <v>464</v>
      </c>
      <c r="C10" s="65">
        <v>1195508.1599999999</v>
      </c>
      <c r="D10" s="65">
        <v>0</v>
      </c>
      <c r="E10" s="65">
        <v>1329203.0700000003</v>
      </c>
      <c r="F10" s="65">
        <v>0</v>
      </c>
      <c r="G10" s="65">
        <v>395681.36000000004</v>
      </c>
      <c r="H10" s="65">
        <v>0</v>
      </c>
      <c r="I10" s="65">
        <v>83506.581999999995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53124.53</v>
      </c>
      <c r="R10" s="65">
        <v>0</v>
      </c>
      <c r="S10" s="66">
        <v>128677.74999999991</v>
      </c>
      <c r="T10" s="66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67">
        <v>3185701.452</v>
      </c>
      <c r="AB10" s="67">
        <v>0</v>
      </c>
      <c r="AC10" s="47"/>
      <c r="AD10" s="54"/>
    </row>
    <row r="11" spans="1:30" ht="15.75">
      <c r="A11" s="64" t="s">
        <v>402</v>
      </c>
      <c r="B11" s="135" t="s">
        <v>465</v>
      </c>
      <c r="C11" s="65">
        <v>659965.81999999995</v>
      </c>
      <c r="D11" s="65">
        <v>0</v>
      </c>
      <c r="E11" s="65">
        <v>12057421.960000001</v>
      </c>
      <c r="F11" s="65">
        <v>0</v>
      </c>
      <c r="G11" s="65">
        <v>1890534.44</v>
      </c>
      <c r="H11" s="65">
        <v>0</v>
      </c>
      <c r="I11" s="65">
        <v>2605368.2744999956</v>
      </c>
      <c r="J11" s="65">
        <v>0</v>
      </c>
      <c r="K11" s="65">
        <v>2374812.7199999997</v>
      </c>
      <c r="L11" s="65">
        <v>0</v>
      </c>
      <c r="M11" s="65">
        <v>529859.62</v>
      </c>
      <c r="N11" s="65">
        <v>0</v>
      </c>
      <c r="O11" s="65">
        <v>737049.41</v>
      </c>
      <c r="P11" s="65">
        <v>0</v>
      </c>
      <c r="Q11" s="65">
        <v>0</v>
      </c>
      <c r="R11" s="65">
        <v>0</v>
      </c>
      <c r="S11" s="66">
        <v>162279.8899999999</v>
      </c>
      <c r="T11" s="66">
        <v>0</v>
      </c>
      <c r="U11" s="65">
        <v>0</v>
      </c>
      <c r="V11" s="65">
        <v>0</v>
      </c>
      <c r="W11" s="65">
        <v>1932</v>
      </c>
      <c r="X11" s="65">
        <v>0</v>
      </c>
      <c r="Y11" s="65">
        <v>0</v>
      </c>
      <c r="Z11" s="65">
        <v>0</v>
      </c>
      <c r="AA11" s="67">
        <v>21019224.134499997</v>
      </c>
      <c r="AB11" s="67">
        <v>0</v>
      </c>
      <c r="AC11" s="47"/>
      <c r="AD11" s="54"/>
    </row>
    <row r="12" spans="1:30" ht="15.75">
      <c r="A12" s="64" t="s">
        <v>403</v>
      </c>
      <c r="B12" s="137" t="s">
        <v>466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6">
        <v>0</v>
      </c>
      <c r="T12" s="66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5">
        <v>0</v>
      </c>
      <c r="AA12" s="67">
        <v>0</v>
      </c>
      <c r="AB12" s="67">
        <v>0</v>
      </c>
      <c r="AC12" s="47"/>
      <c r="AD12" s="54"/>
    </row>
    <row r="13" spans="1:30" ht="15.75">
      <c r="A13" s="64" t="s">
        <v>404</v>
      </c>
      <c r="B13" s="138" t="s">
        <v>467</v>
      </c>
      <c r="C13" s="65">
        <v>4133254.25</v>
      </c>
      <c r="D13" s="65">
        <v>2450880.0699999998</v>
      </c>
      <c r="E13" s="65">
        <v>281482.9985705401</v>
      </c>
      <c r="F13" s="65">
        <v>0</v>
      </c>
      <c r="G13" s="65">
        <v>0</v>
      </c>
      <c r="H13" s="65">
        <v>0</v>
      </c>
      <c r="I13" s="65">
        <v>1201077.372499998</v>
      </c>
      <c r="J13" s="65">
        <v>0</v>
      </c>
      <c r="K13" s="65">
        <v>88788.51999999999</v>
      </c>
      <c r="L13" s="65">
        <v>0</v>
      </c>
      <c r="M13" s="65">
        <v>304104.59000000003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6">
        <v>54627.110000000015</v>
      </c>
      <c r="T13" s="66">
        <v>0</v>
      </c>
      <c r="U13" s="65">
        <v>611013</v>
      </c>
      <c r="V13" s="65">
        <v>0</v>
      </c>
      <c r="W13" s="65">
        <v>68789.776798200008</v>
      </c>
      <c r="X13" s="65">
        <v>0</v>
      </c>
      <c r="Y13" s="65">
        <v>0</v>
      </c>
      <c r="Z13" s="65">
        <v>0</v>
      </c>
      <c r="AA13" s="67">
        <v>6743137.6178687373</v>
      </c>
      <c r="AB13" s="67">
        <v>2450880.0699999998</v>
      </c>
      <c r="AC13" s="47"/>
      <c r="AD13" s="54"/>
    </row>
    <row r="14" spans="1:30" s="53" customFormat="1" ht="15.75">
      <c r="A14" s="68" t="s">
        <v>405</v>
      </c>
      <c r="B14" s="138" t="s">
        <v>468</v>
      </c>
      <c r="C14" s="65">
        <v>383698.41560000001</v>
      </c>
      <c r="D14" s="65">
        <v>0</v>
      </c>
      <c r="E14" s="65">
        <v>302458.13</v>
      </c>
      <c r="F14" s="65">
        <v>0</v>
      </c>
      <c r="G14" s="65">
        <v>1985972.0499999998</v>
      </c>
      <c r="H14" s="65">
        <v>0</v>
      </c>
      <c r="I14" s="65">
        <v>0</v>
      </c>
      <c r="J14" s="65">
        <v>0</v>
      </c>
      <c r="K14" s="65">
        <v>1957632.4499999997</v>
      </c>
      <c r="L14" s="65">
        <v>0</v>
      </c>
      <c r="M14" s="65">
        <v>0</v>
      </c>
      <c r="N14" s="65">
        <v>0</v>
      </c>
      <c r="O14" s="65">
        <v>402555.87</v>
      </c>
      <c r="P14" s="65">
        <v>0</v>
      </c>
      <c r="Q14" s="65">
        <v>183968.18000000002</v>
      </c>
      <c r="R14" s="65">
        <v>0</v>
      </c>
      <c r="S14" s="65">
        <v>27203.42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352138</v>
      </c>
      <c r="Z14" s="65">
        <v>0</v>
      </c>
      <c r="AA14" s="67">
        <v>5595626.5155999986</v>
      </c>
      <c r="AB14" s="67">
        <v>0</v>
      </c>
      <c r="AD14" s="55"/>
    </row>
    <row r="15" spans="1:30" ht="47.25">
      <c r="A15" s="68" t="s">
        <v>457</v>
      </c>
      <c r="B15" s="69" t="s">
        <v>469</v>
      </c>
      <c r="C15" s="65">
        <v>0</v>
      </c>
      <c r="D15" s="65">
        <v>0</v>
      </c>
      <c r="E15" s="66">
        <v>0</v>
      </c>
      <c r="F15" s="66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67">
        <v>0</v>
      </c>
      <c r="AB15" s="67">
        <v>0</v>
      </c>
      <c r="AD15" s="54"/>
    </row>
    <row r="16" spans="1:30" ht="15.75">
      <c r="A16" s="68" t="s">
        <v>406</v>
      </c>
      <c r="B16" s="138" t="s">
        <v>470</v>
      </c>
      <c r="C16" s="65">
        <v>6408635.1129000001</v>
      </c>
      <c r="D16" s="65">
        <v>0</v>
      </c>
      <c r="E16" s="66">
        <v>910130.6399999999</v>
      </c>
      <c r="F16" s="66">
        <v>0</v>
      </c>
      <c r="G16" s="65">
        <v>2534939.83</v>
      </c>
      <c r="H16" s="65">
        <v>0</v>
      </c>
      <c r="I16" s="65">
        <v>2706646.0799999996</v>
      </c>
      <c r="J16" s="65">
        <v>0</v>
      </c>
      <c r="K16" s="65">
        <v>577292.9299999997</v>
      </c>
      <c r="L16" s="65">
        <v>0</v>
      </c>
      <c r="M16" s="65">
        <v>41825.909999999996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44202</v>
      </c>
      <c r="V16" s="65">
        <v>0</v>
      </c>
      <c r="W16" s="65">
        <v>0</v>
      </c>
      <c r="X16" s="65">
        <v>0</v>
      </c>
      <c r="Y16" s="65">
        <v>192816</v>
      </c>
      <c r="Z16" s="65">
        <v>0</v>
      </c>
      <c r="AA16" s="67">
        <v>13416488.502899999</v>
      </c>
      <c r="AB16" s="67">
        <v>0</v>
      </c>
      <c r="AC16" s="48"/>
    </row>
    <row r="17" spans="1:29" ht="15.75">
      <c r="A17" s="229" t="s">
        <v>471</v>
      </c>
      <c r="B17" s="230"/>
      <c r="C17" s="86">
        <v>29558874.558500003</v>
      </c>
      <c r="D17" s="86">
        <v>5014133.8899999997</v>
      </c>
      <c r="E17" s="86">
        <v>26286553.724944364</v>
      </c>
      <c r="F17" s="86">
        <v>0</v>
      </c>
      <c r="G17" s="86">
        <v>21911046.579999998</v>
      </c>
      <c r="H17" s="86">
        <v>0</v>
      </c>
      <c r="I17" s="86">
        <v>16320798.809999999</v>
      </c>
      <c r="J17" s="86">
        <v>0</v>
      </c>
      <c r="K17" s="86">
        <v>10617066.559999999</v>
      </c>
      <c r="L17" s="86">
        <v>0</v>
      </c>
      <c r="M17" s="86">
        <v>6496461.7800000003</v>
      </c>
      <c r="N17" s="86">
        <v>0</v>
      </c>
      <c r="O17" s="86">
        <v>4056499.94</v>
      </c>
      <c r="P17" s="86">
        <v>434595.53</v>
      </c>
      <c r="Q17" s="86">
        <v>2481639.62</v>
      </c>
      <c r="R17" s="86">
        <v>0</v>
      </c>
      <c r="S17" s="86">
        <v>1100688.6199999996</v>
      </c>
      <c r="T17" s="86">
        <v>0</v>
      </c>
      <c r="U17" s="86">
        <v>670840</v>
      </c>
      <c r="V17" s="86">
        <v>0</v>
      </c>
      <c r="W17" s="86">
        <v>373803.38048109412</v>
      </c>
      <c r="X17" s="86">
        <v>0</v>
      </c>
      <c r="Y17" s="86">
        <v>857173</v>
      </c>
      <c r="Z17" s="86">
        <v>0</v>
      </c>
      <c r="AA17" s="67">
        <v>120731446.57392545</v>
      </c>
      <c r="AB17" s="67">
        <v>5448729.4199999999</v>
      </c>
      <c r="AC17" s="59"/>
    </row>
    <row r="18" spans="1:29" ht="33.75" customHeight="1">
      <c r="A18" s="231" t="s">
        <v>472</v>
      </c>
      <c r="B18" s="232"/>
      <c r="C18" s="224">
        <v>0.24483161096227499</v>
      </c>
      <c r="D18" s="225"/>
      <c r="E18" s="224">
        <v>0.21772748087507393</v>
      </c>
      <c r="F18" s="225"/>
      <c r="G18" s="224">
        <v>0.18148582827245077</v>
      </c>
      <c r="H18" s="225"/>
      <c r="I18" s="224">
        <v>0.1351826659345671</v>
      </c>
      <c r="J18" s="225"/>
      <c r="K18" s="224">
        <v>8.7939529106023165E-2</v>
      </c>
      <c r="L18" s="225"/>
      <c r="M18" s="224">
        <v>5.380919358091292E-2</v>
      </c>
      <c r="N18" s="225"/>
      <c r="O18" s="224">
        <v>3.3599364996559959E-2</v>
      </c>
      <c r="P18" s="225"/>
      <c r="Q18" s="224">
        <v>2.0555039224850667E-2</v>
      </c>
      <c r="R18" s="225"/>
      <c r="S18" s="224">
        <v>9.1168345218661274E-3</v>
      </c>
      <c r="T18" s="225"/>
      <c r="U18" s="224">
        <v>5.5564645254973883E-3</v>
      </c>
      <c r="V18" s="225"/>
      <c r="W18" s="224">
        <v>3.0961558988047855E-3</v>
      </c>
      <c r="X18" s="225"/>
      <c r="Y18" s="224">
        <v>7.0998321011182591E-3</v>
      </c>
      <c r="Z18" s="225"/>
      <c r="AA18" s="224">
        <v>1</v>
      </c>
      <c r="AB18" s="225"/>
    </row>
    <row r="19" spans="1:29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29" s="61" customFormat="1" ht="11.25">
      <c r="A20" s="60" t="s">
        <v>474</v>
      </c>
      <c r="R20" s="63"/>
    </row>
    <row r="22" spans="1:29">
      <c r="Q22" s="203"/>
      <c r="R22" s="203"/>
    </row>
    <row r="23" spans="1:29">
      <c r="Q23" s="223"/>
      <c r="R23" s="223"/>
    </row>
    <row r="24" spans="1:29">
      <c r="Q24" s="203"/>
      <c r="R24" s="203"/>
    </row>
    <row r="60" spans="1:6">
      <c r="A60" s="206"/>
      <c r="B60" s="207"/>
      <c r="C60" s="207"/>
      <c r="D60" s="207"/>
      <c r="E60" s="207"/>
      <c r="F60" s="207"/>
    </row>
    <row r="61" spans="1:6">
      <c r="A61" s="206"/>
      <c r="B61" s="207"/>
      <c r="C61" s="207"/>
      <c r="D61" s="207"/>
      <c r="E61" s="207"/>
      <c r="F61" s="207"/>
    </row>
    <row r="62" spans="1:6">
      <c r="A62" s="206"/>
      <c r="B62" s="207"/>
      <c r="C62" s="207"/>
      <c r="D62" s="207"/>
      <c r="E62" s="207"/>
      <c r="F62" s="207"/>
    </row>
    <row r="63" spans="1:6">
      <c r="A63" s="206"/>
      <c r="B63" s="207"/>
      <c r="C63" s="207"/>
      <c r="D63" s="207"/>
      <c r="E63" s="207"/>
      <c r="F63" s="207"/>
    </row>
    <row r="64" spans="1:6">
      <c r="A64" s="206"/>
      <c r="B64" s="207"/>
      <c r="C64" s="207"/>
      <c r="D64" s="207"/>
      <c r="E64" s="207"/>
      <c r="F64" s="207"/>
    </row>
    <row r="65" spans="1:6">
      <c r="A65" s="206"/>
      <c r="B65" s="207"/>
      <c r="C65" s="207"/>
      <c r="D65" s="207"/>
      <c r="E65" s="207"/>
      <c r="F65" s="207"/>
    </row>
    <row r="66" spans="1:6">
      <c r="A66" s="206"/>
      <c r="B66" s="207"/>
      <c r="C66" s="207"/>
      <c r="D66" s="207"/>
      <c r="E66" s="207"/>
      <c r="F66" s="207"/>
    </row>
    <row r="67" spans="1:6">
      <c r="A67" s="206"/>
      <c r="B67" s="207"/>
      <c r="C67" s="207"/>
      <c r="D67" s="207"/>
      <c r="E67" s="207"/>
      <c r="F67" s="207"/>
    </row>
    <row r="68" spans="1:6">
      <c r="A68" s="207"/>
      <c r="B68" s="207"/>
      <c r="C68" s="207"/>
      <c r="D68" s="207"/>
      <c r="E68" s="207"/>
      <c r="F68" s="207"/>
    </row>
    <row r="69" spans="1:6">
      <c r="A69" s="207"/>
      <c r="B69" s="207"/>
      <c r="C69" s="207"/>
      <c r="D69" s="207"/>
      <c r="E69" s="207"/>
      <c r="F69" s="207"/>
    </row>
    <row r="70" spans="1:6">
      <c r="A70" s="208">
        <f>C70/$C$77</f>
        <v>0.58618752909352856</v>
      </c>
      <c r="B70" s="207" t="str">
        <f>B5</f>
        <v>Life insurance and annuities</v>
      </c>
      <c r="C70" s="207">
        <f>AA5</f>
        <v>70771268.35105671</v>
      </c>
      <c r="D70" s="207"/>
      <c r="E70" s="207"/>
      <c r="F70" s="207"/>
    </row>
    <row r="71" spans="1:6">
      <c r="A71" s="208">
        <f t="shared" ref="A71:A76" si="0">C71/$C$77</f>
        <v>2.6386675074329978E-2</v>
      </c>
      <c r="B71" s="207" t="str">
        <f>B10</f>
        <v>Marriage and birth insurance</v>
      </c>
      <c r="C71" s="207">
        <f>AA10</f>
        <v>3185701.452</v>
      </c>
      <c r="D71" s="207"/>
      <c r="E71" s="207"/>
      <c r="F71" s="207"/>
    </row>
    <row r="72" spans="1:6">
      <c r="A72" s="208">
        <f t="shared" si="0"/>
        <v>0.17409900014433813</v>
      </c>
      <c r="B72" s="207" t="str">
        <f>B11</f>
        <v>Unit linked life insurance</v>
      </c>
      <c r="C72" s="207">
        <f>AA11</f>
        <v>21019224.134499997</v>
      </c>
      <c r="D72" s="207"/>
      <c r="E72" s="207"/>
      <c r="F72" s="207"/>
    </row>
    <row r="73" spans="1:6">
      <c r="A73" s="208">
        <f t="shared" si="0"/>
        <v>0</v>
      </c>
      <c r="B73" s="207" t="str">
        <f>B12</f>
        <v>Capital redemption</v>
      </c>
      <c r="C73" s="207">
        <f>AA12</f>
        <v>0</v>
      </c>
      <c r="D73" s="207"/>
      <c r="E73" s="207"/>
      <c r="F73" s="207"/>
    </row>
    <row r="74" spans="1:6">
      <c r="A74" s="208">
        <f t="shared" si="0"/>
        <v>5.5852371600135065E-2</v>
      </c>
      <c r="B74" s="207" t="str">
        <f>B13</f>
        <v>Supplementary insurance</v>
      </c>
      <c r="C74" s="207">
        <f>AA13</f>
        <v>6743137.6178687373</v>
      </c>
      <c r="D74" s="207"/>
      <c r="E74" s="207"/>
      <c r="F74" s="207"/>
    </row>
    <row r="75" spans="1:6">
      <c r="A75" s="208">
        <f t="shared" si="0"/>
        <v>4.6347713660282557E-2</v>
      </c>
      <c r="B75" s="207" t="str">
        <f>B14</f>
        <v>Accident insurance</v>
      </c>
      <c r="C75" s="207">
        <f>AA14</f>
        <v>5595626.5155999986</v>
      </c>
      <c r="D75" s="207"/>
      <c r="E75" s="207"/>
      <c r="F75" s="207"/>
    </row>
    <row r="76" spans="1:6">
      <c r="A76" s="208">
        <f t="shared" si="0"/>
        <v>0.11112671042738569</v>
      </c>
      <c r="B76" s="207" t="str">
        <f>B16</f>
        <v>Sickness insurance</v>
      </c>
      <c r="C76" s="207">
        <f>AA16</f>
        <v>13416488.502899999</v>
      </c>
      <c r="D76" s="207"/>
      <c r="E76" s="207"/>
      <c r="F76" s="207"/>
    </row>
    <row r="77" spans="1:6">
      <c r="A77" s="207"/>
      <c r="B77" s="207"/>
      <c r="C77" s="207">
        <f>SUM(C70:C76)</f>
        <v>120731446.57392545</v>
      </c>
      <c r="D77" s="207"/>
      <c r="E77" s="207"/>
      <c r="F77" s="207"/>
    </row>
    <row r="78" spans="1:6">
      <c r="A78" s="207"/>
      <c r="B78" s="207"/>
      <c r="C78" s="207"/>
      <c r="D78" s="207"/>
      <c r="E78" s="207"/>
      <c r="F78" s="207"/>
    </row>
    <row r="79" spans="1:6">
      <c r="A79" s="206"/>
      <c r="B79" s="207"/>
      <c r="C79" s="207"/>
      <c r="D79" s="207"/>
      <c r="E79" s="207"/>
      <c r="F79" s="207"/>
    </row>
    <row r="80" spans="1:6">
      <c r="A80" s="206"/>
      <c r="B80" s="207"/>
      <c r="C80" s="207"/>
      <c r="D80" s="207"/>
      <c r="E80" s="207"/>
      <c r="F80" s="207"/>
    </row>
    <row r="81" spans="1:6">
      <c r="A81" s="206"/>
      <c r="B81" s="207"/>
      <c r="C81" s="207"/>
      <c r="D81" s="207"/>
      <c r="E81" s="207"/>
      <c r="F81" s="207"/>
    </row>
    <row r="82" spans="1:6">
      <c r="A82" s="206"/>
      <c r="B82" s="207"/>
      <c r="C82" s="207"/>
      <c r="D82" s="207"/>
      <c r="E82" s="207"/>
      <c r="F82" s="207"/>
    </row>
    <row r="83" spans="1:6">
      <c r="A83" s="206"/>
      <c r="B83" s="207"/>
      <c r="C83" s="207"/>
      <c r="D83" s="207"/>
      <c r="E83" s="207"/>
      <c r="F83" s="207"/>
    </row>
    <row r="84" spans="1:6">
      <c r="A84" s="206"/>
      <c r="B84" s="207"/>
      <c r="C84" s="207"/>
      <c r="D84" s="207"/>
      <c r="E84" s="207"/>
      <c r="F84" s="207"/>
    </row>
    <row r="85" spans="1:6">
      <c r="A85" s="206"/>
      <c r="B85" s="207"/>
      <c r="C85" s="207"/>
      <c r="D85" s="207"/>
      <c r="E85" s="207"/>
      <c r="F85" s="207"/>
    </row>
    <row r="86" spans="1:6">
      <c r="A86" s="206"/>
      <c r="B86" s="207"/>
      <c r="C86" s="207"/>
      <c r="D86" s="207"/>
      <c r="E86" s="207"/>
      <c r="F86" s="207"/>
    </row>
    <row r="87" spans="1:6">
      <c r="A87" s="206"/>
      <c r="B87" s="207"/>
      <c r="C87" s="207"/>
      <c r="D87" s="207"/>
      <c r="E87" s="207"/>
      <c r="F87" s="207"/>
    </row>
    <row r="88" spans="1:6">
      <c r="A88" s="206"/>
      <c r="B88" s="207"/>
      <c r="C88" s="207"/>
      <c r="D88" s="207"/>
      <c r="E88" s="207"/>
      <c r="F88" s="207"/>
    </row>
    <row r="89" spans="1:6">
      <c r="A89" s="206"/>
      <c r="B89" s="207"/>
      <c r="C89" s="207"/>
      <c r="D89" s="207"/>
      <c r="E89" s="207"/>
      <c r="F89" s="207"/>
    </row>
    <row r="90" spans="1:6">
      <c r="A90" s="206"/>
      <c r="B90" s="207"/>
      <c r="C90" s="207"/>
      <c r="D90" s="207"/>
      <c r="E90" s="207"/>
      <c r="F90" s="207"/>
    </row>
    <row r="91" spans="1:6">
      <c r="A91" s="209">
        <f>E91/$AA$14</f>
        <v>12.647604008908404</v>
      </c>
      <c r="B91" s="206" t="str">
        <f>B5</f>
        <v>Life insurance and annuities</v>
      </c>
      <c r="C91" s="206"/>
      <c r="D91" s="206"/>
      <c r="E91" s="210">
        <f>AA5</f>
        <v>70771268.35105671</v>
      </c>
      <c r="F91" s="207"/>
    </row>
    <row r="92" spans="1:6">
      <c r="A92" s="209">
        <f>E92/$AA$14</f>
        <v>0.56931988636457609</v>
      </c>
      <c r="B92" s="206" t="str">
        <f>B10</f>
        <v>Marriage and birth insurance</v>
      </c>
      <c r="C92" s="206"/>
      <c r="D92" s="206"/>
      <c r="E92" s="210">
        <f>AA10</f>
        <v>3185701.452</v>
      </c>
      <c r="F92" s="207"/>
    </row>
    <row r="93" spans="1:6">
      <c r="A93" s="206"/>
      <c r="B93" s="207"/>
      <c r="C93" s="207"/>
      <c r="D93" s="207"/>
      <c r="E93" s="207"/>
      <c r="F93" s="207"/>
    </row>
    <row r="94" spans="1:6">
      <c r="A94" s="206"/>
      <c r="B94" s="207"/>
      <c r="C94" s="207"/>
      <c r="D94" s="207"/>
      <c r="E94" s="207"/>
      <c r="F94" s="207"/>
    </row>
    <row r="95" spans="1:6">
      <c r="A95" s="206"/>
      <c r="B95" s="207"/>
      <c r="C95" s="207"/>
      <c r="D95" s="207"/>
      <c r="E95" s="207"/>
      <c r="F95" s="207"/>
    </row>
    <row r="96" spans="1:6">
      <c r="A96" s="206"/>
      <c r="B96" s="207"/>
      <c r="C96" s="207"/>
      <c r="D96" s="207"/>
      <c r="E96" s="207"/>
      <c r="F96" s="207"/>
    </row>
    <row r="97" spans="1:6">
      <c r="A97" s="206"/>
      <c r="B97" s="207"/>
      <c r="C97" s="207"/>
      <c r="D97" s="207"/>
      <c r="E97" s="207"/>
      <c r="F97" s="207"/>
    </row>
    <row r="98" spans="1:6">
      <c r="A98" s="206"/>
      <c r="B98" s="207"/>
      <c r="C98" s="207"/>
      <c r="D98" s="207"/>
      <c r="E98" s="207"/>
      <c r="F98" s="207"/>
    </row>
    <row r="99" spans="1:6">
      <c r="A99" s="206"/>
      <c r="B99" s="207"/>
      <c r="C99" s="207"/>
      <c r="D99" s="207"/>
      <c r="E99" s="207"/>
      <c r="F99" s="207"/>
    </row>
  </sheetData>
  <mergeCells count="44">
    <mergeCell ref="K18:L18"/>
    <mergeCell ref="O18:P18"/>
    <mergeCell ref="Q18:R18"/>
    <mergeCell ref="S18:T18"/>
    <mergeCell ref="W18:X18"/>
    <mergeCell ref="M18:N18"/>
    <mergeCell ref="U2:V2"/>
    <mergeCell ref="W2:X2"/>
    <mergeCell ref="Y2:Z2"/>
    <mergeCell ref="G18:H18"/>
    <mergeCell ref="A3:A4"/>
    <mergeCell ref="B3:B4"/>
    <mergeCell ref="E3:F3"/>
    <mergeCell ref="C3:D3"/>
    <mergeCell ref="G3:H3"/>
    <mergeCell ref="A17:B17"/>
    <mergeCell ref="A18:B18"/>
    <mergeCell ref="E18:F18"/>
    <mergeCell ref="C18:D18"/>
    <mergeCell ref="I18:J18"/>
    <mergeCell ref="U18:V18"/>
    <mergeCell ref="Y18:Z18"/>
    <mergeCell ref="AA3:AB3"/>
    <mergeCell ref="Q23:R23"/>
    <mergeCell ref="U3:V3"/>
    <mergeCell ref="Y3:Z3"/>
    <mergeCell ref="W3:X3"/>
    <mergeCell ref="AA18:AB18"/>
    <mergeCell ref="A1:AB1"/>
    <mergeCell ref="I3:J3"/>
    <mergeCell ref="K3:L3"/>
    <mergeCell ref="O3:P3"/>
    <mergeCell ref="S3:T3"/>
    <mergeCell ref="Q3:R3"/>
    <mergeCell ref="M3:N3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conditionalFormatting sqref="C18:L18">
    <cfRule type="cellIs" dxfId="3" priority="4" operator="greaterThan">
      <formula>A18</formula>
    </cfRule>
  </conditionalFormatting>
  <conditionalFormatting sqref="O18:P18">
    <cfRule type="cellIs" dxfId="2" priority="2" operator="greaterThan">
      <formula>K18</formula>
    </cfRule>
  </conditionalFormatting>
  <conditionalFormatting sqref="Q18:Z18">
    <cfRule type="cellIs" dxfId="1" priority="46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O766"/>
  <sheetViews>
    <sheetView view="pageBreakPreview" zoomScale="60" zoomScaleNormal="60" workbookViewId="0">
      <pane xSplit="2" ySplit="4" topLeftCell="C5" activePane="bottomRight" state="frozen"/>
      <selection activeCell="F17" sqref="F17"/>
      <selection pane="topRight" activeCell="F17" sqref="F17"/>
      <selection pane="bottomLeft" activeCell="F17" sqref="F17"/>
      <selection pane="bottomRight" sqref="A1:N1"/>
    </sheetView>
  </sheetViews>
  <sheetFormatPr defaultRowHeight="11.25"/>
  <cols>
    <col min="1" max="1" width="9.140625" style="103" customWidth="1"/>
    <col min="2" max="2" width="74.42578125" style="103" customWidth="1"/>
    <col min="3" max="5" width="16.7109375" style="103" customWidth="1"/>
    <col min="6" max="8" width="15.7109375" style="103" customWidth="1"/>
    <col min="9" max="9" width="16.7109375" style="103" customWidth="1"/>
    <col min="10" max="14" width="15.7109375" style="103" customWidth="1"/>
    <col min="15" max="15" width="20.42578125" style="103" customWidth="1"/>
    <col min="16" max="16384" width="9.140625" style="103"/>
  </cols>
  <sheetData>
    <row r="1" spans="1:15" s="102" customFormat="1" ht="20.25" customHeight="1">
      <c r="A1" s="283" t="s">
        <v>823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174" t="s">
        <v>721</v>
      </c>
    </row>
    <row r="2" spans="1:15" ht="21" customHeight="1">
      <c r="A2" s="287"/>
      <c r="B2" s="288"/>
      <c r="C2" s="284" t="s">
        <v>478</v>
      </c>
      <c r="D2" s="284" t="s">
        <v>477</v>
      </c>
      <c r="E2" s="284" t="s">
        <v>479</v>
      </c>
      <c r="F2" s="284" t="s">
        <v>481</v>
      </c>
      <c r="G2" s="284" t="s">
        <v>480</v>
      </c>
      <c r="H2" s="284" t="s">
        <v>483</v>
      </c>
      <c r="I2" s="284" t="s">
        <v>487</v>
      </c>
      <c r="J2" s="284" t="s">
        <v>826</v>
      </c>
      <c r="K2" s="284" t="s">
        <v>484</v>
      </c>
      <c r="L2" s="284" t="s">
        <v>482</v>
      </c>
      <c r="M2" s="284" t="s">
        <v>485</v>
      </c>
      <c r="N2" s="284" t="s">
        <v>486</v>
      </c>
      <c r="O2" s="293" t="s">
        <v>471</v>
      </c>
    </row>
    <row r="3" spans="1:15" ht="20.25" customHeight="1">
      <c r="A3" s="289"/>
      <c r="B3" s="290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94"/>
    </row>
    <row r="4" spans="1:15" ht="39.75" customHeight="1">
      <c r="A4" s="291"/>
      <c r="B4" s="292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95"/>
    </row>
    <row r="5" spans="1:15" ht="15.75">
      <c r="A5" s="298" t="s">
        <v>720</v>
      </c>
      <c r="B5" s="299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04"/>
    </row>
    <row r="6" spans="1:15" ht="15.75">
      <c r="A6" s="152" t="s">
        <v>399</v>
      </c>
      <c r="B6" s="153" t="s">
        <v>606</v>
      </c>
      <c r="C6" s="121">
        <v>135</v>
      </c>
      <c r="D6" s="121">
        <v>291</v>
      </c>
      <c r="E6" s="121">
        <v>107</v>
      </c>
      <c r="F6" s="121">
        <v>11</v>
      </c>
      <c r="G6" s="121">
        <v>2540</v>
      </c>
      <c r="H6" s="121">
        <v>37.861879999999964</v>
      </c>
      <c r="I6" s="121">
        <v>0</v>
      </c>
      <c r="J6" s="121">
        <v>0</v>
      </c>
      <c r="K6" s="121">
        <v>70</v>
      </c>
      <c r="L6" s="121">
        <v>598</v>
      </c>
      <c r="M6" s="121">
        <v>225</v>
      </c>
      <c r="N6" s="121">
        <v>96</v>
      </c>
      <c r="O6" s="119">
        <v>4110.8618800000004</v>
      </c>
    </row>
    <row r="7" spans="1:15" ht="15.75">
      <c r="A7" s="152" t="s">
        <v>421</v>
      </c>
      <c r="B7" s="154" t="s">
        <v>607</v>
      </c>
      <c r="C7" s="121">
        <v>135</v>
      </c>
      <c r="D7" s="121">
        <v>285</v>
      </c>
      <c r="E7" s="121">
        <v>84</v>
      </c>
      <c r="F7" s="121">
        <v>11</v>
      </c>
      <c r="G7" s="121">
        <v>320</v>
      </c>
      <c r="H7" s="121">
        <v>9.1865799999999584</v>
      </c>
      <c r="I7" s="121">
        <v>0</v>
      </c>
      <c r="J7" s="121">
        <v>0</v>
      </c>
      <c r="K7" s="121">
        <v>70</v>
      </c>
      <c r="L7" s="121">
        <v>598</v>
      </c>
      <c r="M7" s="121">
        <v>225</v>
      </c>
      <c r="N7" s="121">
        <v>24</v>
      </c>
      <c r="O7" s="119">
        <v>1761.18658</v>
      </c>
    </row>
    <row r="8" spans="1:15" ht="15.75">
      <c r="A8" s="152" t="s">
        <v>421</v>
      </c>
      <c r="B8" s="154" t="s">
        <v>608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21">
        <v>0</v>
      </c>
      <c r="O8" s="119">
        <v>0</v>
      </c>
    </row>
    <row r="9" spans="1:15" ht="15.75">
      <c r="A9" s="152" t="s">
        <v>421</v>
      </c>
      <c r="B9" s="154" t="s">
        <v>609</v>
      </c>
      <c r="C9" s="121">
        <v>0</v>
      </c>
      <c r="D9" s="121">
        <v>6</v>
      </c>
      <c r="E9" s="121">
        <v>23</v>
      </c>
      <c r="F9" s="121">
        <v>0</v>
      </c>
      <c r="G9" s="121">
        <v>2220</v>
      </c>
      <c r="H9" s="121">
        <v>28.675300000000004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121">
        <v>72</v>
      </c>
      <c r="O9" s="119">
        <v>2349.6752999999999</v>
      </c>
    </row>
    <row r="10" spans="1:15" ht="15.75">
      <c r="A10" s="155" t="s">
        <v>610</v>
      </c>
      <c r="B10" s="156" t="s">
        <v>611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19"/>
    </row>
    <row r="11" spans="1:15" ht="15.75">
      <c r="A11" s="152" t="s">
        <v>422</v>
      </c>
      <c r="B11" s="154" t="s">
        <v>612</v>
      </c>
      <c r="C11" s="121">
        <v>16718</v>
      </c>
      <c r="D11" s="121">
        <v>4073</v>
      </c>
      <c r="E11" s="121">
        <v>164</v>
      </c>
      <c r="F11" s="121">
        <v>4482</v>
      </c>
      <c r="G11" s="121">
        <v>12494</v>
      </c>
      <c r="H11" s="121">
        <v>0</v>
      </c>
      <c r="I11" s="121">
        <v>0</v>
      </c>
      <c r="J11" s="121">
        <v>3466.8033</v>
      </c>
      <c r="K11" s="121">
        <v>88</v>
      </c>
      <c r="L11" s="121">
        <v>0</v>
      </c>
      <c r="M11" s="121">
        <v>359</v>
      </c>
      <c r="N11" s="121">
        <v>0</v>
      </c>
      <c r="O11" s="119">
        <v>41844.8033</v>
      </c>
    </row>
    <row r="12" spans="1:15" ht="15.75">
      <c r="A12" s="157">
        <v>1</v>
      </c>
      <c r="B12" s="158" t="s">
        <v>613</v>
      </c>
      <c r="C12" s="121">
        <v>0</v>
      </c>
      <c r="D12" s="121">
        <v>0</v>
      </c>
      <c r="E12" s="121">
        <v>0</v>
      </c>
      <c r="F12" s="121">
        <v>35</v>
      </c>
      <c r="G12" s="121">
        <v>5051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19">
        <v>5086</v>
      </c>
    </row>
    <row r="13" spans="1:15" ht="25.5">
      <c r="A13" s="152" t="s">
        <v>423</v>
      </c>
      <c r="B13" s="159" t="s">
        <v>614</v>
      </c>
      <c r="C13" s="121">
        <v>0</v>
      </c>
      <c r="D13" s="121">
        <v>169</v>
      </c>
      <c r="E13" s="121">
        <v>61</v>
      </c>
      <c r="F13" s="121">
        <v>0</v>
      </c>
      <c r="G13" s="121">
        <v>156881</v>
      </c>
      <c r="H13" s="121">
        <v>0</v>
      </c>
      <c r="I13" s="121">
        <v>7941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19">
        <v>165052</v>
      </c>
    </row>
    <row r="14" spans="1:15" ht="15.75">
      <c r="A14" s="152" t="s">
        <v>400</v>
      </c>
      <c r="B14" s="154" t="s">
        <v>615</v>
      </c>
      <c r="C14" s="121">
        <v>0</v>
      </c>
      <c r="D14" s="121">
        <v>169</v>
      </c>
      <c r="E14" s="121">
        <v>61</v>
      </c>
      <c r="F14" s="121">
        <v>0</v>
      </c>
      <c r="G14" s="121">
        <v>156693</v>
      </c>
      <c r="H14" s="121">
        <v>0</v>
      </c>
      <c r="I14" s="121">
        <v>7941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19">
        <v>164864</v>
      </c>
    </row>
    <row r="15" spans="1:15" ht="30">
      <c r="A15" s="152" t="s">
        <v>401</v>
      </c>
      <c r="B15" s="154" t="s">
        <v>616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19">
        <v>0</v>
      </c>
    </row>
    <row r="16" spans="1:15" ht="15.75">
      <c r="A16" s="152" t="s">
        <v>402</v>
      </c>
      <c r="B16" s="154" t="s">
        <v>617</v>
      </c>
      <c r="C16" s="121">
        <v>0</v>
      </c>
      <c r="D16" s="121">
        <v>0</v>
      </c>
      <c r="E16" s="121">
        <v>0</v>
      </c>
      <c r="F16" s="121">
        <v>0</v>
      </c>
      <c r="G16" s="121">
        <v>188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19">
        <v>188</v>
      </c>
    </row>
    <row r="17" spans="1:15" ht="30">
      <c r="A17" s="152" t="s">
        <v>403</v>
      </c>
      <c r="B17" s="154" t="s">
        <v>618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19">
        <v>0</v>
      </c>
    </row>
    <row r="18" spans="1:15" ht="15.75">
      <c r="A18" s="152" t="s">
        <v>424</v>
      </c>
      <c r="B18" s="154" t="s">
        <v>619</v>
      </c>
      <c r="C18" s="121">
        <v>349654</v>
      </c>
      <c r="D18" s="121">
        <v>107012</v>
      </c>
      <c r="E18" s="121">
        <v>97618</v>
      </c>
      <c r="F18" s="121">
        <v>191316</v>
      </c>
      <c r="G18" s="121">
        <v>70455</v>
      </c>
      <c r="H18" s="121">
        <v>36076.89749000001</v>
      </c>
      <c r="I18" s="121">
        <v>5363</v>
      </c>
      <c r="J18" s="121">
        <v>95512.758369999996</v>
      </c>
      <c r="K18" s="121">
        <v>22542</v>
      </c>
      <c r="L18" s="121">
        <v>20809</v>
      </c>
      <c r="M18" s="121">
        <v>6381</v>
      </c>
      <c r="N18" s="121">
        <v>11383</v>
      </c>
      <c r="O18" s="119">
        <v>1014122.6558600001</v>
      </c>
    </row>
    <row r="19" spans="1:15" ht="15.75">
      <c r="A19" s="152" t="s">
        <v>400</v>
      </c>
      <c r="B19" s="154" t="s">
        <v>620</v>
      </c>
      <c r="C19" s="121">
        <v>71097</v>
      </c>
      <c r="D19" s="121">
        <v>9159</v>
      </c>
      <c r="E19" s="121">
        <v>7720</v>
      </c>
      <c r="F19" s="121">
        <v>21352</v>
      </c>
      <c r="G19" s="121">
        <v>0</v>
      </c>
      <c r="H19" s="121">
        <v>0</v>
      </c>
      <c r="I19" s="121">
        <v>0</v>
      </c>
      <c r="J19" s="121">
        <v>0</v>
      </c>
      <c r="K19" s="121">
        <v>12956</v>
      </c>
      <c r="L19" s="121">
        <v>76</v>
      </c>
      <c r="M19" s="121">
        <v>3756</v>
      </c>
      <c r="N19" s="121">
        <v>9919</v>
      </c>
      <c r="O19" s="119">
        <v>136035</v>
      </c>
    </row>
    <row r="20" spans="1:15" ht="15.75">
      <c r="A20" s="152" t="s">
        <v>401</v>
      </c>
      <c r="B20" s="154" t="s">
        <v>621</v>
      </c>
      <c r="C20" s="121">
        <v>275185</v>
      </c>
      <c r="D20" s="121">
        <v>95968</v>
      </c>
      <c r="E20" s="121">
        <v>86044</v>
      </c>
      <c r="F20" s="121">
        <v>169584</v>
      </c>
      <c r="G20" s="121">
        <v>63301</v>
      </c>
      <c r="H20" s="121">
        <v>34387.166760000007</v>
      </c>
      <c r="I20" s="121">
        <v>5363</v>
      </c>
      <c r="J20" s="121">
        <v>95512.758369999996</v>
      </c>
      <c r="K20" s="121">
        <v>9586</v>
      </c>
      <c r="L20" s="121">
        <v>7464</v>
      </c>
      <c r="M20" s="121">
        <v>1377</v>
      </c>
      <c r="N20" s="121">
        <v>861</v>
      </c>
      <c r="O20" s="119">
        <v>844632.92513000011</v>
      </c>
    </row>
    <row r="21" spans="1:15" ht="15.75">
      <c r="A21" s="152"/>
      <c r="B21" s="154" t="s">
        <v>622</v>
      </c>
      <c r="C21" s="121">
        <v>275185</v>
      </c>
      <c r="D21" s="121">
        <v>83874</v>
      </c>
      <c r="E21" s="121">
        <v>48742</v>
      </c>
      <c r="F21" s="121">
        <v>140241</v>
      </c>
      <c r="G21" s="121">
        <v>63301</v>
      </c>
      <c r="H21" s="121">
        <v>34387.166760000007</v>
      </c>
      <c r="I21" s="121">
        <v>3568</v>
      </c>
      <c r="J21" s="121">
        <v>35492.4420919494</v>
      </c>
      <c r="K21" s="121">
        <v>6906</v>
      </c>
      <c r="L21" s="121">
        <v>7464</v>
      </c>
      <c r="M21" s="121">
        <v>1377</v>
      </c>
      <c r="N21" s="121">
        <v>5</v>
      </c>
      <c r="O21" s="119">
        <v>700542.60885194945</v>
      </c>
    </row>
    <row r="22" spans="1:15" ht="15.75">
      <c r="A22" s="152" t="s">
        <v>402</v>
      </c>
      <c r="B22" s="154" t="s">
        <v>623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19">
        <v>0</v>
      </c>
    </row>
    <row r="23" spans="1:15" ht="15.75">
      <c r="A23" s="152" t="s">
        <v>403</v>
      </c>
      <c r="B23" s="154" t="s">
        <v>624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19">
        <v>0</v>
      </c>
    </row>
    <row r="24" spans="1:15" ht="15.75">
      <c r="A24" s="152" t="s">
        <v>404</v>
      </c>
      <c r="B24" s="154" t="s">
        <v>625</v>
      </c>
      <c r="C24" s="121">
        <v>250</v>
      </c>
      <c r="D24" s="121">
        <v>1885</v>
      </c>
      <c r="E24" s="121">
        <v>0</v>
      </c>
      <c r="F24" s="121">
        <v>0</v>
      </c>
      <c r="G24" s="121">
        <v>1289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v>1246</v>
      </c>
      <c r="N24" s="121">
        <v>0</v>
      </c>
      <c r="O24" s="119">
        <v>4670</v>
      </c>
    </row>
    <row r="25" spans="1:15" ht="15.75">
      <c r="A25" s="152" t="s">
        <v>405</v>
      </c>
      <c r="B25" s="154" t="s">
        <v>626</v>
      </c>
      <c r="C25" s="121">
        <v>3015</v>
      </c>
      <c r="D25" s="121">
        <v>0</v>
      </c>
      <c r="E25" s="121">
        <v>3854</v>
      </c>
      <c r="F25" s="121">
        <v>0</v>
      </c>
      <c r="G25" s="121">
        <v>5865</v>
      </c>
      <c r="H25" s="121">
        <v>1689.73073</v>
      </c>
      <c r="I25" s="121">
        <v>0</v>
      </c>
      <c r="J25" s="121">
        <v>0</v>
      </c>
      <c r="K25" s="121">
        <v>0</v>
      </c>
      <c r="L25" s="121">
        <v>13269</v>
      </c>
      <c r="M25" s="121">
        <v>2</v>
      </c>
      <c r="N25" s="121">
        <v>603</v>
      </c>
      <c r="O25" s="119">
        <v>28297.730729999999</v>
      </c>
    </row>
    <row r="26" spans="1:15" ht="15.75">
      <c r="A26" s="152" t="s">
        <v>406</v>
      </c>
      <c r="B26" s="154" t="s">
        <v>609</v>
      </c>
      <c r="C26" s="121">
        <v>107</v>
      </c>
      <c r="D26" s="121">
        <v>0</v>
      </c>
      <c r="E26" s="121">
        <v>0</v>
      </c>
      <c r="F26" s="121">
        <v>380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19">
        <v>487</v>
      </c>
    </row>
    <row r="27" spans="1:15" ht="15.75">
      <c r="A27" s="152" t="s">
        <v>414</v>
      </c>
      <c r="B27" s="154" t="s">
        <v>627</v>
      </c>
      <c r="C27" s="121">
        <v>0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19">
        <v>0</v>
      </c>
    </row>
    <row r="28" spans="1:15" ht="15.75">
      <c r="A28" s="152"/>
      <c r="B28" s="156" t="s">
        <v>628</v>
      </c>
      <c r="C28" s="121">
        <v>366372</v>
      </c>
      <c r="D28" s="121">
        <v>111254</v>
      </c>
      <c r="E28" s="121">
        <v>97843</v>
      </c>
      <c r="F28" s="121">
        <v>195798</v>
      </c>
      <c r="G28" s="121">
        <v>239830</v>
      </c>
      <c r="H28" s="121">
        <v>36076.89749000001</v>
      </c>
      <c r="I28" s="121">
        <v>13304</v>
      </c>
      <c r="J28" s="121">
        <v>98979.561669999996</v>
      </c>
      <c r="K28" s="121">
        <v>22630</v>
      </c>
      <c r="L28" s="121">
        <v>20809</v>
      </c>
      <c r="M28" s="121">
        <v>6740</v>
      </c>
      <c r="N28" s="121">
        <v>11383</v>
      </c>
      <c r="O28" s="119">
        <v>1221019.4591599999</v>
      </c>
    </row>
    <row r="29" spans="1:15" ht="15.75">
      <c r="A29" s="155" t="s">
        <v>629</v>
      </c>
      <c r="B29" s="156" t="s">
        <v>630</v>
      </c>
      <c r="C29" s="121">
        <v>122313</v>
      </c>
      <c r="D29" s="121">
        <v>7654</v>
      </c>
      <c r="E29" s="121">
        <v>6965</v>
      </c>
      <c r="F29" s="121">
        <v>9465</v>
      </c>
      <c r="G29" s="121">
        <v>24493</v>
      </c>
      <c r="H29" s="121">
        <v>1214.62564</v>
      </c>
      <c r="I29" s="121">
        <v>0</v>
      </c>
      <c r="J29" s="121">
        <v>8544.2532699999992</v>
      </c>
      <c r="K29" s="121">
        <v>5474</v>
      </c>
      <c r="L29" s="121">
        <v>5285</v>
      </c>
      <c r="M29" s="121">
        <v>0</v>
      </c>
      <c r="N29" s="121">
        <v>141</v>
      </c>
      <c r="O29" s="119">
        <v>191548.87891</v>
      </c>
    </row>
    <row r="30" spans="1:15" s="105" customFormat="1" ht="15.75">
      <c r="A30" s="155" t="s">
        <v>631</v>
      </c>
      <c r="B30" s="156" t="s">
        <v>632</v>
      </c>
      <c r="C30" s="121">
        <v>1264</v>
      </c>
      <c r="D30" s="121">
        <v>23804</v>
      </c>
      <c r="E30" s="121">
        <v>9350</v>
      </c>
      <c r="F30" s="121">
        <v>1589</v>
      </c>
      <c r="G30" s="121">
        <v>13857</v>
      </c>
      <c r="H30" s="121">
        <v>2470.78233</v>
      </c>
      <c r="I30" s="121">
        <v>1973</v>
      </c>
      <c r="J30" s="121">
        <v>1689.6928699999996</v>
      </c>
      <c r="K30" s="121">
        <v>302</v>
      </c>
      <c r="L30" s="121">
        <v>1403</v>
      </c>
      <c r="M30" s="121">
        <v>4278</v>
      </c>
      <c r="N30" s="121">
        <v>1058</v>
      </c>
      <c r="O30" s="119">
        <v>63038.475200000001</v>
      </c>
    </row>
    <row r="31" spans="1:15" s="105" customFormat="1" ht="15.75">
      <c r="A31" s="155" t="s">
        <v>422</v>
      </c>
      <c r="B31" s="154" t="s">
        <v>633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18"/>
    </row>
    <row r="32" spans="1:15" s="105" customFormat="1" ht="15.75">
      <c r="A32" s="155" t="s">
        <v>400</v>
      </c>
      <c r="B32" s="154" t="s">
        <v>634</v>
      </c>
      <c r="C32" s="121">
        <v>908</v>
      </c>
      <c r="D32" s="121">
        <v>20124</v>
      </c>
      <c r="E32" s="121">
        <v>8935</v>
      </c>
      <c r="F32" s="121">
        <v>748</v>
      </c>
      <c r="G32" s="121">
        <v>13159</v>
      </c>
      <c r="H32" s="121">
        <v>2405.3886400000001</v>
      </c>
      <c r="I32" s="121">
        <v>1573</v>
      </c>
      <c r="J32" s="121">
        <v>1537.0237699999998</v>
      </c>
      <c r="K32" s="121">
        <v>220</v>
      </c>
      <c r="L32" s="121">
        <v>472</v>
      </c>
      <c r="M32" s="121">
        <v>709</v>
      </c>
      <c r="N32" s="121">
        <v>458</v>
      </c>
      <c r="O32" s="119">
        <v>51248.412409999997</v>
      </c>
    </row>
    <row r="33" spans="1:15" s="105" customFormat="1" ht="15.75">
      <c r="A33" s="155" t="s">
        <v>421</v>
      </c>
      <c r="B33" s="154" t="s">
        <v>635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19">
        <v>0</v>
      </c>
    </row>
    <row r="34" spans="1:15" s="105" customFormat="1" ht="15.75">
      <c r="A34" s="155" t="s">
        <v>421</v>
      </c>
      <c r="B34" s="154" t="s">
        <v>636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19">
        <v>0</v>
      </c>
    </row>
    <row r="35" spans="1:15" ht="15.75">
      <c r="A35" s="155" t="s">
        <v>401</v>
      </c>
      <c r="B35" s="154" t="s">
        <v>637</v>
      </c>
      <c r="C35" s="121">
        <v>0</v>
      </c>
      <c r="D35" s="121">
        <v>0</v>
      </c>
      <c r="E35" s="121">
        <v>35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198</v>
      </c>
      <c r="M35" s="121">
        <v>0</v>
      </c>
      <c r="N35" s="121">
        <v>0</v>
      </c>
      <c r="O35" s="119">
        <v>233</v>
      </c>
    </row>
    <row r="36" spans="1:15" ht="15.75">
      <c r="A36" s="155" t="s">
        <v>421</v>
      </c>
      <c r="B36" s="154" t="s">
        <v>635</v>
      </c>
      <c r="C36" s="121"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19">
        <v>0</v>
      </c>
    </row>
    <row r="37" spans="1:15" ht="15.75">
      <c r="A37" s="155" t="s">
        <v>421</v>
      </c>
      <c r="B37" s="154" t="s">
        <v>636</v>
      </c>
      <c r="C37" s="121">
        <v>0</v>
      </c>
      <c r="D37" s="121">
        <v>0</v>
      </c>
      <c r="E37" s="121"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19">
        <v>0</v>
      </c>
    </row>
    <row r="38" spans="1:15" ht="15.75">
      <c r="A38" s="155" t="s">
        <v>419</v>
      </c>
      <c r="B38" s="156" t="s">
        <v>638</v>
      </c>
      <c r="C38" s="121">
        <v>908</v>
      </c>
      <c r="D38" s="121">
        <v>20124</v>
      </c>
      <c r="E38" s="121">
        <v>8970</v>
      </c>
      <c r="F38" s="121">
        <v>748</v>
      </c>
      <c r="G38" s="121">
        <v>13159</v>
      </c>
      <c r="H38" s="121">
        <v>2405.3886400000001</v>
      </c>
      <c r="I38" s="121">
        <v>1573</v>
      </c>
      <c r="J38" s="121">
        <v>1537.0237699999998</v>
      </c>
      <c r="K38" s="121">
        <v>220</v>
      </c>
      <c r="L38" s="121">
        <v>670</v>
      </c>
      <c r="M38" s="121">
        <v>709</v>
      </c>
      <c r="N38" s="121">
        <v>458</v>
      </c>
      <c r="O38" s="119">
        <v>51481.412409999997</v>
      </c>
    </row>
    <row r="39" spans="1:15" ht="15.75">
      <c r="A39" s="152" t="s">
        <v>423</v>
      </c>
      <c r="B39" s="154" t="s">
        <v>639</v>
      </c>
      <c r="C39" s="121">
        <v>257</v>
      </c>
      <c r="D39" s="121">
        <v>2129</v>
      </c>
      <c r="E39" s="121">
        <v>44</v>
      </c>
      <c r="F39" s="121">
        <v>21</v>
      </c>
      <c r="G39" s="121">
        <v>0</v>
      </c>
      <c r="H39" s="121">
        <v>0</v>
      </c>
      <c r="I39" s="121">
        <v>0</v>
      </c>
      <c r="J39" s="121">
        <v>2.0000000000000005E-5</v>
      </c>
      <c r="K39" s="121">
        <v>17</v>
      </c>
      <c r="L39" s="121">
        <v>656</v>
      </c>
      <c r="M39" s="121">
        <v>0</v>
      </c>
      <c r="N39" s="121">
        <v>0</v>
      </c>
      <c r="O39" s="119">
        <v>3124.0000199999999</v>
      </c>
    </row>
    <row r="40" spans="1:15" ht="15.75">
      <c r="A40" s="152" t="s">
        <v>421</v>
      </c>
      <c r="B40" s="154" t="s">
        <v>635</v>
      </c>
      <c r="C40" s="121">
        <v>0</v>
      </c>
      <c r="D40" s="121">
        <v>0</v>
      </c>
      <c r="E40" s="121">
        <v>0</v>
      </c>
      <c r="F40" s="121">
        <v>21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  <c r="O40" s="119">
        <v>21</v>
      </c>
    </row>
    <row r="41" spans="1:15" ht="15.75">
      <c r="A41" s="152" t="s">
        <v>421</v>
      </c>
      <c r="B41" s="154" t="s">
        <v>636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v>0</v>
      </c>
      <c r="N41" s="121">
        <v>0</v>
      </c>
      <c r="O41" s="119">
        <v>0</v>
      </c>
    </row>
    <row r="42" spans="1:15" ht="15.75">
      <c r="A42" s="152" t="s">
        <v>424</v>
      </c>
      <c r="B42" s="154" t="s">
        <v>640</v>
      </c>
      <c r="C42" s="121">
        <v>99</v>
      </c>
      <c r="D42" s="121">
        <v>1551</v>
      </c>
      <c r="E42" s="121">
        <v>336</v>
      </c>
      <c r="F42" s="121">
        <v>820</v>
      </c>
      <c r="G42" s="121">
        <v>698</v>
      </c>
      <c r="H42" s="121">
        <v>65.393690000000007</v>
      </c>
      <c r="I42" s="121">
        <v>400</v>
      </c>
      <c r="J42" s="121">
        <v>152.66907999999998</v>
      </c>
      <c r="K42" s="121">
        <v>65</v>
      </c>
      <c r="L42" s="121">
        <v>77</v>
      </c>
      <c r="M42" s="121">
        <v>3569</v>
      </c>
      <c r="N42" s="121">
        <v>600</v>
      </c>
      <c r="O42" s="119">
        <v>8433.0627700000005</v>
      </c>
    </row>
    <row r="43" spans="1:15" ht="15.75">
      <c r="A43" s="152" t="s">
        <v>421</v>
      </c>
      <c r="B43" s="154" t="s">
        <v>635</v>
      </c>
      <c r="C43" s="121">
        <v>0</v>
      </c>
      <c r="D43" s="121">
        <v>0</v>
      </c>
      <c r="E43" s="121">
        <v>105</v>
      </c>
      <c r="F43" s="121">
        <v>0</v>
      </c>
      <c r="G43" s="121">
        <v>1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v>0</v>
      </c>
      <c r="N43" s="121">
        <v>0</v>
      </c>
      <c r="O43" s="119">
        <v>106</v>
      </c>
    </row>
    <row r="44" spans="1:15" ht="15.75">
      <c r="A44" s="152" t="s">
        <v>421</v>
      </c>
      <c r="B44" s="154" t="s">
        <v>636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v>0</v>
      </c>
      <c r="N44" s="121">
        <v>0</v>
      </c>
      <c r="O44" s="119">
        <v>0</v>
      </c>
    </row>
    <row r="45" spans="1:15" ht="15.75">
      <c r="A45" s="152" t="s">
        <v>641</v>
      </c>
      <c r="B45" s="160" t="s">
        <v>642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19"/>
    </row>
    <row r="46" spans="1:15" ht="15.75">
      <c r="A46" s="152" t="s">
        <v>400</v>
      </c>
      <c r="B46" s="161" t="s">
        <v>643</v>
      </c>
      <c r="C46" s="121">
        <v>52</v>
      </c>
      <c r="D46" s="121">
        <v>5951</v>
      </c>
      <c r="E46" s="121">
        <v>346</v>
      </c>
      <c r="F46" s="121">
        <v>499</v>
      </c>
      <c r="G46" s="121">
        <v>203</v>
      </c>
      <c r="H46" s="121">
        <v>0</v>
      </c>
      <c r="I46" s="121">
        <v>0</v>
      </c>
      <c r="J46" s="121">
        <v>35.5</v>
      </c>
      <c r="K46" s="121">
        <v>0</v>
      </c>
      <c r="L46" s="121">
        <v>13</v>
      </c>
      <c r="M46" s="121">
        <v>0</v>
      </c>
      <c r="N46" s="121">
        <v>26</v>
      </c>
      <c r="O46" s="119">
        <v>7125.5</v>
      </c>
    </row>
    <row r="47" spans="1:15" ht="15.75">
      <c r="A47" s="152">
        <v>2</v>
      </c>
      <c r="B47" s="161" t="s">
        <v>644</v>
      </c>
      <c r="C47" s="121">
        <v>0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v>0</v>
      </c>
      <c r="N47" s="121">
        <v>0</v>
      </c>
      <c r="O47" s="119">
        <v>0</v>
      </c>
    </row>
    <row r="48" spans="1:15" ht="15.75">
      <c r="A48" s="152">
        <v>3</v>
      </c>
      <c r="B48" s="161" t="s">
        <v>645</v>
      </c>
      <c r="C48" s="121">
        <v>0</v>
      </c>
      <c r="D48" s="121">
        <v>226</v>
      </c>
      <c r="E48" s="121">
        <v>0</v>
      </c>
      <c r="F48" s="121">
        <v>0</v>
      </c>
      <c r="G48" s="121">
        <v>0</v>
      </c>
      <c r="H48" s="121">
        <v>13.098330000000001</v>
      </c>
      <c r="I48" s="121">
        <v>0</v>
      </c>
      <c r="J48" s="121">
        <v>0</v>
      </c>
      <c r="K48" s="121">
        <v>9</v>
      </c>
      <c r="L48" s="121">
        <v>0</v>
      </c>
      <c r="M48" s="121">
        <v>0</v>
      </c>
      <c r="N48" s="121">
        <v>0</v>
      </c>
      <c r="O48" s="119">
        <v>248.09833</v>
      </c>
    </row>
    <row r="49" spans="1:15" ht="15.75">
      <c r="A49" s="152">
        <v>4</v>
      </c>
      <c r="B49" s="161" t="s">
        <v>646</v>
      </c>
      <c r="C49" s="121">
        <v>837</v>
      </c>
      <c r="D49" s="121">
        <v>1970</v>
      </c>
      <c r="E49" s="121">
        <v>30</v>
      </c>
      <c r="F49" s="121">
        <v>253</v>
      </c>
      <c r="G49" s="121">
        <v>0</v>
      </c>
      <c r="H49" s="121">
        <v>0</v>
      </c>
      <c r="I49" s="121">
        <v>0</v>
      </c>
      <c r="J49" s="121">
        <v>307.26270999999997</v>
      </c>
      <c r="K49" s="121">
        <v>0</v>
      </c>
      <c r="L49" s="121">
        <v>362</v>
      </c>
      <c r="M49" s="121">
        <v>0</v>
      </c>
      <c r="N49" s="121">
        <v>31</v>
      </c>
      <c r="O49" s="119">
        <v>3790.26271</v>
      </c>
    </row>
    <row r="50" spans="1:15" ht="15.75">
      <c r="A50" s="152">
        <v>5</v>
      </c>
      <c r="B50" s="161" t="s">
        <v>647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121">
        <v>0</v>
      </c>
      <c r="O50" s="119">
        <v>0</v>
      </c>
    </row>
    <row r="51" spans="1:15" ht="15.75">
      <c r="A51" s="152">
        <v>6</v>
      </c>
      <c r="B51" s="161" t="s">
        <v>648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v>0</v>
      </c>
      <c r="N51" s="121">
        <v>0</v>
      </c>
      <c r="O51" s="119">
        <v>0</v>
      </c>
    </row>
    <row r="52" spans="1:15" ht="31.5">
      <c r="A52" s="152">
        <v>7</v>
      </c>
      <c r="B52" s="161" t="s">
        <v>649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v>0</v>
      </c>
      <c r="N52" s="121">
        <v>0</v>
      </c>
      <c r="O52" s="119">
        <v>0</v>
      </c>
    </row>
    <row r="53" spans="1:15" ht="15.75">
      <c r="A53" s="152">
        <v>8</v>
      </c>
      <c r="B53" s="161" t="s">
        <v>650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v>0</v>
      </c>
      <c r="N53" s="121">
        <v>0</v>
      </c>
      <c r="O53" s="119">
        <v>0</v>
      </c>
    </row>
    <row r="54" spans="1:15" ht="15.75">
      <c r="A54" s="152"/>
      <c r="B54" s="162" t="s">
        <v>651</v>
      </c>
      <c r="C54" s="121">
        <v>889</v>
      </c>
      <c r="D54" s="121">
        <v>8147</v>
      </c>
      <c r="E54" s="121">
        <v>376</v>
      </c>
      <c r="F54" s="121">
        <v>752</v>
      </c>
      <c r="G54" s="121">
        <v>203</v>
      </c>
      <c r="H54" s="121">
        <v>13.098330000000001</v>
      </c>
      <c r="I54" s="121">
        <v>0</v>
      </c>
      <c r="J54" s="121">
        <v>342.76270999999997</v>
      </c>
      <c r="K54" s="121">
        <v>9</v>
      </c>
      <c r="L54" s="121">
        <v>375</v>
      </c>
      <c r="M54" s="121">
        <v>0</v>
      </c>
      <c r="N54" s="121">
        <v>57</v>
      </c>
      <c r="O54" s="119">
        <v>11163.86104</v>
      </c>
    </row>
    <row r="55" spans="1:15" ht="15.75">
      <c r="A55" s="155" t="s">
        <v>652</v>
      </c>
      <c r="B55" s="156" t="s">
        <v>653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3"/>
    </row>
    <row r="56" spans="1:15" ht="15.75">
      <c r="A56" s="155" t="s">
        <v>422</v>
      </c>
      <c r="B56" s="154" t="s">
        <v>654</v>
      </c>
      <c r="C56" s="121">
        <v>674</v>
      </c>
      <c r="D56" s="121">
        <v>1035</v>
      </c>
      <c r="E56" s="121">
        <v>300</v>
      </c>
      <c r="F56" s="121">
        <v>153</v>
      </c>
      <c r="G56" s="121">
        <v>671</v>
      </c>
      <c r="H56" s="121">
        <v>204.74170000000001</v>
      </c>
      <c r="I56" s="121">
        <v>0</v>
      </c>
      <c r="J56" s="121">
        <v>105.98517000000002</v>
      </c>
      <c r="K56" s="121">
        <v>6</v>
      </c>
      <c r="L56" s="121">
        <v>65</v>
      </c>
      <c r="M56" s="121">
        <v>10</v>
      </c>
      <c r="N56" s="121">
        <v>88</v>
      </c>
      <c r="O56" s="119">
        <v>3312.72687</v>
      </c>
    </row>
    <row r="57" spans="1:15" ht="15.75">
      <c r="A57" s="155" t="s">
        <v>400</v>
      </c>
      <c r="B57" s="154" t="s">
        <v>655</v>
      </c>
      <c r="C57" s="121">
        <v>49</v>
      </c>
      <c r="D57" s="121">
        <v>299</v>
      </c>
      <c r="E57" s="121">
        <v>100</v>
      </c>
      <c r="F57" s="121">
        <v>67</v>
      </c>
      <c r="G57" s="121">
        <v>558</v>
      </c>
      <c r="H57" s="121">
        <v>22.935190000000002</v>
      </c>
      <c r="I57" s="121">
        <v>0</v>
      </c>
      <c r="J57" s="121">
        <v>0</v>
      </c>
      <c r="K57" s="121">
        <v>6</v>
      </c>
      <c r="L57" s="121">
        <v>0</v>
      </c>
      <c r="M57" s="121">
        <v>8</v>
      </c>
      <c r="N57" s="121">
        <v>2</v>
      </c>
      <c r="O57" s="119">
        <v>1111.9351899999999</v>
      </c>
    </row>
    <row r="58" spans="1:15" ht="15.75">
      <c r="A58" s="155" t="s">
        <v>401</v>
      </c>
      <c r="B58" s="154" t="s">
        <v>609</v>
      </c>
      <c r="C58" s="121">
        <v>625</v>
      </c>
      <c r="D58" s="121">
        <v>736</v>
      </c>
      <c r="E58" s="121">
        <v>200</v>
      </c>
      <c r="F58" s="121">
        <v>86</v>
      </c>
      <c r="G58" s="121">
        <v>113</v>
      </c>
      <c r="H58" s="121">
        <v>181.80651</v>
      </c>
      <c r="I58" s="121">
        <v>0</v>
      </c>
      <c r="J58" s="121">
        <v>105.98517000000002</v>
      </c>
      <c r="K58" s="121">
        <v>0</v>
      </c>
      <c r="L58" s="121">
        <v>65</v>
      </c>
      <c r="M58" s="121">
        <v>2</v>
      </c>
      <c r="N58" s="121">
        <v>86</v>
      </c>
      <c r="O58" s="119">
        <v>2200.7916799999998</v>
      </c>
    </row>
    <row r="59" spans="1:15" ht="15.75">
      <c r="A59" s="155" t="s">
        <v>423</v>
      </c>
      <c r="B59" s="154" t="s">
        <v>656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18"/>
    </row>
    <row r="60" spans="1:15" ht="15.75">
      <c r="A60" s="155" t="s">
        <v>400</v>
      </c>
      <c r="B60" s="154" t="s">
        <v>657</v>
      </c>
      <c r="C60" s="121">
        <v>17138</v>
      </c>
      <c r="D60" s="121">
        <v>6325</v>
      </c>
      <c r="E60" s="121">
        <v>2399</v>
      </c>
      <c r="F60" s="121">
        <v>4039</v>
      </c>
      <c r="G60" s="121">
        <v>6172</v>
      </c>
      <c r="H60" s="121">
        <v>1470.9892000000002</v>
      </c>
      <c r="I60" s="121">
        <v>470</v>
      </c>
      <c r="J60" s="121">
        <v>8722.7862900000018</v>
      </c>
      <c r="K60" s="121">
        <v>681</v>
      </c>
      <c r="L60" s="121">
        <v>981</v>
      </c>
      <c r="M60" s="121">
        <v>160</v>
      </c>
      <c r="N60" s="121">
        <v>206</v>
      </c>
      <c r="O60" s="119">
        <v>48764.775490000007</v>
      </c>
    </row>
    <row r="61" spans="1:15" ht="15.75">
      <c r="A61" s="155" t="s">
        <v>401</v>
      </c>
      <c r="B61" s="154" t="s">
        <v>658</v>
      </c>
      <c r="C61" s="121">
        <v>1</v>
      </c>
      <c r="D61" s="121">
        <v>13</v>
      </c>
      <c r="E61" s="121">
        <v>7</v>
      </c>
      <c r="F61" s="121">
        <v>4</v>
      </c>
      <c r="G61" s="121">
        <v>13</v>
      </c>
      <c r="H61" s="121">
        <v>3.7134399999999999</v>
      </c>
      <c r="I61" s="121">
        <v>382</v>
      </c>
      <c r="J61" s="121">
        <v>1.7993599999999998</v>
      </c>
      <c r="K61" s="121">
        <v>3</v>
      </c>
      <c r="L61" s="121">
        <v>2</v>
      </c>
      <c r="M61" s="121">
        <v>1</v>
      </c>
      <c r="N61" s="121">
        <v>2</v>
      </c>
      <c r="O61" s="119">
        <v>433.51279999999997</v>
      </c>
    </row>
    <row r="62" spans="1:15" ht="15.75">
      <c r="A62" s="155" t="s">
        <v>402</v>
      </c>
      <c r="B62" s="154" t="s">
        <v>659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v>0</v>
      </c>
      <c r="M62" s="121">
        <v>4</v>
      </c>
      <c r="N62" s="121">
        <v>0</v>
      </c>
      <c r="O62" s="119">
        <v>4</v>
      </c>
    </row>
    <row r="63" spans="1:15" ht="15.75">
      <c r="A63" s="152"/>
      <c r="B63" s="156" t="s">
        <v>660</v>
      </c>
      <c r="C63" s="121">
        <v>17139</v>
      </c>
      <c r="D63" s="121">
        <v>6338</v>
      </c>
      <c r="E63" s="121">
        <v>2406</v>
      </c>
      <c r="F63" s="121">
        <v>4043</v>
      </c>
      <c r="G63" s="121">
        <v>6185</v>
      </c>
      <c r="H63" s="121">
        <v>1474.7026400000002</v>
      </c>
      <c r="I63" s="121">
        <v>852</v>
      </c>
      <c r="J63" s="121">
        <v>8724.5856500000027</v>
      </c>
      <c r="K63" s="121">
        <v>684</v>
      </c>
      <c r="L63" s="121">
        <v>983</v>
      </c>
      <c r="M63" s="121">
        <v>165</v>
      </c>
      <c r="N63" s="121">
        <v>208</v>
      </c>
      <c r="O63" s="119">
        <v>49202.288290000004</v>
      </c>
    </row>
    <row r="64" spans="1:15" ht="15.75">
      <c r="A64" s="152" t="s">
        <v>413</v>
      </c>
      <c r="B64" s="154" t="s">
        <v>609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21">
        <v>64.28018999999999</v>
      </c>
      <c r="I64" s="121">
        <v>236</v>
      </c>
      <c r="J64" s="121">
        <v>546.78372000000002</v>
      </c>
      <c r="K64" s="121">
        <v>0</v>
      </c>
      <c r="L64" s="121">
        <v>0</v>
      </c>
      <c r="M64" s="121">
        <v>0</v>
      </c>
      <c r="N64" s="121">
        <v>137</v>
      </c>
      <c r="O64" s="119">
        <v>984.06391000000008</v>
      </c>
    </row>
    <row r="65" spans="1:15" ht="15.75">
      <c r="A65" s="152"/>
      <c r="B65" s="156" t="s">
        <v>661</v>
      </c>
      <c r="C65" s="121">
        <v>17813</v>
      </c>
      <c r="D65" s="121">
        <v>7373</v>
      </c>
      <c r="E65" s="121">
        <v>2706</v>
      </c>
      <c r="F65" s="121">
        <v>4196</v>
      </c>
      <c r="G65" s="121">
        <v>6856</v>
      </c>
      <c r="H65" s="121">
        <v>1743.7245300000002</v>
      </c>
      <c r="I65" s="121">
        <v>1088</v>
      </c>
      <c r="J65" s="121">
        <v>9377.3545400000021</v>
      </c>
      <c r="K65" s="121">
        <v>690</v>
      </c>
      <c r="L65" s="121">
        <v>1048</v>
      </c>
      <c r="M65" s="121">
        <v>175</v>
      </c>
      <c r="N65" s="121">
        <v>433</v>
      </c>
      <c r="O65" s="119">
        <v>53499.07907</v>
      </c>
    </row>
    <row r="66" spans="1:15" ht="15.75">
      <c r="A66" s="155" t="s">
        <v>662</v>
      </c>
      <c r="B66" s="156" t="s">
        <v>663</v>
      </c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3"/>
    </row>
    <row r="67" spans="1:15" ht="15.75">
      <c r="A67" s="155" t="s">
        <v>422</v>
      </c>
      <c r="B67" s="154" t="s">
        <v>664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21">
        <v>101.04006</v>
      </c>
      <c r="I67" s="121">
        <v>0</v>
      </c>
      <c r="J67" s="121">
        <v>851.08114</v>
      </c>
      <c r="K67" s="121">
        <v>0</v>
      </c>
      <c r="L67" s="121">
        <v>0</v>
      </c>
      <c r="M67" s="121">
        <v>0</v>
      </c>
      <c r="N67" s="121">
        <v>0</v>
      </c>
      <c r="O67" s="119">
        <v>952.12120000000004</v>
      </c>
    </row>
    <row r="68" spans="1:15" ht="15.75">
      <c r="A68" s="155" t="s">
        <v>423</v>
      </c>
      <c r="B68" s="154" t="s">
        <v>665</v>
      </c>
      <c r="C68" s="121">
        <v>18852</v>
      </c>
      <c r="D68" s="121">
        <v>19878</v>
      </c>
      <c r="E68" s="121">
        <v>0</v>
      </c>
      <c r="F68" s="121">
        <v>0</v>
      </c>
      <c r="G68" s="121">
        <v>4171</v>
      </c>
      <c r="H68" s="121">
        <v>1580.56882</v>
      </c>
      <c r="I68" s="121">
        <v>0</v>
      </c>
      <c r="J68" s="121">
        <v>867.1868199999999</v>
      </c>
      <c r="K68" s="121">
        <v>0</v>
      </c>
      <c r="L68" s="121">
        <v>0</v>
      </c>
      <c r="M68" s="121">
        <v>0</v>
      </c>
      <c r="N68" s="121">
        <v>0</v>
      </c>
      <c r="O68" s="119">
        <v>45348.755640000003</v>
      </c>
    </row>
    <row r="69" spans="1:15" ht="15.75">
      <c r="A69" s="155" t="s">
        <v>424</v>
      </c>
      <c r="B69" s="154" t="s">
        <v>666</v>
      </c>
      <c r="C69" s="121">
        <v>72</v>
      </c>
      <c r="D69" s="121">
        <v>0</v>
      </c>
      <c r="E69" s="121">
        <v>129</v>
      </c>
      <c r="F69" s="121">
        <v>34</v>
      </c>
      <c r="G69" s="121">
        <v>221</v>
      </c>
      <c r="H69" s="121">
        <v>195.30139000000003</v>
      </c>
      <c r="I69" s="121">
        <v>0</v>
      </c>
      <c r="J69" s="121">
        <v>174.77646999999999</v>
      </c>
      <c r="K69" s="121">
        <v>25</v>
      </c>
      <c r="L69" s="121">
        <v>182</v>
      </c>
      <c r="M69" s="121">
        <v>110</v>
      </c>
      <c r="N69" s="121">
        <v>185</v>
      </c>
      <c r="O69" s="119">
        <v>1328.0778600000001</v>
      </c>
    </row>
    <row r="70" spans="1:15" ht="15.75">
      <c r="A70" s="155"/>
      <c r="B70" s="156" t="s">
        <v>667</v>
      </c>
      <c r="C70" s="121">
        <v>18924</v>
      </c>
      <c r="D70" s="121">
        <v>19878</v>
      </c>
      <c r="E70" s="121">
        <v>129</v>
      </c>
      <c r="F70" s="121">
        <v>34</v>
      </c>
      <c r="G70" s="121">
        <v>4392</v>
      </c>
      <c r="H70" s="121">
        <v>1876.9102700000001</v>
      </c>
      <c r="I70" s="121">
        <v>0</v>
      </c>
      <c r="J70" s="121">
        <v>1893.0444299999999</v>
      </c>
      <c r="K70" s="121">
        <v>25</v>
      </c>
      <c r="L70" s="121">
        <v>182</v>
      </c>
      <c r="M70" s="121">
        <v>110</v>
      </c>
      <c r="N70" s="121">
        <v>185</v>
      </c>
      <c r="O70" s="119">
        <v>47628.954700000002</v>
      </c>
    </row>
    <row r="71" spans="1:15" ht="15.75">
      <c r="A71" s="155"/>
      <c r="B71" s="163" t="s">
        <v>668</v>
      </c>
      <c r="C71" s="121">
        <v>527710</v>
      </c>
      <c r="D71" s="121">
        <v>178401</v>
      </c>
      <c r="E71" s="121">
        <v>117476</v>
      </c>
      <c r="F71" s="121">
        <v>211845</v>
      </c>
      <c r="G71" s="121">
        <v>292171</v>
      </c>
      <c r="H71" s="121">
        <v>43433.900470000008</v>
      </c>
      <c r="I71" s="121">
        <v>16365</v>
      </c>
      <c r="J71" s="121">
        <v>120826.66948999999</v>
      </c>
      <c r="K71" s="121">
        <v>29200</v>
      </c>
      <c r="L71" s="121">
        <v>29700</v>
      </c>
      <c r="M71" s="121">
        <v>11528</v>
      </c>
      <c r="N71" s="121">
        <v>13353</v>
      </c>
      <c r="O71" s="119">
        <v>1592009.56996</v>
      </c>
    </row>
    <row r="72" spans="1:15" ht="15.75">
      <c r="A72" s="155" t="s">
        <v>669</v>
      </c>
      <c r="B72" s="156" t="s">
        <v>670</v>
      </c>
      <c r="C72" s="121">
        <v>0</v>
      </c>
      <c r="D72" s="121">
        <v>364</v>
      </c>
      <c r="E72" s="121">
        <v>0</v>
      </c>
      <c r="F72" s="121">
        <v>0</v>
      </c>
      <c r="G72" s="121">
        <v>349</v>
      </c>
      <c r="H72" s="121">
        <v>0</v>
      </c>
      <c r="I72" s="121">
        <v>0</v>
      </c>
      <c r="J72" s="121">
        <v>0</v>
      </c>
      <c r="K72" s="121">
        <v>0</v>
      </c>
      <c r="L72" s="121">
        <v>0</v>
      </c>
      <c r="M72" s="121">
        <v>0</v>
      </c>
      <c r="N72" s="121">
        <v>0</v>
      </c>
      <c r="O72" s="119">
        <v>713</v>
      </c>
    </row>
    <row r="73" spans="1:15" ht="15.75" customHeight="1">
      <c r="A73" s="296" t="s">
        <v>671</v>
      </c>
      <c r="B73" s="296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18"/>
    </row>
    <row r="74" spans="1:15" ht="15.75">
      <c r="A74" s="164" t="s">
        <v>672</v>
      </c>
      <c r="B74" s="165" t="s">
        <v>673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3"/>
    </row>
    <row r="75" spans="1:15" ht="15.75">
      <c r="A75" s="155" t="s">
        <v>422</v>
      </c>
      <c r="B75" s="166" t="s">
        <v>674</v>
      </c>
      <c r="C75" s="121">
        <v>18640</v>
      </c>
      <c r="D75" s="121">
        <v>18136</v>
      </c>
      <c r="E75" s="121">
        <v>13652</v>
      </c>
      <c r="F75" s="121">
        <v>12400</v>
      </c>
      <c r="G75" s="121">
        <v>38600</v>
      </c>
      <c r="H75" s="121">
        <v>7400</v>
      </c>
      <c r="I75" s="121">
        <v>12720</v>
      </c>
      <c r="J75" s="121">
        <v>12400</v>
      </c>
      <c r="K75" s="121">
        <v>11800</v>
      </c>
      <c r="L75" s="121">
        <v>7200</v>
      </c>
      <c r="M75" s="121">
        <v>7400</v>
      </c>
      <c r="N75" s="121">
        <v>10125</v>
      </c>
      <c r="O75" s="119">
        <v>170473</v>
      </c>
    </row>
    <row r="76" spans="1:15" ht="15.75">
      <c r="A76" s="167" t="s">
        <v>421</v>
      </c>
      <c r="B76" s="154" t="s">
        <v>675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v>0</v>
      </c>
      <c r="M76" s="121">
        <v>0</v>
      </c>
      <c r="N76" s="121">
        <v>0</v>
      </c>
      <c r="O76" s="119">
        <v>0</v>
      </c>
    </row>
    <row r="77" spans="1:15" ht="15.75">
      <c r="A77" s="167" t="s">
        <v>421</v>
      </c>
      <c r="B77" s="154" t="s">
        <v>676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121">
        <v>0</v>
      </c>
      <c r="O77" s="119">
        <v>0</v>
      </c>
    </row>
    <row r="78" spans="1:15" ht="15.75">
      <c r="A78" s="155" t="s">
        <v>423</v>
      </c>
      <c r="B78" s="154" t="s">
        <v>677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v>766</v>
      </c>
      <c r="M78" s="121">
        <v>0</v>
      </c>
      <c r="N78" s="121">
        <v>0</v>
      </c>
      <c r="O78" s="119">
        <v>766</v>
      </c>
    </row>
    <row r="79" spans="1:15" ht="15.75">
      <c r="A79" s="155" t="s">
        <v>424</v>
      </c>
      <c r="B79" s="154" t="s">
        <v>678</v>
      </c>
      <c r="C79" s="121">
        <v>20458</v>
      </c>
      <c r="D79" s="121">
        <v>5820</v>
      </c>
      <c r="E79" s="121">
        <v>70</v>
      </c>
      <c r="F79" s="121">
        <v>25172</v>
      </c>
      <c r="G79" s="121">
        <v>9599</v>
      </c>
      <c r="H79" s="121">
        <v>1839.46713</v>
      </c>
      <c r="I79" s="121">
        <v>0</v>
      </c>
      <c r="J79" s="121">
        <v>3091.2542899999999</v>
      </c>
      <c r="K79" s="121">
        <v>8</v>
      </c>
      <c r="L79" s="121">
        <v>-35</v>
      </c>
      <c r="M79" s="121">
        <v>117</v>
      </c>
      <c r="N79" s="121">
        <v>0</v>
      </c>
      <c r="O79" s="119">
        <v>66139.721420000002</v>
      </c>
    </row>
    <row r="80" spans="1:15" ht="15.75">
      <c r="A80" s="155" t="s">
        <v>414</v>
      </c>
      <c r="B80" s="154" t="s">
        <v>679</v>
      </c>
      <c r="C80" s="121">
        <v>4929</v>
      </c>
      <c r="D80" s="121">
        <v>1338</v>
      </c>
      <c r="E80" s="121">
        <v>982</v>
      </c>
      <c r="F80" s="121">
        <v>1274</v>
      </c>
      <c r="G80" s="121">
        <v>33134</v>
      </c>
      <c r="H80" s="121">
        <v>11489.007740000001</v>
      </c>
      <c r="I80" s="121">
        <v>36</v>
      </c>
      <c r="J80" s="121">
        <v>1240</v>
      </c>
      <c r="K80" s="121">
        <v>42</v>
      </c>
      <c r="L80" s="121">
        <v>4903</v>
      </c>
      <c r="M80" s="121">
        <v>1103</v>
      </c>
      <c r="N80" s="121">
        <v>0</v>
      </c>
      <c r="O80" s="119">
        <v>60470.007740000001</v>
      </c>
    </row>
    <row r="81" spans="1:15" ht="15.75">
      <c r="A81" s="155" t="s">
        <v>415</v>
      </c>
      <c r="B81" s="154" t="s">
        <v>680</v>
      </c>
      <c r="C81" s="121">
        <v>30922</v>
      </c>
      <c r="D81" s="121">
        <v>0</v>
      </c>
      <c r="E81" s="121">
        <v>5637</v>
      </c>
      <c r="F81" s="121">
        <v>15863</v>
      </c>
      <c r="G81" s="121">
        <v>91553</v>
      </c>
      <c r="H81" s="121">
        <v>1019.96933</v>
      </c>
      <c r="I81" s="121">
        <v>12</v>
      </c>
      <c r="J81" s="121">
        <v>10758.41187</v>
      </c>
      <c r="K81" s="121">
        <v>206</v>
      </c>
      <c r="L81" s="121">
        <v>287</v>
      </c>
      <c r="M81" s="121">
        <v>220</v>
      </c>
      <c r="N81" s="121">
        <v>0</v>
      </c>
      <c r="O81" s="119">
        <v>156478.3812</v>
      </c>
    </row>
    <row r="82" spans="1:15" ht="15.75">
      <c r="A82" s="155" t="s">
        <v>416</v>
      </c>
      <c r="B82" s="154" t="s">
        <v>681</v>
      </c>
      <c r="C82" s="121">
        <v>0</v>
      </c>
      <c r="D82" s="121">
        <v>2173</v>
      </c>
      <c r="E82" s="121">
        <v>0</v>
      </c>
      <c r="F82" s="121">
        <v>0</v>
      </c>
      <c r="G82" s="121">
        <v>-47</v>
      </c>
      <c r="H82" s="121">
        <v>0</v>
      </c>
      <c r="I82" s="121">
        <v>-284</v>
      </c>
      <c r="J82" s="121">
        <v>0</v>
      </c>
      <c r="K82" s="121">
        <v>0</v>
      </c>
      <c r="L82" s="121">
        <v>-1598</v>
      </c>
      <c r="M82" s="121">
        <v>0</v>
      </c>
      <c r="N82" s="121">
        <v>-3117</v>
      </c>
      <c r="O82" s="119">
        <v>-2873</v>
      </c>
    </row>
    <row r="83" spans="1:15" ht="15.75">
      <c r="A83" s="155" t="s">
        <v>425</v>
      </c>
      <c r="B83" s="154" t="s">
        <v>682</v>
      </c>
      <c r="C83" s="121">
        <v>2113</v>
      </c>
      <c r="D83" s="121">
        <v>805</v>
      </c>
      <c r="E83" s="121">
        <v>368</v>
      </c>
      <c r="F83" s="121">
        <v>695</v>
      </c>
      <c r="G83" s="121">
        <v>2137</v>
      </c>
      <c r="H83" s="121">
        <v>80.66909000000031</v>
      </c>
      <c r="I83" s="121">
        <v>63</v>
      </c>
      <c r="J83" s="121">
        <v>2332.7410600000021</v>
      </c>
      <c r="K83" s="121">
        <v>895</v>
      </c>
      <c r="L83" s="121">
        <v>139</v>
      </c>
      <c r="M83" s="121">
        <v>124</v>
      </c>
      <c r="N83" s="121">
        <v>-317</v>
      </c>
      <c r="O83" s="119">
        <v>9435.4101500000033</v>
      </c>
    </row>
    <row r="84" spans="1:15" ht="15.75">
      <c r="A84" s="167"/>
      <c r="B84" s="156" t="s">
        <v>683</v>
      </c>
      <c r="C84" s="121">
        <v>77062</v>
      </c>
      <c r="D84" s="121">
        <v>28272</v>
      </c>
      <c r="E84" s="121">
        <v>20709</v>
      </c>
      <c r="F84" s="121">
        <v>55404</v>
      </c>
      <c r="G84" s="121">
        <v>174976</v>
      </c>
      <c r="H84" s="121">
        <v>21829.113290000001</v>
      </c>
      <c r="I84" s="121">
        <v>12547</v>
      </c>
      <c r="J84" s="121">
        <v>29822.407220000001</v>
      </c>
      <c r="K84" s="121">
        <v>12951</v>
      </c>
      <c r="L84" s="121">
        <v>11662</v>
      </c>
      <c r="M84" s="121">
        <v>8964</v>
      </c>
      <c r="N84" s="121">
        <v>6691</v>
      </c>
      <c r="O84" s="119">
        <v>460889.52051</v>
      </c>
    </row>
    <row r="85" spans="1:15" ht="15.75">
      <c r="A85" s="155" t="s">
        <v>610</v>
      </c>
      <c r="B85" s="156" t="s">
        <v>684</v>
      </c>
      <c r="C85" s="121">
        <v>0</v>
      </c>
      <c r="D85" s="121">
        <v>0</v>
      </c>
      <c r="E85" s="121">
        <v>0</v>
      </c>
      <c r="F85" s="121">
        <v>0</v>
      </c>
      <c r="G85" s="121">
        <v>0</v>
      </c>
      <c r="H85" s="121">
        <v>0</v>
      </c>
      <c r="I85" s="121">
        <v>700</v>
      </c>
      <c r="J85" s="121">
        <v>0</v>
      </c>
      <c r="K85" s="121">
        <v>0</v>
      </c>
      <c r="L85" s="121">
        <v>0</v>
      </c>
      <c r="M85" s="121">
        <v>0</v>
      </c>
      <c r="N85" s="121">
        <v>1250</v>
      </c>
      <c r="O85" s="119">
        <v>1950</v>
      </c>
    </row>
    <row r="86" spans="1:15" ht="15.75">
      <c r="A86" s="152" t="s">
        <v>685</v>
      </c>
      <c r="B86" s="160" t="s">
        <v>686</v>
      </c>
      <c r="C86" s="121">
        <v>0</v>
      </c>
      <c r="D86" s="121">
        <v>0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v>0</v>
      </c>
      <c r="K86" s="121">
        <v>0</v>
      </c>
      <c r="L86" s="121">
        <v>0</v>
      </c>
      <c r="M86" s="121">
        <v>0</v>
      </c>
      <c r="N86" s="121">
        <v>0</v>
      </c>
      <c r="O86" s="119">
        <v>0</v>
      </c>
    </row>
    <row r="87" spans="1:15" ht="15.75">
      <c r="A87" s="152" t="s">
        <v>629</v>
      </c>
      <c r="B87" s="156" t="s">
        <v>687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3"/>
    </row>
    <row r="88" spans="1:15" ht="15.75">
      <c r="A88" s="152" t="s">
        <v>400</v>
      </c>
      <c r="B88" s="161" t="s">
        <v>688</v>
      </c>
      <c r="C88" s="121">
        <v>3749</v>
      </c>
      <c r="D88" s="121">
        <v>28300</v>
      </c>
      <c r="E88" s="121">
        <v>20375</v>
      </c>
      <c r="F88" s="121">
        <v>13018</v>
      </c>
      <c r="G88" s="121">
        <v>5062</v>
      </c>
      <c r="H88" s="121">
        <v>4472.4347400000006</v>
      </c>
      <c r="I88" s="121">
        <v>1329</v>
      </c>
      <c r="J88" s="121">
        <v>1327.3348700000001</v>
      </c>
      <c r="K88" s="121">
        <v>510</v>
      </c>
      <c r="L88" s="121">
        <v>100</v>
      </c>
      <c r="M88" s="121">
        <v>1191</v>
      </c>
      <c r="N88" s="121">
        <v>483</v>
      </c>
      <c r="O88" s="119">
        <v>79916.769610000003</v>
      </c>
    </row>
    <row r="89" spans="1:15" ht="15.75">
      <c r="A89" s="152" t="s">
        <v>401</v>
      </c>
      <c r="B89" s="161" t="s">
        <v>689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0</v>
      </c>
      <c r="K89" s="121">
        <v>0</v>
      </c>
      <c r="L89" s="121">
        <v>0</v>
      </c>
      <c r="M89" s="121">
        <v>0</v>
      </c>
      <c r="N89" s="121">
        <v>0</v>
      </c>
      <c r="O89" s="119">
        <v>0</v>
      </c>
    </row>
    <row r="90" spans="1:15" ht="15.75">
      <c r="A90" s="152" t="s">
        <v>402</v>
      </c>
      <c r="B90" s="161" t="s">
        <v>495</v>
      </c>
      <c r="C90" s="121">
        <v>228555</v>
      </c>
      <c r="D90" s="121">
        <v>85291</v>
      </c>
      <c r="E90" s="121">
        <v>59404</v>
      </c>
      <c r="F90" s="121">
        <v>126679</v>
      </c>
      <c r="G90" s="121">
        <v>66195</v>
      </c>
      <c r="H90" s="121">
        <v>8043.5283899999995</v>
      </c>
      <c r="I90" s="121">
        <v>1010</v>
      </c>
      <c r="J90" s="121">
        <v>67338.375540000008</v>
      </c>
      <c r="K90" s="121">
        <v>9502</v>
      </c>
      <c r="L90" s="121">
        <v>4966</v>
      </c>
      <c r="M90" s="121">
        <v>811</v>
      </c>
      <c r="N90" s="121">
        <v>3964</v>
      </c>
      <c r="O90" s="119">
        <v>661758.90393000003</v>
      </c>
    </row>
    <row r="91" spans="1:15" ht="15.75">
      <c r="A91" s="152" t="s">
        <v>403</v>
      </c>
      <c r="B91" s="161" t="s">
        <v>690</v>
      </c>
      <c r="C91" s="121">
        <v>9100</v>
      </c>
      <c r="D91" s="121">
        <v>10373</v>
      </c>
      <c r="E91" s="121">
        <v>4799</v>
      </c>
      <c r="F91" s="121">
        <v>1583</v>
      </c>
      <c r="G91" s="121">
        <v>5919</v>
      </c>
      <c r="H91" s="121">
        <v>3367.8613200000004</v>
      </c>
      <c r="I91" s="121">
        <v>343</v>
      </c>
      <c r="J91" s="121">
        <v>3426.5364800000007</v>
      </c>
      <c r="K91" s="121">
        <v>409</v>
      </c>
      <c r="L91" s="121">
        <v>4411</v>
      </c>
      <c r="M91" s="121">
        <v>365</v>
      </c>
      <c r="N91" s="121">
        <v>158</v>
      </c>
      <c r="O91" s="119">
        <v>44254.397800000006</v>
      </c>
    </row>
    <row r="92" spans="1:15" ht="15.75">
      <c r="A92" s="152" t="s">
        <v>404</v>
      </c>
      <c r="B92" s="161" t="s">
        <v>514</v>
      </c>
      <c r="C92" s="121">
        <v>0</v>
      </c>
      <c r="D92" s="121">
        <v>172</v>
      </c>
      <c r="E92" s="121">
        <v>0</v>
      </c>
      <c r="F92" s="121">
        <v>0</v>
      </c>
      <c r="G92" s="121">
        <v>0</v>
      </c>
      <c r="H92" s="121">
        <v>0</v>
      </c>
      <c r="I92" s="121">
        <v>63</v>
      </c>
      <c r="J92" s="121">
        <v>0</v>
      </c>
      <c r="K92" s="121">
        <v>0</v>
      </c>
      <c r="L92" s="121">
        <v>0</v>
      </c>
      <c r="M92" s="121">
        <v>0</v>
      </c>
      <c r="N92" s="121">
        <v>0</v>
      </c>
      <c r="O92" s="119">
        <v>235</v>
      </c>
    </row>
    <row r="93" spans="1:15" ht="15.75">
      <c r="A93" s="152" t="s">
        <v>405</v>
      </c>
      <c r="B93" s="161" t="s">
        <v>496</v>
      </c>
      <c r="C93" s="121">
        <v>80194</v>
      </c>
      <c r="D93" s="121">
        <v>7053</v>
      </c>
      <c r="E93" s="121">
        <v>17</v>
      </c>
      <c r="F93" s="121">
        <v>0</v>
      </c>
      <c r="G93" s="121">
        <v>875</v>
      </c>
      <c r="H93" s="121">
        <v>0</v>
      </c>
      <c r="I93" s="121">
        <v>0</v>
      </c>
      <c r="J93" s="121">
        <v>0</v>
      </c>
      <c r="K93" s="121">
        <v>20</v>
      </c>
      <c r="L93" s="121">
        <v>0</v>
      </c>
      <c r="M93" s="121">
        <v>0</v>
      </c>
      <c r="N93" s="121">
        <v>0</v>
      </c>
      <c r="O93" s="119">
        <v>88159</v>
      </c>
    </row>
    <row r="94" spans="1:15" ht="15.75">
      <c r="A94" s="152" t="s">
        <v>406</v>
      </c>
      <c r="B94" s="161" t="s">
        <v>516</v>
      </c>
      <c r="C94" s="121">
        <v>0</v>
      </c>
      <c r="D94" s="121">
        <v>299</v>
      </c>
      <c r="E94" s="121">
        <v>0</v>
      </c>
      <c r="F94" s="121">
        <v>1069</v>
      </c>
      <c r="G94" s="121">
        <v>2250</v>
      </c>
      <c r="H94" s="121">
        <v>15.43754</v>
      </c>
      <c r="I94" s="121">
        <v>0</v>
      </c>
      <c r="J94" s="121">
        <v>0</v>
      </c>
      <c r="K94" s="121">
        <v>4</v>
      </c>
      <c r="L94" s="121">
        <v>5</v>
      </c>
      <c r="M94" s="121">
        <v>0</v>
      </c>
      <c r="N94" s="121">
        <v>0</v>
      </c>
      <c r="O94" s="119">
        <v>3642.4375399999999</v>
      </c>
    </row>
    <row r="95" spans="1:15" ht="15.75">
      <c r="A95" s="152" t="s">
        <v>407</v>
      </c>
      <c r="B95" s="161" t="s">
        <v>691</v>
      </c>
      <c r="C95" s="121">
        <v>0</v>
      </c>
      <c r="D95" s="121">
        <v>331</v>
      </c>
      <c r="E95" s="121">
        <v>0</v>
      </c>
      <c r="F95" s="121">
        <v>0</v>
      </c>
      <c r="G95" s="121">
        <v>14</v>
      </c>
      <c r="H95" s="121">
        <v>0</v>
      </c>
      <c r="I95" s="121">
        <v>0</v>
      </c>
      <c r="J95" s="121">
        <v>0</v>
      </c>
      <c r="K95" s="121">
        <v>0</v>
      </c>
      <c r="L95" s="121">
        <v>0</v>
      </c>
      <c r="M95" s="121">
        <v>0</v>
      </c>
      <c r="N95" s="121">
        <v>0</v>
      </c>
      <c r="O95" s="119">
        <v>345</v>
      </c>
    </row>
    <row r="96" spans="1:15" ht="15.75">
      <c r="A96" s="152" t="s">
        <v>408</v>
      </c>
      <c r="B96" s="161" t="s">
        <v>692</v>
      </c>
      <c r="C96" s="121">
        <v>0</v>
      </c>
      <c r="D96" s="121">
        <v>599</v>
      </c>
      <c r="E96" s="121">
        <v>0</v>
      </c>
      <c r="F96" s="121">
        <v>0</v>
      </c>
      <c r="G96" s="121">
        <v>876</v>
      </c>
      <c r="H96" s="121">
        <v>0</v>
      </c>
      <c r="I96" s="121">
        <v>0</v>
      </c>
      <c r="J96" s="121">
        <v>5019.9460599999993</v>
      </c>
      <c r="K96" s="121">
        <v>0</v>
      </c>
      <c r="L96" s="121">
        <v>0</v>
      </c>
      <c r="M96" s="121">
        <v>0</v>
      </c>
      <c r="N96" s="121">
        <v>0</v>
      </c>
      <c r="O96" s="119">
        <v>6494.9460599999993</v>
      </c>
    </row>
    <row r="97" spans="1:15" ht="15.75">
      <c r="A97" s="168"/>
      <c r="B97" s="160" t="s">
        <v>693</v>
      </c>
      <c r="C97" s="121">
        <v>321598</v>
      </c>
      <c r="D97" s="121">
        <v>132418</v>
      </c>
      <c r="E97" s="121">
        <v>84595</v>
      </c>
      <c r="F97" s="121">
        <v>142349</v>
      </c>
      <c r="G97" s="121">
        <v>81191</v>
      </c>
      <c r="H97" s="121">
        <v>15899.261990000001</v>
      </c>
      <c r="I97" s="121">
        <v>2745</v>
      </c>
      <c r="J97" s="121">
        <v>77112.192950000011</v>
      </c>
      <c r="K97" s="121">
        <v>10445</v>
      </c>
      <c r="L97" s="121">
        <v>9482</v>
      </c>
      <c r="M97" s="121">
        <v>2367</v>
      </c>
      <c r="N97" s="121">
        <v>4605</v>
      </c>
      <c r="O97" s="119">
        <v>884806.45494000008</v>
      </c>
    </row>
    <row r="98" spans="1:15" ht="15.75">
      <c r="A98" s="152" t="s">
        <v>631</v>
      </c>
      <c r="B98" s="160" t="s">
        <v>515</v>
      </c>
      <c r="C98" s="121">
        <v>122313</v>
      </c>
      <c r="D98" s="121">
        <v>7654</v>
      </c>
      <c r="E98" s="121">
        <v>6965</v>
      </c>
      <c r="F98" s="121">
        <v>9465</v>
      </c>
      <c r="G98" s="121">
        <v>24493</v>
      </c>
      <c r="H98" s="121">
        <v>1126.4103799999998</v>
      </c>
      <c r="I98" s="121">
        <v>0</v>
      </c>
      <c r="J98" s="121">
        <v>9871.1472600000016</v>
      </c>
      <c r="K98" s="121">
        <v>5373</v>
      </c>
      <c r="L98" s="121">
        <v>5286</v>
      </c>
      <c r="M98" s="121">
        <v>0</v>
      </c>
      <c r="N98" s="121">
        <v>141</v>
      </c>
      <c r="O98" s="119">
        <v>192687.55763999998</v>
      </c>
    </row>
    <row r="99" spans="1:15" s="101" customFormat="1" ht="15.75">
      <c r="A99" s="157" t="s">
        <v>694</v>
      </c>
      <c r="B99" s="162" t="s">
        <v>695</v>
      </c>
      <c r="C99" s="121">
        <v>0</v>
      </c>
      <c r="D99" s="121">
        <v>92</v>
      </c>
      <c r="E99" s="121">
        <v>0</v>
      </c>
      <c r="F99" s="121">
        <v>0</v>
      </c>
      <c r="G99" s="121">
        <v>0</v>
      </c>
      <c r="H99" s="121">
        <v>0</v>
      </c>
      <c r="I99" s="121">
        <v>0</v>
      </c>
      <c r="J99" s="121">
        <v>0</v>
      </c>
      <c r="K99" s="121">
        <v>0</v>
      </c>
      <c r="L99" s="121">
        <v>0</v>
      </c>
      <c r="M99" s="121">
        <v>0</v>
      </c>
      <c r="N99" s="121">
        <v>0</v>
      </c>
      <c r="O99" s="119">
        <v>92</v>
      </c>
    </row>
    <row r="100" spans="1:15" s="101" customFormat="1" ht="15.75">
      <c r="A100" s="169" t="s">
        <v>400</v>
      </c>
      <c r="B100" s="158" t="s">
        <v>696</v>
      </c>
      <c r="C100" s="121">
        <v>0</v>
      </c>
      <c r="D100" s="121">
        <v>92</v>
      </c>
      <c r="E100" s="121">
        <v>0</v>
      </c>
      <c r="F100" s="121">
        <v>0</v>
      </c>
      <c r="G100" s="121">
        <v>0</v>
      </c>
      <c r="H100" s="121">
        <v>0</v>
      </c>
      <c r="I100" s="121">
        <v>0</v>
      </c>
      <c r="J100" s="121">
        <v>0</v>
      </c>
      <c r="K100" s="121">
        <v>0</v>
      </c>
      <c r="L100" s="121">
        <v>0</v>
      </c>
      <c r="M100" s="121">
        <v>0</v>
      </c>
      <c r="N100" s="121">
        <v>0</v>
      </c>
      <c r="O100" s="119">
        <v>92</v>
      </c>
    </row>
    <row r="101" spans="1:15" s="101" customFormat="1" ht="15.75">
      <c r="A101" s="169" t="s">
        <v>401</v>
      </c>
      <c r="B101" s="158" t="s">
        <v>697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v>0</v>
      </c>
      <c r="N101" s="121">
        <v>0</v>
      </c>
      <c r="O101" s="119">
        <v>0</v>
      </c>
    </row>
    <row r="102" spans="1:15" s="101" customFormat="1" ht="15.75">
      <c r="A102" s="169" t="s">
        <v>402</v>
      </c>
      <c r="B102" s="158" t="s">
        <v>698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21">
        <v>0</v>
      </c>
      <c r="I102" s="121">
        <v>0</v>
      </c>
      <c r="J102" s="121">
        <v>0</v>
      </c>
      <c r="K102" s="121">
        <v>0</v>
      </c>
      <c r="L102" s="121">
        <v>0</v>
      </c>
      <c r="M102" s="121">
        <v>0</v>
      </c>
      <c r="N102" s="121">
        <v>0</v>
      </c>
      <c r="O102" s="119">
        <v>0</v>
      </c>
    </row>
    <row r="103" spans="1:15" ht="15.75">
      <c r="A103" s="155" t="s">
        <v>652</v>
      </c>
      <c r="B103" s="156" t="s">
        <v>699</v>
      </c>
      <c r="C103" s="121">
        <v>0</v>
      </c>
      <c r="D103" s="121">
        <v>1156</v>
      </c>
      <c r="E103" s="121">
        <v>0</v>
      </c>
      <c r="F103" s="121">
        <v>41</v>
      </c>
      <c r="G103" s="121">
        <v>0</v>
      </c>
      <c r="H103" s="121">
        <v>0</v>
      </c>
      <c r="I103" s="121">
        <v>0</v>
      </c>
      <c r="J103" s="121">
        <v>0</v>
      </c>
      <c r="K103" s="121">
        <v>0</v>
      </c>
      <c r="L103" s="121">
        <v>369</v>
      </c>
      <c r="M103" s="121">
        <v>0</v>
      </c>
      <c r="N103" s="121">
        <v>0</v>
      </c>
      <c r="O103" s="119">
        <v>1566</v>
      </c>
    </row>
    <row r="104" spans="1:15" ht="15.75">
      <c r="A104" s="155" t="s">
        <v>662</v>
      </c>
      <c r="B104" s="156" t="s">
        <v>700</v>
      </c>
      <c r="C104" s="121">
        <v>6737</v>
      </c>
      <c r="D104" s="121">
        <v>7533</v>
      </c>
      <c r="E104" s="121">
        <v>5207</v>
      </c>
      <c r="F104" s="121">
        <v>4586</v>
      </c>
      <c r="G104" s="121">
        <v>11511</v>
      </c>
      <c r="H104" s="121">
        <v>4579.1148099999991</v>
      </c>
      <c r="I104" s="121">
        <v>373</v>
      </c>
      <c r="J104" s="121">
        <v>4021.230939999999</v>
      </c>
      <c r="K104" s="121">
        <v>431</v>
      </c>
      <c r="L104" s="121">
        <v>2901</v>
      </c>
      <c r="M104" s="121">
        <v>197</v>
      </c>
      <c r="N104" s="121">
        <v>666</v>
      </c>
      <c r="O104" s="119">
        <v>48742.34575</v>
      </c>
    </row>
    <row r="105" spans="1:15" ht="15.75">
      <c r="A105" s="155" t="s">
        <v>422</v>
      </c>
      <c r="B105" s="154" t="s">
        <v>701</v>
      </c>
      <c r="C105" s="121">
        <v>2794</v>
      </c>
      <c r="D105" s="121">
        <v>5116</v>
      </c>
      <c r="E105" s="121">
        <v>3439</v>
      </c>
      <c r="F105" s="121">
        <v>4203</v>
      </c>
      <c r="G105" s="121">
        <v>809</v>
      </c>
      <c r="H105" s="121">
        <v>3492.4114799999998</v>
      </c>
      <c r="I105" s="121">
        <v>0</v>
      </c>
      <c r="J105" s="121">
        <v>3378.996439999999</v>
      </c>
      <c r="K105" s="121">
        <v>319</v>
      </c>
      <c r="L105" s="121">
        <v>719</v>
      </c>
      <c r="M105" s="121">
        <v>73</v>
      </c>
      <c r="N105" s="121">
        <v>306</v>
      </c>
      <c r="O105" s="119">
        <v>24649.407919999998</v>
      </c>
    </row>
    <row r="106" spans="1:15" ht="15.75">
      <c r="A106" s="155" t="s">
        <v>421</v>
      </c>
      <c r="B106" s="154" t="s">
        <v>702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v>0</v>
      </c>
      <c r="M106" s="121">
        <v>0</v>
      </c>
      <c r="N106" s="121">
        <v>0</v>
      </c>
      <c r="O106" s="119">
        <v>0</v>
      </c>
    </row>
    <row r="107" spans="1:15" ht="15.75">
      <c r="A107" s="155" t="s">
        <v>421</v>
      </c>
      <c r="B107" s="154" t="s">
        <v>703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v>0</v>
      </c>
      <c r="M107" s="121">
        <v>0</v>
      </c>
      <c r="N107" s="121">
        <v>0</v>
      </c>
      <c r="O107" s="119">
        <v>0</v>
      </c>
    </row>
    <row r="108" spans="1:15" ht="15.75">
      <c r="A108" s="155" t="s">
        <v>423</v>
      </c>
      <c r="B108" s="154" t="s">
        <v>704</v>
      </c>
      <c r="C108" s="121">
        <v>647</v>
      </c>
      <c r="D108" s="121">
        <v>1443</v>
      </c>
      <c r="E108" s="121">
        <v>72</v>
      </c>
      <c r="F108" s="121">
        <v>0</v>
      </c>
      <c r="G108" s="121">
        <v>323</v>
      </c>
      <c r="H108" s="121">
        <v>38.222070000000002</v>
      </c>
      <c r="I108" s="121">
        <v>0</v>
      </c>
      <c r="J108" s="121">
        <v>231.64463999999998</v>
      </c>
      <c r="K108" s="121">
        <v>0</v>
      </c>
      <c r="L108" s="121">
        <v>375</v>
      </c>
      <c r="M108" s="121">
        <v>0</v>
      </c>
      <c r="N108" s="121">
        <v>62</v>
      </c>
      <c r="O108" s="119">
        <v>3191.8667099999998</v>
      </c>
    </row>
    <row r="109" spans="1:15" ht="15.75">
      <c r="A109" s="155" t="s">
        <v>421</v>
      </c>
      <c r="B109" s="154" t="s">
        <v>702</v>
      </c>
      <c r="C109" s="121">
        <v>259</v>
      </c>
      <c r="D109" s="121">
        <v>0</v>
      </c>
      <c r="E109" s="121">
        <v>0</v>
      </c>
      <c r="F109" s="121">
        <v>0</v>
      </c>
      <c r="G109" s="121">
        <v>0</v>
      </c>
      <c r="H109" s="121">
        <v>0</v>
      </c>
      <c r="I109" s="121">
        <v>0</v>
      </c>
      <c r="J109" s="121">
        <v>0</v>
      </c>
      <c r="K109" s="121">
        <v>0</v>
      </c>
      <c r="L109" s="121">
        <v>0</v>
      </c>
      <c r="M109" s="121">
        <v>0</v>
      </c>
      <c r="N109" s="121">
        <v>0</v>
      </c>
      <c r="O109" s="119">
        <v>259</v>
      </c>
    </row>
    <row r="110" spans="1:15" ht="15.75">
      <c r="A110" s="155" t="s">
        <v>421</v>
      </c>
      <c r="B110" s="154" t="s">
        <v>703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21">
        <v>0</v>
      </c>
      <c r="I110" s="121">
        <v>0</v>
      </c>
      <c r="J110" s="121">
        <v>0</v>
      </c>
      <c r="K110" s="121">
        <v>0</v>
      </c>
      <c r="L110" s="121">
        <v>0</v>
      </c>
      <c r="M110" s="121">
        <v>0</v>
      </c>
      <c r="N110" s="121">
        <v>0</v>
      </c>
      <c r="O110" s="119">
        <v>0</v>
      </c>
    </row>
    <row r="111" spans="1:15" ht="15.75">
      <c r="A111" s="155" t="s">
        <v>424</v>
      </c>
      <c r="B111" s="154" t="s">
        <v>705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21">
        <v>0</v>
      </c>
      <c r="I111" s="121">
        <v>0</v>
      </c>
      <c r="J111" s="121">
        <v>0</v>
      </c>
      <c r="K111" s="121">
        <v>0</v>
      </c>
      <c r="L111" s="121">
        <v>0</v>
      </c>
      <c r="M111" s="121">
        <v>0</v>
      </c>
      <c r="N111" s="121">
        <v>0</v>
      </c>
      <c r="O111" s="119">
        <v>0</v>
      </c>
    </row>
    <row r="112" spans="1:15" ht="15.75">
      <c r="A112" s="155" t="s">
        <v>400</v>
      </c>
      <c r="B112" s="154" t="s">
        <v>706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21">
        <v>0</v>
      </c>
      <c r="I112" s="121">
        <v>0</v>
      </c>
      <c r="J112" s="121">
        <v>0</v>
      </c>
      <c r="K112" s="121">
        <v>0</v>
      </c>
      <c r="L112" s="121">
        <v>0</v>
      </c>
      <c r="M112" s="121">
        <v>0</v>
      </c>
      <c r="N112" s="121">
        <v>0</v>
      </c>
      <c r="O112" s="119">
        <v>0</v>
      </c>
    </row>
    <row r="113" spans="1:15" ht="15.75">
      <c r="A113" s="155" t="s">
        <v>421</v>
      </c>
      <c r="B113" s="154" t="s">
        <v>702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21">
        <v>0</v>
      </c>
      <c r="I113" s="121">
        <v>0</v>
      </c>
      <c r="J113" s="121">
        <v>0</v>
      </c>
      <c r="K113" s="121">
        <v>0</v>
      </c>
      <c r="L113" s="121">
        <v>0</v>
      </c>
      <c r="M113" s="121">
        <v>0</v>
      </c>
      <c r="N113" s="121">
        <v>0</v>
      </c>
      <c r="O113" s="119">
        <v>0</v>
      </c>
    </row>
    <row r="114" spans="1:15" ht="15.75">
      <c r="A114" s="155" t="s">
        <v>421</v>
      </c>
      <c r="B114" s="154" t="s">
        <v>703</v>
      </c>
      <c r="C114" s="121">
        <v>0</v>
      </c>
      <c r="D114" s="121">
        <v>0</v>
      </c>
      <c r="E114" s="121">
        <v>0</v>
      </c>
      <c r="F114" s="121">
        <v>0</v>
      </c>
      <c r="G114" s="121">
        <v>0</v>
      </c>
      <c r="H114" s="121">
        <v>0</v>
      </c>
      <c r="I114" s="121">
        <v>0</v>
      </c>
      <c r="J114" s="121">
        <v>0</v>
      </c>
      <c r="K114" s="121">
        <v>0</v>
      </c>
      <c r="L114" s="121">
        <v>0</v>
      </c>
      <c r="M114" s="121">
        <v>0</v>
      </c>
      <c r="N114" s="121">
        <v>0</v>
      </c>
      <c r="O114" s="119">
        <v>0</v>
      </c>
    </row>
    <row r="115" spans="1:15" ht="15.75">
      <c r="A115" s="155" t="s">
        <v>401</v>
      </c>
      <c r="B115" s="154" t="s">
        <v>707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21">
        <v>0</v>
      </c>
      <c r="I115" s="121">
        <v>0</v>
      </c>
      <c r="J115" s="121">
        <v>0</v>
      </c>
      <c r="K115" s="121">
        <v>0</v>
      </c>
      <c r="L115" s="121">
        <v>0</v>
      </c>
      <c r="M115" s="121">
        <v>0</v>
      </c>
      <c r="N115" s="121">
        <v>0</v>
      </c>
      <c r="O115" s="119">
        <v>0</v>
      </c>
    </row>
    <row r="116" spans="1:15" ht="15.75">
      <c r="A116" s="155" t="s">
        <v>421</v>
      </c>
      <c r="B116" s="154" t="s">
        <v>702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21">
        <v>0</v>
      </c>
      <c r="I116" s="121">
        <v>0</v>
      </c>
      <c r="J116" s="121">
        <v>0</v>
      </c>
      <c r="K116" s="121">
        <v>0</v>
      </c>
      <c r="L116" s="121">
        <v>0</v>
      </c>
      <c r="M116" s="121">
        <v>0</v>
      </c>
      <c r="N116" s="121">
        <v>0</v>
      </c>
      <c r="O116" s="119">
        <v>0</v>
      </c>
    </row>
    <row r="117" spans="1:15" ht="15.75">
      <c r="A117" s="155" t="s">
        <v>421</v>
      </c>
      <c r="B117" s="154" t="s">
        <v>703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21">
        <v>0</v>
      </c>
      <c r="I117" s="121">
        <v>0</v>
      </c>
      <c r="J117" s="121">
        <v>0</v>
      </c>
      <c r="K117" s="121">
        <v>0</v>
      </c>
      <c r="L117" s="121">
        <v>0</v>
      </c>
      <c r="M117" s="121">
        <v>0</v>
      </c>
      <c r="N117" s="121">
        <v>0</v>
      </c>
      <c r="O117" s="119">
        <v>0</v>
      </c>
    </row>
    <row r="118" spans="1:15" ht="15.75">
      <c r="A118" s="155" t="s">
        <v>414</v>
      </c>
      <c r="B118" s="154" t="s">
        <v>708</v>
      </c>
      <c r="C118" s="121">
        <v>0</v>
      </c>
      <c r="D118" s="121">
        <v>0</v>
      </c>
      <c r="E118" s="121">
        <v>0</v>
      </c>
      <c r="F118" s="121">
        <v>0</v>
      </c>
      <c r="G118" s="121">
        <v>8019</v>
      </c>
      <c r="H118" s="121">
        <v>0</v>
      </c>
      <c r="I118" s="121">
        <v>0</v>
      </c>
      <c r="J118" s="121">
        <v>0</v>
      </c>
      <c r="K118" s="121">
        <v>0</v>
      </c>
      <c r="L118" s="121">
        <v>0</v>
      </c>
      <c r="M118" s="121">
        <v>0</v>
      </c>
      <c r="N118" s="121">
        <v>0</v>
      </c>
      <c r="O118" s="119">
        <v>8019</v>
      </c>
    </row>
    <row r="119" spans="1:15" ht="15.75">
      <c r="A119" s="155" t="s">
        <v>421</v>
      </c>
      <c r="B119" s="154" t="s">
        <v>702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21">
        <v>0</v>
      </c>
      <c r="I119" s="121">
        <v>0</v>
      </c>
      <c r="J119" s="121">
        <v>0</v>
      </c>
      <c r="K119" s="121">
        <v>0</v>
      </c>
      <c r="L119" s="121">
        <v>0</v>
      </c>
      <c r="M119" s="121">
        <v>0</v>
      </c>
      <c r="N119" s="121">
        <v>0</v>
      </c>
      <c r="O119" s="119">
        <v>0</v>
      </c>
    </row>
    <row r="120" spans="1:15" ht="15.75">
      <c r="A120" s="155" t="s">
        <v>421</v>
      </c>
      <c r="B120" s="154" t="s">
        <v>703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21">
        <v>0</v>
      </c>
      <c r="I120" s="121">
        <v>0</v>
      </c>
      <c r="J120" s="121">
        <v>0</v>
      </c>
      <c r="K120" s="121">
        <v>0</v>
      </c>
      <c r="L120" s="121">
        <v>0</v>
      </c>
      <c r="M120" s="121">
        <v>0</v>
      </c>
      <c r="N120" s="121">
        <v>0</v>
      </c>
      <c r="O120" s="119">
        <v>0</v>
      </c>
    </row>
    <row r="121" spans="1:15" ht="15.75">
      <c r="A121" s="155" t="s">
        <v>415</v>
      </c>
      <c r="B121" s="154" t="s">
        <v>709</v>
      </c>
      <c r="C121" s="121">
        <v>3296</v>
      </c>
      <c r="D121" s="121">
        <v>974</v>
      </c>
      <c r="E121" s="121">
        <v>1696</v>
      </c>
      <c r="F121" s="121">
        <v>383</v>
      </c>
      <c r="G121" s="121">
        <v>2360</v>
      </c>
      <c r="H121" s="121">
        <v>1048.48126</v>
      </c>
      <c r="I121" s="121">
        <v>373</v>
      </c>
      <c r="J121" s="121">
        <v>410.58985999999993</v>
      </c>
      <c r="K121" s="121">
        <v>112</v>
      </c>
      <c r="L121" s="121">
        <v>1807</v>
      </c>
      <c r="M121" s="121">
        <v>124</v>
      </c>
      <c r="N121" s="121">
        <v>298</v>
      </c>
      <c r="O121" s="119">
        <v>12882.071120000001</v>
      </c>
    </row>
    <row r="122" spans="1:15" ht="15.75">
      <c r="A122" s="155" t="s">
        <v>421</v>
      </c>
      <c r="B122" s="154" t="s">
        <v>702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21">
        <v>0</v>
      </c>
      <c r="I122" s="121">
        <v>0</v>
      </c>
      <c r="J122" s="121">
        <v>0</v>
      </c>
      <c r="K122" s="121">
        <v>0</v>
      </c>
      <c r="L122" s="121">
        <v>0</v>
      </c>
      <c r="M122" s="121">
        <v>0</v>
      </c>
      <c r="N122" s="121">
        <v>0</v>
      </c>
      <c r="O122" s="119">
        <v>0</v>
      </c>
    </row>
    <row r="123" spans="1:15" ht="15.75">
      <c r="A123" s="155" t="s">
        <v>421</v>
      </c>
      <c r="B123" s="154" t="s">
        <v>703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21">
        <v>0</v>
      </c>
      <c r="I123" s="121">
        <v>0</v>
      </c>
      <c r="J123" s="121">
        <v>0</v>
      </c>
      <c r="K123" s="121">
        <v>0</v>
      </c>
      <c r="L123" s="121">
        <v>0</v>
      </c>
      <c r="M123" s="121">
        <v>0</v>
      </c>
      <c r="N123" s="121">
        <v>0</v>
      </c>
      <c r="O123" s="119">
        <v>0</v>
      </c>
    </row>
    <row r="124" spans="1:15" ht="15.75">
      <c r="A124" s="155" t="s">
        <v>421</v>
      </c>
      <c r="B124" s="154" t="s">
        <v>710</v>
      </c>
      <c r="C124" s="121">
        <v>585</v>
      </c>
      <c r="D124" s="121">
        <v>335</v>
      </c>
      <c r="E124" s="121">
        <v>442</v>
      </c>
      <c r="F124" s="121">
        <v>28</v>
      </c>
      <c r="G124" s="121">
        <v>528</v>
      </c>
      <c r="H124" s="121">
        <v>367.11923000000002</v>
      </c>
      <c r="I124" s="121">
        <v>0</v>
      </c>
      <c r="J124" s="121">
        <v>83.470660000000009</v>
      </c>
      <c r="K124" s="121">
        <v>36</v>
      </c>
      <c r="L124" s="121">
        <v>173</v>
      </c>
      <c r="M124" s="121">
        <v>55</v>
      </c>
      <c r="N124" s="121">
        <v>10</v>
      </c>
      <c r="O124" s="119">
        <v>2642.5898900000002</v>
      </c>
    </row>
    <row r="125" spans="1:15" ht="15.75">
      <c r="A125" s="155" t="s">
        <v>421</v>
      </c>
      <c r="B125" s="154" t="s">
        <v>711</v>
      </c>
      <c r="C125" s="121">
        <v>1171</v>
      </c>
      <c r="D125" s="121">
        <v>330</v>
      </c>
      <c r="E125" s="121">
        <v>106</v>
      </c>
      <c r="F125" s="121">
        <v>42</v>
      </c>
      <c r="G125" s="121">
        <v>633</v>
      </c>
      <c r="H125" s="121">
        <v>5.8741499999999993</v>
      </c>
      <c r="I125" s="121">
        <v>0</v>
      </c>
      <c r="J125" s="121">
        <v>31.431729999999984</v>
      </c>
      <c r="K125" s="121">
        <v>34</v>
      </c>
      <c r="L125" s="121">
        <v>306</v>
      </c>
      <c r="M125" s="121">
        <v>33</v>
      </c>
      <c r="N125" s="121">
        <v>12</v>
      </c>
      <c r="O125" s="119">
        <v>2704.3058799999999</v>
      </c>
    </row>
    <row r="126" spans="1:15" ht="15.75">
      <c r="A126" s="155" t="s">
        <v>421</v>
      </c>
      <c r="B126" s="154" t="s">
        <v>712</v>
      </c>
      <c r="C126" s="121">
        <v>60</v>
      </c>
      <c r="D126" s="121">
        <v>0</v>
      </c>
      <c r="E126" s="121">
        <v>29</v>
      </c>
      <c r="F126" s="121">
        <v>0</v>
      </c>
      <c r="G126" s="121">
        <v>74</v>
      </c>
      <c r="H126" s="121">
        <v>0</v>
      </c>
      <c r="I126" s="121">
        <v>0</v>
      </c>
      <c r="J126" s="121">
        <v>5.6449499999999997</v>
      </c>
      <c r="K126" s="121">
        <v>6</v>
      </c>
      <c r="L126" s="121">
        <v>0</v>
      </c>
      <c r="M126" s="121">
        <v>15</v>
      </c>
      <c r="N126" s="121">
        <v>7</v>
      </c>
      <c r="O126" s="119">
        <v>196.64494999999999</v>
      </c>
    </row>
    <row r="127" spans="1:15" ht="15.75">
      <c r="A127" s="155" t="s">
        <v>669</v>
      </c>
      <c r="B127" s="170" t="s">
        <v>713</v>
      </c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18"/>
    </row>
    <row r="128" spans="1:15" ht="15.75">
      <c r="A128" s="171" t="s">
        <v>422</v>
      </c>
      <c r="B128" s="154" t="s">
        <v>714</v>
      </c>
      <c r="C128" s="121">
        <v>0</v>
      </c>
      <c r="D128" s="121">
        <v>1276</v>
      </c>
      <c r="E128" s="121">
        <v>0</v>
      </c>
      <c r="F128" s="121">
        <v>0</v>
      </c>
      <c r="G128" s="121">
        <v>0</v>
      </c>
      <c r="H128" s="121">
        <v>0</v>
      </c>
      <c r="I128" s="121">
        <v>0</v>
      </c>
      <c r="J128" s="121">
        <v>0</v>
      </c>
      <c r="K128" s="121">
        <v>0</v>
      </c>
      <c r="L128" s="121">
        <v>0</v>
      </c>
      <c r="M128" s="121">
        <v>0</v>
      </c>
      <c r="N128" s="121">
        <v>0</v>
      </c>
      <c r="O128" s="119">
        <v>1276</v>
      </c>
    </row>
    <row r="129" spans="1:15" ht="15.75">
      <c r="A129" s="171" t="s">
        <v>423</v>
      </c>
      <c r="B129" s="154" t="s">
        <v>715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21">
        <v>0</v>
      </c>
      <c r="I129" s="121">
        <v>0</v>
      </c>
      <c r="J129" s="121">
        <v>0</v>
      </c>
      <c r="K129" s="121">
        <v>0</v>
      </c>
      <c r="L129" s="121">
        <v>0</v>
      </c>
      <c r="M129" s="121">
        <v>0</v>
      </c>
      <c r="N129" s="121">
        <v>0</v>
      </c>
      <c r="O129" s="119">
        <v>0</v>
      </c>
    </row>
    <row r="130" spans="1:15" ht="15.75">
      <c r="A130" s="171"/>
      <c r="B130" s="156" t="s">
        <v>716</v>
      </c>
      <c r="C130" s="121">
        <v>0</v>
      </c>
      <c r="D130" s="121">
        <v>1276</v>
      </c>
      <c r="E130" s="121">
        <v>0</v>
      </c>
      <c r="F130" s="121">
        <v>0</v>
      </c>
      <c r="G130" s="121">
        <v>0</v>
      </c>
      <c r="H130" s="121">
        <v>0</v>
      </c>
      <c r="I130" s="121">
        <v>0</v>
      </c>
      <c r="J130" s="121">
        <v>0</v>
      </c>
      <c r="K130" s="121">
        <v>0</v>
      </c>
      <c r="L130" s="121">
        <v>0</v>
      </c>
      <c r="M130" s="121">
        <v>0</v>
      </c>
      <c r="N130" s="121">
        <v>0</v>
      </c>
      <c r="O130" s="119">
        <v>1276</v>
      </c>
    </row>
    <row r="131" spans="1:15" ht="15.75">
      <c r="A131" s="172"/>
      <c r="B131" s="170" t="s">
        <v>717</v>
      </c>
      <c r="C131" s="121">
        <v>527710</v>
      </c>
      <c r="D131" s="121">
        <v>178401</v>
      </c>
      <c r="E131" s="121">
        <v>117476</v>
      </c>
      <c r="F131" s="121">
        <v>211845</v>
      </c>
      <c r="G131" s="121">
        <v>292171</v>
      </c>
      <c r="H131" s="121">
        <v>43433.90047</v>
      </c>
      <c r="I131" s="121">
        <v>16365</v>
      </c>
      <c r="J131" s="121">
        <v>120826.97837000001</v>
      </c>
      <c r="K131" s="121">
        <v>29200</v>
      </c>
      <c r="L131" s="121">
        <v>29700</v>
      </c>
      <c r="M131" s="121">
        <v>11528</v>
      </c>
      <c r="N131" s="121">
        <v>13353</v>
      </c>
      <c r="O131" s="119">
        <v>1592009.8788399999</v>
      </c>
    </row>
    <row r="132" spans="1:15" ht="15.75">
      <c r="A132" s="173" t="s">
        <v>718</v>
      </c>
      <c r="B132" s="170" t="s">
        <v>719</v>
      </c>
      <c r="C132" s="121">
        <v>0</v>
      </c>
      <c r="D132" s="121">
        <v>364</v>
      </c>
      <c r="E132" s="121">
        <v>0</v>
      </c>
      <c r="F132" s="121">
        <v>0</v>
      </c>
      <c r="G132" s="121">
        <v>349</v>
      </c>
      <c r="H132" s="121">
        <v>0</v>
      </c>
      <c r="I132" s="121">
        <v>0</v>
      </c>
      <c r="J132" s="121">
        <v>0</v>
      </c>
      <c r="K132" s="121">
        <v>0</v>
      </c>
      <c r="L132" s="121">
        <v>0</v>
      </c>
      <c r="M132" s="121">
        <v>0</v>
      </c>
      <c r="N132" s="121">
        <v>0</v>
      </c>
      <c r="O132" s="119">
        <v>713</v>
      </c>
    </row>
    <row r="133" spans="1:15">
      <c r="A133" s="297" t="s">
        <v>605</v>
      </c>
      <c r="B133" s="297"/>
      <c r="C133" s="297"/>
      <c r="D133" s="297"/>
      <c r="E133" s="297"/>
      <c r="F133" s="297"/>
      <c r="G133" s="297"/>
      <c r="H133" s="297"/>
    </row>
    <row r="134" spans="1:15">
      <c r="A134" s="297"/>
      <c r="B134" s="297"/>
      <c r="C134" s="297"/>
      <c r="D134" s="297"/>
      <c r="E134" s="297"/>
      <c r="F134" s="297"/>
      <c r="G134" s="297"/>
      <c r="H134" s="297"/>
    </row>
    <row r="135" spans="1:15">
      <c r="A135" s="106"/>
      <c r="B135" s="106"/>
    </row>
    <row r="136" spans="1:15">
      <c r="A136" s="106"/>
      <c r="B136" s="106"/>
    </row>
    <row r="137" spans="1:15">
      <c r="A137" s="106"/>
      <c r="B137" s="106"/>
    </row>
    <row r="138" spans="1:15">
      <c r="A138" s="106"/>
      <c r="B138" s="106"/>
    </row>
    <row r="139" spans="1:15">
      <c r="A139" s="106"/>
      <c r="B139" s="106"/>
    </row>
    <row r="140" spans="1:15">
      <c r="A140" s="106"/>
      <c r="B140" s="106"/>
    </row>
    <row r="141" spans="1:15">
      <c r="A141" s="106"/>
      <c r="B141" s="106"/>
    </row>
    <row r="142" spans="1:15">
      <c r="A142" s="106"/>
      <c r="B142" s="106"/>
    </row>
    <row r="143" spans="1:15">
      <c r="A143" s="106"/>
      <c r="B143" s="106"/>
    </row>
    <row r="144" spans="1:15">
      <c r="A144" s="106"/>
      <c r="B144" s="106"/>
    </row>
    <row r="145" spans="1:2">
      <c r="A145" s="106"/>
      <c r="B145" s="106"/>
    </row>
    <row r="146" spans="1:2">
      <c r="A146" s="106"/>
      <c r="B146" s="106"/>
    </row>
    <row r="147" spans="1:2">
      <c r="A147" s="106"/>
      <c r="B147" s="106"/>
    </row>
    <row r="148" spans="1:2">
      <c r="A148" s="106"/>
      <c r="B148" s="106"/>
    </row>
    <row r="149" spans="1:2">
      <c r="A149" s="106"/>
      <c r="B149" s="106"/>
    </row>
    <row r="150" spans="1:2">
      <c r="A150" s="106"/>
      <c r="B150" s="106"/>
    </row>
    <row r="151" spans="1:2">
      <c r="A151" s="106"/>
      <c r="B151" s="106"/>
    </row>
    <row r="152" spans="1:2">
      <c r="A152" s="106"/>
      <c r="B152" s="106"/>
    </row>
    <row r="153" spans="1:2">
      <c r="A153" s="106"/>
      <c r="B153" s="106"/>
    </row>
    <row r="154" spans="1:2">
      <c r="A154" s="106"/>
      <c r="B154" s="106"/>
    </row>
    <row r="155" spans="1:2">
      <c r="A155" s="106"/>
      <c r="B155" s="106"/>
    </row>
    <row r="156" spans="1:2">
      <c r="A156" s="106"/>
      <c r="B156" s="106"/>
    </row>
    <row r="157" spans="1:2">
      <c r="A157" s="106"/>
      <c r="B157" s="106"/>
    </row>
    <row r="158" spans="1:2">
      <c r="A158" s="106"/>
      <c r="B158" s="106"/>
    </row>
    <row r="159" spans="1:2">
      <c r="A159" s="106"/>
      <c r="B159" s="106"/>
    </row>
    <row r="160" spans="1:2">
      <c r="A160" s="106"/>
      <c r="B160" s="106"/>
    </row>
    <row r="161" spans="1:2">
      <c r="A161" s="106"/>
      <c r="B161" s="106"/>
    </row>
    <row r="162" spans="1:2">
      <c r="A162" s="106"/>
      <c r="B162" s="106"/>
    </row>
    <row r="163" spans="1:2">
      <c r="A163" s="106"/>
      <c r="B163" s="106"/>
    </row>
    <row r="164" spans="1:2">
      <c r="A164" s="106"/>
      <c r="B164" s="106"/>
    </row>
    <row r="165" spans="1:2">
      <c r="A165" s="106"/>
      <c r="B165" s="106"/>
    </row>
    <row r="166" spans="1:2">
      <c r="A166" s="106"/>
      <c r="B166" s="106"/>
    </row>
    <row r="167" spans="1:2">
      <c r="A167" s="106"/>
      <c r="B167" s="106"/>
    </row>
    <row r="168" spans="1:2">
      <c r="A168" s="106"/>
      <c r="B168" s="106"/>
    </row>
    <row r="169" spans="1:2">
      <c r="A169" s="106"/>
      <c r="B169" s="106"/>
    </row>
    <row r="170" spans="1:2">
      <c r="A170" s="106"/>
      <c r="B170" s="106"/>
    </row>
    <row r="171" spans="1:2">
      <c r="A171" s="106"/>
      <c r="B171" s="106"/>
    </row>
    <row r="172" spans="1:2">
      <c r="A172" s="106"/>
      <c r="B172" s="106"/>
    </row>
    <row r="173" spans="1:2">
      <c r="A173" s="106"/>
      <c r="B173" s="106"/>
    </row>
    <row r="174" spans="1:2">
      <c r="A174" s="106"/>
      <c r="B174" s="106"/>
    </row>
    <row r="175" spans="1:2">
      <c r="A175" s="106"/>
      <c r="B175" s="106"/>
    </row>
    <row r="176" spans="1:2">
      <c r="A176" s="106"/>
      <c r="B176" s="106"/>
    </row>
    <row r="177" spans="1:2">
      <c r="A177" s="106"/>
      <c r="B177" s="106"/>
    </row>
    <row r="178" spans="1:2">
      <c r="A178" s="106"/>
      <c r="B178" s="106"/>
    </row>
    <row r="179" spans="1:2">
      <c r="A179" s="106"/>
      <c r="B179" s="106"/>
    </row>
    <row r="180" spans="1:2">
      <c r="A180" s="106"/>
      <c r="B180" s="106"/>
    </row>
    <row r="181" spans="1:2">
      <c r="A181" s="106"/>
      <c r="B181" s="106"/>
    </row>
    <row r="182" spans="1:2">
      <c r="A182" s="106"/>
      <c r="B182" s="106"/>
    </row>
    <row r="183" spans="1:2">
      <c r="A183" s="106"/>
      <c r="B183" s="106"/>
    </row>
    <row r="184" spans="1:2">
      <c r="A184" s="106"/>
      <c r="B184" s="106"/>
    </row>
    <row r="185" spans="1:2">
      <c r="A185" s="106"/>
      <c r="B185" s="106"/>
    </row>
    <row r="186" spans="1:2">
      <c r="A186" s="106"/>
      <c r="B186" s="106"/>
    </row>
    <row r="187" spans="1:2">
      <c r="A187" s="106"/>
      <c r="B187" s="106"/>
    </row>
    <row r="188" spans="1:2">
      <c r="A188" s="106"/>
      <c r="B188" s="106"/>
    </row>
    <row r="189" spans="1:2">
      <c r="A189" s="106"/>
      <c r="B189" s="106"/>
    </row>
    <row r="190" spans="1:2">
      <c r="A190" s="106"/>
      <c r="B190" s="106"/>
    </row>
    <row r="191" spans="1:2">
      <c r="A191" s="106"/>
      <c r="B191" s="106"/>
    </row>
    <row r="192" spans="1:2">
      <c r="A192" s="106"/>
      <c r="B192" s="106"/>
    </row>
    <row r="193" spans="1:2">
      <c r="A193" s="106"/>
      <c r="B193" s="106"/>
    </row>
    <row r="194" spans="1:2">
      <c r="A194" s="106"/>
      <c r="B194" s="106"/>
    </row>
    <row r="195" spans="1:2">
      <c r="A195" s="106"/>
      <c r="B195" s="106"/>
    </row>
    <row r="196" spans="1:2">
      <c r="A196" s="106"/>
      <c r="B196" s="106"/>
    </row>
    <row r="197" spans="1:2">
      <c r="A197" s="106"/>
      <c r="B197" s="106"/>
    </row>
    <row r="198" spans="1:2">
      <c r="A198" s="106"/>
      <c r="B198" s="106"/>
    </row>
    <row r="199" spans="1:2">
      <c r="A199" s="106"/>
      <c r="B199" s="106"/>
    </row>
    <row r="200" spans="1:2">
      <c r="A200" s="106"/>
      <c r="B200" s="106"/>
    </row>
    <row r="201" spans="1:2">
      <c r="A201" s="106"/>
      <c r="B201" s="106"/>
    </row>
    <row r="202" spans="1:2">
      <c r="A202" s="106"/>
      <c r="B202" s="106"/>
    </row>
    <row r="203" spans="1:2">
      <c r="A203" s="106"/>
      <c r="B203" s="106"/>
    </row>
    <row r="204" spans="1:2">
      <c r="A204" s="106"/>
      <c r="B204" s="106"/>
    </row>
    <row r="205" spans="1:2">
      <c r="A205" s="106"/>
      <c r="B205" s="106"/>
    </row>
    <row r="206" spans="1:2">
      <c r="A206" s="106"/>
      <c r="B206" s="106"/>
    </row>
    <row r="207" spans="1:2">
      <c r="A207" s="106"/>
      <c r="B207" s="106"/>
    </row>
    <row r="208" spans="1:2">
      <c r="A208" s="106"/>
      <c r="B208" s="106"/>
    </row>
    <row r="209" spans="1:2">
      <c r="A209" s="106"/>
      <c r="B209" s="106"/>
    </row>
    <row r="210" spans="1:2">
      <c r="A210" s="106"/>
      <c r="B210" s="106"/>
    </row>
    <row r="211" spans="1:2">
      <c r="A211" s="106"/>
      <c r="B211" s="106"/>
    </row>
    <row r="212" spans="1:2">
      <c r="A212" s="106"/>
      <c r="B212" s="106"/>
    </row>
    <row r="213" spans="1:2">
      <c r="A213" s="106"/>
      <c r="B213" s="106"/>
    </row>
    <row r="214" spans="1:2">
      <c r="A214" s="106"/>
      <c r="B214" s="106"/>
    </row>
    <row r="215" spans="1:2">
      <c r="A215" s="106"/>
      <c r="B215" s="106"/>
    </row>
    <row r="216" spans="1:2">
      <c r="A216" s="106"/>
      <c r="B216" s="106"/>
    </row>
    <row r="217" spans="1:2">
      <c r="A217" s="106"/>
      <c r="B217" s="106"/>
    </row>
    <row r="218" spans="1:2">
      <c r="A218" s="106"/>
      <c r="B218" s="106"/>
    </row>
    <row r="219" spans="1:2">
      <c r="A219" s="106"/>
      <c r="B219" s="106"/>
    </row>
    <row r="220" spans="1:2">
      <c r="A220" s="106"/>
      <c r="B220" s="106"/>
    </row>
    <row r="221" spans="1:2">
      <c r="A221" s="106"/>
      <c r="B221" s="106"/>
    </row>
    <row r="222" spans="1:2">
      <c r="A222" s="106"/>
      <c r="B222" s="106"/>
    </row>
    <row r="223" spans="1:2">
      <c r="A223" s="106"/>
      <c r="B223" s="106"/>
    </row>
    <row r="224" spans="1:2">
      <c r="A224" s="106"/>
      <c r="B224" s="106"/>
    </row>
    <row r="225" spans="1:2">
      <c r="A225" s="106"/>
      <c r="B225" s="106"/>
    </row>
    <row r="226" spans="1:2">
      <c r="A226" s="106"/>
      <c r="B226" s="106"/>
    </row>
    <row r="227" spans="1:2">
      <c r="A227" s="106"/>
      <c r="B227" s="106"/>
    </row>
    <row r="228" spans="1:2">
      <c r="A228" s="106"/>
      <c r="B228" s="106"/>
    </row>
    <row r="229" spans="1:2">
      <c r="A229" s="106"/>
      <c r="B229" s="106"/>
    </row>
    <row r="230" spans="1:2">
      <c r="A230" s="106"/>
      <c r="B230" s="106"/>
    </row>
    <row r="231" spans="1:2">
      <c r="A231" s="106"/>
      <c r="B231" s="106"/>
    </row>
    <row r="232" spans="1:2">
      <c r="A232" s="106"/>
      <c r="B232" s="106"/>
    </row>
    <row r="233" spans="1:2">
      <c r="A233" s="106"/>
      <c r="B233" s="106"/>
    </row>
    <row r="234" spans="1:2">
      <c r="A234" s="106"/>
      <c r="B234" s="106"/>
    </row>
    <row r="235" spans="1:2">
      <c r="A235" s="106"/>
      <c r="B235" s="106"/>
    </row>
    <row r="236" spans="1:2">
      <c r="A236" s="106"/>
      <c r="B236" s="106"/>
    </row>
    <row r="237" spans="1:2">
      <c r="A237" s="106"/>
      <c r="B237" s="106"/>
    </row>
    <row r="238" spans="1:2">
      <c r="A238" s="106"/>
      <c r="B238" s="106"/>
    </row>
    <row r="239" spans="1:2">
      <c r="A239" s="106"/>
      <c r="B239" s="106"/>
    </row>
    <row r="240" spans="1:2">
      <c r="A240" s="106"/>
      <c r="B240" s="106"/>
    </row>
    <row r="241" spans="1:2">
      <c r="A241" s="106"/>
      <c r="B241" s="106"/>
    </row>
    <row r="242" spans="1:2">
      <c r="A242" s="106"/>
      <c r="B242" s="106"/>
    </row>
    <row r="243" spans="1:2">
      <c r="A243" s="106"/>
      <c r="B243" s="106"/>
    </row>
    <row r="244" spans="1:2">
      <c r="A244" s="106"/>
      <c r="B244" s="106"/>
    </row>
    <row r="245" spans="1:2">
      <c r="A245" s="106"/>
      <c r="B245" s="106"/>
    </row>
    <row r="246" spans="1:2">
      <c r="A246" s="106"/>
      <c r="B246" s="106"/>
    </row>
    <row r="247" spans="1:2">
      <c r="A247" s="106"/>
      <c r="B247" s="106"/>
    </row>
    <row r="248" spans="1:2">
      <c r="A248" s="106"/>
      <c r="B248" s="106"/>
    </row>
    <row r="249" spans="1:2">
      <c r="A249" s="106"/>
      <c r="B249" s="106"/>
    </row>
    <row r="250" spans="1:2">
      <c r="A250" s="106"/>
      <c r="B250" s="106"/>
    </row>
    <row r="251" spans="1:2">
      <c r="A251" s="106"/>
      <c r="B251" s="106"/>
    </row>
    <row r="252" spans="1:2">
      <c r="A252" s="106"/>
      <c r="B252" s="106"/>
    </row>
    <row r="253" spans="1:2">
      <c r="A253" s="106"/>
      <c r="B253" s="106"/>
    </row>
    <row r="254" spans="1:2">
      <c r="A254" s="106"/>
      <c r="B254" s="106"/>
    </row>
    <row r="255" spans="1:2">
      <c r="A255" s="106"/>
      <c r="B255" s="106"/>
    </row>
    <row r="256" spans="1:2">
      <c r="A256" s="106"/>
      <c r="B256" s="106"/>
    </row>
    <row r="257" spans="1:2">
      <c r="A257" s="106"/>
      <c r="B257" s="106"/>
    </row>
    <row r="258" spans="1:2">
      <c r="A258" s="106"/>
      <c r="B258" s="106"/>
    </row>
    <row r="259" spans="1:2">
      <c r="A259" s="106"/>
      <c r="B259" s="106"/>
    </row>
    <row r="260" spans="1:2">
      <c r="A260" s="106"/>
      <c r="B260" s="106"/>
    </row>
    <row r="261" spans="1:2">
      <c r="A261" s="106"/>
      <c r="B261" s="106"/>
    </row>
    <row r="262" spans="1:2">
      <c r="A262" s="106"/>
      <c r="B262" s="106"/>
    </row>
    <row r="263" spans="1:2">
      <c r="A263" s="106"/>
      <c r="B263" s="106"/>
    </row>
    <row r="264" spans="1:2">
      <c r="A264" s="106"/>
      <c r="B264" s="106"/>
    </row>
    <row r="265" spans="1:2">
      <c r="A265" s="106"/>
      <c r="B265" s="106"/>
    </row>
    <row r="266" spans="1:2">
      <c r="A266" s="106"/>
      <c r="B266" s="106"/>
    </row>
    <row r="267" spans="1:2">
      <c r="A267" s="106"/>
      <c r="B267" s="106"/>
    </row>
    <row r="268" spans="1:2">
      <c r="A268" s="106"/>
      <c r="B268" s="106"/>
    </row>
    <row r="269" spans="1:2">
      <c r="A269" s="106"/>
      <c r="B269" s="106"/>
    </row>
    <row r="270" spans="1:2">
      <c r="A270" s="106"/>
      <c r="B270" s="106"/>
    </row>
    <row r="271" spans="1:2">
      <c r="A271" s="106"/>
      <c r="B271" s="106"/>
    </row>
    <row r="272" spans="1:2">
      <c r="A272" s="106"/>
      <c r="B272" s="106"/>
    </row>
    <row r="273" spans="1:2">
      <c r="A273" s="106"/>
      <c r="B273" s="106"/>
    </row>
    <row r="274" spans="1:2">
      <c r="A274" s="106"/>
      <c r="B274" s="106"/>
    </row>
    <row r="275" spans="1:2">
      <c r="A275" s="106"/>
      <c r="B275" s="106"/>
    </row>
    <row r="276" spans="1:2">
      <c r="A276" s="106"/>
      <c r="B276" s="106"/>
    </row>
    <row r="277" spans="1:2">
      <c r="A277" s="106"/>
      <c r="B277" s="106"/>
    </row>
    <row r="278" spans="1:2">
      <c r="A278" s="106"/>
      <c r="B278" s="106"/>
    </row>
    <row r="279" spans="1:2">
      <c r="A279" s="106"/>
      <c r="B279" s="106"/>
    </row>
    <row r="280" spans="1:2">
      <c r="A280" s="106"/>
      <c r="B280" s="106"/>
    </row>
    <row r="281" spans="1:2">
      <c r="A281" s="106"/>
      <c r="B281" s="106"/>
    </row>
    <row r="282" spans="1:2">
      <c r="A282" s="106"/>
      <c r="B282" s="106"/>
    </row>
    <row r="283" spans="1:2">
      <c r="A283" s="106"/>
      <c r="B283" s="106"/>
    </row>
    <row r="284" spans="1:2">
      <c r="A284" s="106"/>
      <c r="B284" s="106"/>
    </row>
    <row r="285" spans="1:2">
      <c r="A285" s="106"/>
      <c r="B285" s="106"/>
    </row>
    <row r="286" spans="1:2">
      <c r="A286" s="106"/>
      <c r="B286" s="106"/>
    </row>
    <row r="287" spans="1:2">
      <c r="A287" s="106"/>
      <c r="B287" s="106"/>
    </row>
    <row r="288" spans="1:2">
      <c r="A288" s="106"/>
      <c r="B288" s="106"/>
    </row>
    <row r="289" spans="1:2">
      <c r="A289" s="106"/>
      <c r="B289" s="106"/>
    </row>
    <row r="290" spans="1:2">
      <c r="A290" s="106"/>
      <c r="B290" s="106"/>
    </row>
    <row r="291" spans="1:2">
      <c r="A291" s="106"/>
      <c r="B291" s="106"/>
    </row>
    <row r="292" spans="1:2">
      <c r="A292" s="106"/>
      <c r="B292" s="106"/>
    </row>
    <row r="293" spans="1:2">
      <c r="A293" s="106"/>
      <c r="B293" s="106"/>
    </row>
    <row r="294" spans="1:2">
      <c r="A294" s="106"/>
      <c r="B294" s="106"/>
    </row>
    <row r="295" spans="1:2">
      <c r="A295" s="106"/>
      <c r="B295" s="106"/>
    </row>
    <row r="296" spans="1:2">
      <c r="A296" s="106"/>
      <c r="B296" s="106"/>
    </row>
    <row r="297" spans="1:2">
      <c r="A297" s="106"/>
      <c r="B297" s="106"/>
    </row>
    <row r="298" spans="1:2">
      <c r="A298" s="106"/>
      <c r="B298" s="106"/>
    </row>
    <row r="299" spans="1:2">
      <c r="A299" s="106"/>
      <c r="B299" s="106"/>
    </row>
    <row r="300" spans="1:2">
      <c r="A300" s="106"/>
      <c r="B300" s="106"/>
    </row>
    <row r="301" spans="1:2">
      <c r="A301" s="106"/>
      <c r="B301" s="106"/>
    </row>
    <row r="302" spans="1:2">
      <c r="A302" s="106"/>
      <c r="B302" s="106"/>
    </row>
    <row r="303" spans="1:2">
      <c r="A303" s="106"/>
      <c r="B303" s="106"/>
    </row>
    <row r="304" spans="1:2">
      <c r="A304" s="106"/>
      <c r="B304" s="106"/>
    </row>
    <row r="305" spans="1:2">
      <c r="A305" s="106"/>
      <c r="B305" s="106"/>
    </row>
    <row r="306" spans="1:2">
      <c r="A306" s="106"/>
      <c r="B306" s="106"/>
    </row>
    <row r="307" spans="1:2">
      <c r="A307" s="106"/>
      <c r="B307" s="106"/>
    </row>
    <row r="308" spans="1:2">
      <c r="A308" s="106"/>
      <c r="B308" s="106"/>
    </row>
    <row r="309" spans="1:2">
      <c r="A309" s="106"/>
      <c r="B309" s="106"/>
    </row>
    <row r="310" spans="1:2">
      <c r="A310" s="106"/>
      <c r="B310" s="106"/>
    </row>
    <row r="311" spans="1:2">
      <c r="A311" s="106"/>
      <c r="B311" s="106"/>
    </row>
    <row r="312" spans="1:2">
      <c r="A312" s="106"/>
      <c r="B312" s="106"/>
    </row>
    <row r="313" spans="1:2">
      <c r="A313" s="106"/>
      <c r="B313" s="106"/>
    </row>
    <row r="314" spans="1:2">
      <c r="A314" s="106"/>
      <c r="B314" s="106"/>
    </row>
    <row r="315" spans="1:2">
      <c r="A315" s="106"/>
      <c r="B315" s="106"/>
    </row>
    <row r="316" spans="1:2">
      <c r="A316" s="106"/>
      <c r="B316" s="106"/>
    </row>
    <row r="317" spans="1:2">
      <c r="A317" s="106"/>
      <c r="B317" s="106"/>
    </row>
    <row r="318" spans="1:2">
      <c r="A318" s="106"/>
      <c r="B318" s="106"/>
    </row>
    <row r="319" spans="1:2">
      <c r="A319" s="106"/>
      <c r="B319" s="106"/>
    </row>
    <row r="320" spans="1:2">
      <c r="A320" s="106"/>
      <c r="B320" s="106"/>
    </row>
    <row r="321" spans="1:2">
      <c r="A321" s="106"/>
      <c r="B321" s="106"/>
    </row>
    <row r="322" spans="1:2">
      <c r="A322" s="106"/>
      <c r="B322" s="106"/>
    </row>
    <row r="323" spans="1:2">
      <c r="A323" s="106"/>
      <c r="B323" s="106"/>
    </row>
    <row r="324" spans="1:2">
      <c r="A324" s="106"/>
      <c r="B324" s="106"/>
    </row>
    <row r="325" spans="1:2">
      <c r="A325" s="106"/>
      <c r="B325" s="106"/>
    </row>
    <row r="326" spans="1:2">
      <c r="A326" s="106"/>
      <c r="B326" s="106"/>
    </row>
    <row r="327" spans="1:2">
      <c r="A327" s="106"/>
      <c r="B327" s="106"/>
    </row>
    <row r="328" spans="1:2">
      <c r="A328" s="106"/>
      <c r="B328" s="106"/>
    </row>
    <row r="329" spans="1:2">
      <c r="A329" s="106"/>
      <c r="B329" s="106"/>
    </row>
    <row r="330" spans="1:2">
      <c r="A330" s="106"/>
      <c r="B330" s="106"/>
    </row>
    <row r="331" spans="1:2">
      <c r="A331" s="106"/>
      <c r="B331" s="106"/>
    </row>
    <row r="332" spans="1:2">
      <c r="A332" s="106"/>
      <c r="B332" s="106"/>
    </row>
    <row r="333" spans="1:2">
      <c r="A333" s="106"/>
      <c r="B333" s="106"/>
    </row>
    <row r="334" spans="1:2">
      <c r="A334" s="106"/>
      <c r="B334" s="106"/>
    </row>
    <row r="335" spans="1:2">
      <c r="A335" s="106"/>
      <c r="B335" s="106"/>
    </row>
    <row r="336" spans="1:2">
      <c r="A336" s="106"/>
      <c r="B336" s="106"/>
    </row>
    <row r="337" spans="1:2">
      <c r="A337" s="106"/>
      <c r="B337" s="106"/>
    </row>
    <row r="338" spans="1:2">
      <c r="A338" s="106"/>
      <c r="B338" s="106"/>
    </row>
    <row r="339" spans="1:2">
      <c r="A339" s="106"/>
      <c r="B339" s="106"/>
    </row>
    <row r="340" spans="1:2">
      <c r="A340" s="106"/>
      <c r="B340" s="106"/>
    </row>
    <row r="341" spans="1:2">
      <c r="A341" s="106"/>
      <c r="B341" s="106"/>
    </row>
    <row r="342" spans="1:2">
      <c r="A342" s="106"/>
      <c r="B342" s="106"/>
    </row>
    <row r="343" spans="1:2">
      <c r="A343" s="106"/>
      <c r="B343" s="106"/>
    </row>
    <row r="344" spans="1:2">
      <c r="A344" s="106"/>
      <c r="B344" s="106"/>
    </row>
    <row r="345" spans="1:2">
      <c r="A345" s="106"/>
      <c r="B345" s="106"/>
    </row>
    <row r="346" spans="1:2">
      <c r="A346" s="106"/>
      <c r="B346" s="106"/>
    </row>
    <row r="347" spans="1:2">
      <c r="A347" s="106"/>
      <c r="B347" s="106"/>
    </row>
    <row r="348" spans="1:2">
      <c r="A348" s="106"/>
      <c r="B348" s="106"/>
    </row>
    <row r="349" spans="1:2">
      <c r="A349" s="106"/>
      <c r="B349" s="106"/>
    </row>
    <row r="350" spans="1:2">
      <c r="A350" s="106"/>
      <c r="B350" s="106"/>
    </row>
    <row r="351" spans="1:2">
      <c r="A351" s="106"/>
      <c r="B351" s="106"/>
    </row>
    <row r="352" spans="1:2">
      <c r="A352" s="106"/>
      <c r="B352" s="106"/>
    </row>
    <row r="353" spans="1:2">
      <c r="A353" s="106"/>
      <c r="B353" s="106"/>
    </row>
    <row r="354" spans="1:2">
      <c r="A354" s="106"/>
      <c r="B354" s="106"/>
    </row>
    <row r="355" spans="1:2">
      <c r="A355" s="106"/>
      <c r="B355" s="106"/>
    </row>
    <row r="356" spans="1:2">
      <c r="A356" s="106"/>
      <c r="B356" s="106"/>
    </row>
    <row r="357" spans="1:2">
      <c r="A357" s="106"/>
      <c r="B357" s="106"/>
    </row>
    <row r="358" spans="1:2">
      <c r="A358" s="106"/>
      <c r="B358" s="106"/>
    </row>
    <row r="359" spans="1:2">
      <c r="A359" s="106"/>
      <c r="B359" s="106"/>
    </row>
    <row r="360" spans="1:2">
      <c r="A360" s="106"/>
      <c r="B360" s="106"/>
    </row>
    <row r="361" spans="1:2">
      <c r="A361" s="106"/>
      <c r="B361" s="106"/>
    </row>
    <row r="362" spans="1:2">
      <c r="A362" s="106"/>
      <c r="B362" s="106"/>
    </row>
    <row r="363" spans="1:2">
      <c r="A363" s="106"/>
      <c r="B363" s="106"/>
    </row>
    <row r="364" spans="1:2">
      <c r="A364" s="106"/>
      <c r="B364" s="106"/>
    </row>
    <row r="365" spans="1:2">
      <c r="A365" s="106"/>
      <c r="B365" s="106"/>
    </row>
    <row r="366" spans="1:2">
      <c r="A366" s="106"/>
      <c r="B366" s="106"/>
    </row>
    <row r="367" spans="1:2">
      <c r="A367" s="106"/>
      <c r="B367" s="106"/>
    </row>
    <row r="368" spans="1:2">
      <c r="A368" s="106"/>
      <c r="B368" s="106"/>
    </row>
    <row r="369" spans="1:2">
      <c r="A369" s="106"/>
      <c r="B369" s="106"/>
    </row>
    <row r="370" spans="1:2">
      <c r="A370" s="106"/>
      <c r="B370" s="106"/>
    </row>
    <row r="371" spans="1:2">
      <c r="A371" s="106"/>
      <c r="B371" s="106"/>
    </row>
    <row r="372" spans="1:2">
      <c r="A372" s="106"/>
      <c r="B372" s="106"/>
    </row>
    <row r="373" spans="1:2">
      <c r="A373" s="106"/>
      <c r="B373" s="106"/>
    </row>
    <row r="374" spans="1:2">
      <c r="A374" s="106"/>
      <c r="B374" s="106"/>
    </row>
    <row r="375" spans="1:2">
      <c r="A375" s="106"/>
      <c r="B375" s="106"/>
    </row>
    <row r="376" spans="1:2">
      <c r="A376" s="106"/>
      <c r="B376" s="106"/>
    </row>
    <row r="377" spans="1:2">
      <c r="A377" s="106"/>
      <c r="B377" s="106"/>
    </row>
    <row r="378" spans="1:2">
      <c r="A378" s="106"/>
      <c r="B378" s="106"/>
    </row>
    <row r="379" spans="1:2">
      <c r="A379" s="106"/>
      <c r="B379" s="106"/>
    </row>
    <row r="380" spans="1:2">
      <c r="A380" s="106"/>
      <c r="B380" s="106"/>
    </row>
    <row r="381" spans="1:2">
      <c r="A381" s="106"/>
      <c r="B381" s="106"/>
    </row>
    <row r="382" spans="1:2">
      <c r="A382" s="106"/>
      <c r="B382" s="106"/>
    </row>
    <row r="383" spans="1:2">
      <c r="A383" s="106"/>
      <c r="B383" s="106"/>
    </row>
    <row r="384" spans="1:2">
      <c r="A384" s="106"/>
      <c r="B384" s="106"/>
    </row>
    <row r="385" spans="1:2">
      <c r="A385" s="106"/>
      <c r="B385" s="106"/>
    </row>
    <row r="386" spans="1:2">
      <c r="A386" s="106"/>
      <c r="B386" s="106"/>
    </row>
    <row r="387" spans="1:2">
      <c r="A387" s="106"/>
      <c r="B387" s="106"/>
    </row>
    <row r="388" spans="1:2">
      <c r="A388" s="106"/>
      <c r="B388" s="106"/>
    </row>
    <row r="389" spans="1:2">
      <c r="A389" s="106"/>
      <c r="B389" s="106"/>
    </row>
    <row r="390" spans="1:2">
      <c r="A390" s="106"/>
      <c r="B390" s="106"/>
    </row>
    <row r="391" spans="1:2">
      <c r="A391" s="106"/>
      <c r="B391" s="106"/>
    </row>
    <row r="392" spans="1:2">
      <c r="A392" s="106"/>
      <c r="B392" s="106"/>
    </row>
    <row r="393" spans="1:2">
      <c r="A393" s="106"/>
      <c r="B393" s="106"/>
    </row>
    <row r="394" spans="1:2">
      <c r="A394" s="106"/>
      <c r="B394" s="106"/>
    </row>
    <row r="395" spans="1:2">
      <c r="A395" s="106"/>
      <c r="B395" s="106"/>
    </row>
    <row r="396" spans="1:2">
      <c r="A396" s="106"/>
      <c r="B396" s="106"/>
    </row>
    <row r="397" spans="1:2">
      <c r="A397" s="106"/>
      <c r="B397" s="106"/>
    </row>
    <row r="398" spans="1:2">
      <c r="A398" s="106"/>
      <c r="B398" s="106"/>
    </row>
    <row r="399" spans="1:2">
      <c r="A399" s="106"/>
      <c r="B399" s="106"/>
    </row>
    <row r="400" spans="1:2">
      <c r="A400" s="106"/>
      <c r="B400" s="106"/>
    </row>
    <row r="401" spans="1:2">
      <c r="A401" s="106"/>
      <c r="B401" s="106"/>
    </row>
    <row r="402" spans="1:2">
      <c r="A402" s="106"/>
      <c r="B402" s="106"/>
    </row>
    <row r="403" spans="1:2">
      <c r="A403" s="106"/>
      <c r="B403" s="106"/>
    </row>
    <row r="404" spans="1:2">
      <c r="A404" s="106"/>
      <c r="B404" s="106"/>
    </row>
    <row r="405" spans="1:2">
      <c r="A405" s="106"/>
      <c r="B405" s="106"/>
    </row>
    <row r="406" spans="1:2">
      <c r="A406" s="106"/>
      <c r="B406" s="106"/>
    </row>
    <row r="407" spans="1:2">
      <c r="A407" s="106"/>
      <c r="B407" s="106"/>
    </row>
    <row r="408" spans="1:2">
      <c r="A408" s="106"/>
      <c r="B408" s="106"/>
    </row>
    <row r="409" spans="1:2">
      <c r="A409" s="106"/>
      <c r="B409" s="106"/>
    </row>
    <row r="410" spans="1:2">
      <c r="A410" s="106"/>
      <c r="B410" s="106"/>
    </row>
    <row r="411" spans="1:2">
      <c r="A411" s="106"/>
      <c r="B411" s="106"/>
    </row>
    <row r="412" spans="1:2">
      <c r="A412" s="106"/>
      <c r="B412" s="106"/>
    </row>
    <row r="413" spans="1:2">
      <c r="A413" s="106"/>
      <c r="B413" s="106"/>
    </row>
    <row r="414" spans="1:2">
      <c r="A414" s="106"/>
      <c r="B414" s="106"/>
    </row>
    <row r="415" spans="1:2">
      <c r="A415" s="106"/>
      <c r="B415" s="106"/>
    </row>
    <row r="416" spans="1:2">
      <c r="A416" s="106"/>
      <c r="B416" s="106"/>
    </row>
    <row r="417" spans="1:2">
      <c r="A417" s="106"/>
      <c r="B417" s="106"/>
    </row>
    <row r="418" spans="1:2">
      <c r="A418" s="106"/>
      <c r="B418" s="106"/>
    </row>
    <row r="419" spans="1:2">
      <c r="A419" s="106"/>
      <c r="B419" s="106"/>
    </row>
    <row r="420" spans="1:2">
      <c r="A420" s="106"/>
      <c r="B420" s="106"/>
    </row>
    <row r="421" spans="1:2">
      <c r="A421" s="106"/>
      <c r="B421" s="106"/>
    </row>
    <row r="422" spans="1:2">
      <c r="A422" s="106"/>
      <c r="B422" s="106"/>
    </row>
    <row r="423" spans="1:2">
      <c r="A423" s="106"/>
      <c r="B423" s="106"/>
    </row>
    <row r="424" spans="1:2">
      <c r="A424" s="106"/>
      <c r="B424" s="106"/>
    </row>
    <row r="425" spans="1:2">
      <c r="A425" s="106"/>
      <c r="B425" s="106"/>
    </row>
    <row r="426" spans="1:2">
      <c r="A426" s="106"/>
      <c r="B426" s="106"/>
    </row>
    <row r="427" spans="1:2">
      <c r="A427" s="106"/>
      <c r="B427" s="106"/>
    </row>
    <row r="428" spans="1:2">
      <c r="A428" s="106"/>
      <c r="B428" s="106"/>
    </row>
    <row r="429" spans="1:2">
      <c r="A429" s="106"/>
      <c r="B429" s="106"/>
    </row>
    <row r="430" spans="1:2">
      <c r="A430" s="106"/>
      <c r="B430" s="106"/>
    </row>
    <row r="431" spans="1:2">
      <c r="A431" s="106"/>
      <c r="B431" s="106"/>
    </row>
    <row r="432" spans="1:2">
      <c r="A432" s="106"/>
      <c r="B432" s="106"/>
    </row>
    <row r="433" spans="1:2">
      <c r="A433" s="106"/>
      <c r="B433" s="106"/>
    </row>
    <row r="434" spans="1:2">
      <c r="A434" s="106"/>
      <c r="B434" s="106"/>
    </row>
    <row r="435" spans="1:2">
      <c r="A435" s="106"/>
      <c r="B435" s="106"/>
    </row>
    <row r="436" spans="1:2">
      <c r="A436" s="106"/>
      <c r="B436" s="106"/>
    </row>
    <row r="437" spans="1:2">
      <c r="A437" s="106"/>
      <c r="B437" s="106"/>
    </row>
    <row r="438" spans="1:2">
      <c r="A438" s="106"/>
      <c r="B438" s="106"/>
    </row>
    <row r="439" spans="1:2">
      <c r="A439" s="106"/>
      <c r="B439" s="106"/>
    </row>
    <row r="440" spans="1:2">
      <c r="A440" s="106"/>
      <c r="B440" s="106"/>
    </row>
    <row r="441" spans="1:2">
      <c r="A441" s="106"/>
      <c r="B441" s="106"/>
    </row>
    <row r="442" spans="1:2">
      <c r="A442" s="106"/>
      <c r="B442" s="106"/>
    </row>
    <row r="443" spans="1:2">
      <c r="A443" s="106"/>
      <c r="B443" s="106"/>
    </row>
    <row r="444" spans="1:2">
      <c r="A444" s="106"/>
      <c r="B444" s="106"/>
    </row>
    <row r="445" spans="1:2">
      <c r="A445" s="106"/>
      <c r="B445" s="106"/>
    </row>
    <row r="446" spans="1:2">
      <c r="A446" s="106"/>
      <c r="B446" s="106"/>
    </row>
    <row r="447" spans="1:2">
      <c r="A447" s="106"/>
      <c r="B447" s="106"/>
    </row>
    <row r="448" spans="1:2">
      <c r="A448" s="106"/>
      <c r="B448" s="106"/>
    </row>
    <row r="449" spans="1:2">
      <c r="A449" s="106"/>
      <c r="B449" s="106"/>
    </row>
    <row r="450" spans="1:2">
      <c r="A450" s="106"/>
      <c r="B450" s="106"/>
    </row>
    <row r="451" spans="1:2">
      <c r="A451" s="106"/>
      <c r="B451" s="106"/>
    </row>
    <row r="452" spans="1:2">
      <c r="A452" s="106"/>
      <c r="B452" s="106"/>
    </row>
    <row r="453" spans="1:2">
      <c r="A453" s="106"/>
      <c r="B453" s="106"/>
    </row>
    <row r="454" spans="1:2">
      <c r="A454" s="106"/>
      <c r="B454" s="106"/>
    </row>
    <row r="455" spans="1:2">
      <c r="A455" s="106"/>
      <c r="B455" s="106"/>
    </row>
    <row r="456" spans="1:2">
      <c r="A456" s="106"/>
      <c r="B456" s="106"/>
    </row>
    <row r="457" spans="1:2">
      <c r="A457" s="106"/>
      <c r="B457" s="106"/>
    </row>
    <row r="458" spans="1:2">
      <c r="A458" s="106"/>
      <c r="B458" s="106"/>
    </row>
    <row r="459" spans="1:2">
      <c r="A459" s="106"/>
      <c r="B459" s="106"/>
    </row>
    <row r="460" spans="1:2">
      <c r="A460" s="106"/>
      <c r="B460" s="106"/>
    </row>
    <row r="461" spans="1:2">
      <c r="A461" s="106"/>
      <c r="B461" s="106"/>
    </row>
    <row r="462" spans="1:2">
      <c r="A462" s="106"/>
      <c r="B462" s="106"/>
    </row>
    <row r="463" spans="1:2">
      <c r="A463" s="106"/>
      <c r="B463" s="106"/>
    </row>
    <row r="464" spans="1:2">
      <c r="A464" s="106"/>
      <c r="B464" s="106"/>
    </row>
    <row r="465" spans="1:2">
      <c r="A465" s="106"/>
      <c r="B465" s="106"/>
    </row>
    <row r="466" spans="1:2">
      <c r="A466" s="106"/>
      <c r="B466" s="106"/>
    </row>
    <row r="467" spans="1:2">
      <c r="A467" s="106"/>
      <c r="B467" s="106"/>
    </row>
    <row r="468" spans="1:2">
      <c r="A468" s="106"/>
      <c r="B468" s="106"/>
    </row>
    <row r="469" spans="1:2">
      <c r="A469" s="106"/>
      <c r="B469" s="106"/>
    </row>
    <row r="470" spans="1:2">
      <c r="A470" s="106"/>
      <c r="B470" s="106"/>
    </row>
    <row r="471" spans="1:2">
      <c r="A471" s="106"/>
      <c r="B471" s="106"/>
    </row>
    <row r="472" spans="1:2">
      <c r="A472" s="106"/>
      <c r="B472" s="106"/>
    </row>
    <row r="473" spans="1:2">
      <c r="A473" s="106"/>
      <c r="B473" s="106"/>
    </row>
    <row r="474" spans="1:2">
      <c r="A474" s="106"/>
      <c r="B474" s="106"/>
    </row>
    <row r="475" spans="1:2">
      <c r="A475" s="106"/>
      <c r="B475" s="106"/>
    </row>
    <row r="476" spans="1:2">
      <c r="A476" s="106"/>
      <c r="B476" s="106"/>
    </row>
    <row r="477" spans="1:2">
      <c r="A477" s="106"/>
      <c r="B477" s="106"/>
    </row>
    <row r="478" spans="1:2">
      <c r="A478" s="106"/>
      <c r="B478" s="106"/>
    </row>
    <row r="479" spans="1:2">
      <c r="A479" s="106"/>
      <c r="B479" s="106"/>
    </row>
    <row r="480" spans="1:2">
      <c r="A480" s="106"/>
      <c r="B480" s="106"/>
    </row>
    <row r="481" spans="1:2">
      <c r="A481" s="106"/>
      <c r="B481" s="106"/>
    </row>
    <row r="482" spans="1:2">
      <c r="A482" s="106"/>
      <c r="B482" s="106"/>
    </row>
    <row r="483" spans="1:2">
      <c r="A483" s="106"/>
      <c r="B483" s="106"/>
    </row>
    <row r="484" spans="1:2">
      <c r="A484" s="106"/>
      <c r="B484" s="106"/>
    </row>
    <row r="485" spans="1:2">
      <c r="A485" s="106"/>
      <c r="B485" s="106"/>
    </row>
    <row r="486" spans="1:2">
      <c r="A486" s="106"/>
      <c r="B486" s="106"/>
    </row>
    <row r="487" spans="1:2">
      <c r="A487" s="106"/>
      <c r="B487" s="106"/>
    </row>
    <row r="488" spans="1:2">
      <c r="A488" s="106"/>
      <c r="B488" s="106"/>
    </row>
    <row r="489" spans="1:2">
      <c r="A489" s="106"/>
      <c r="B489" s="106"/>
    </row>
    <row r="490" spans="1:2">
      <c r="A490" s="106"/>
      <c r="B490" s="106"/>
    </row>
    <row r="491" spans="1:2">
      <c r="A491" s="106"/>
      <c r="B491" s="106"/>
    </row>
    <row r="492" spans="1:2">
      <c r="A492" s="106"/>
      <c r="B492" s="106"/>
    </row>
    <row r="493" spans="1:2">
      <c r="A493" s="106"/>
      <c r="B493" s="106"/>
    </row>
    <row r="494" spans="1:2">
      <c r="A494" s="106"/>
      <c r="B494" s="106"/>
    </row>
    <row r="495" spans="1:2">
      <c r="A495" s="106"/>
      <c r="B495" s="106"/>
    </row>
    <row r="496" spans="1:2">
      <c r="A496" s="106"/>
      <c r="B496" s="106"/>
    </row>
    <row r="497" spans="1:2">
      <c r="A497" s="106"/>
      <c r="B497" s="106"/>
    </row>
    <row r="498" spans="1:2">
      <c r="A498" s="106"/>
      <c r="B498" s="106"/>
    </row>
    <row r="499" spans="1:2">
      <c r="A499" s="106"/>
      <c r="B499" s="106"/>
    </row>
    <row r="500" spans="1:2">
      <c r="A500" s="106"/>
      <c r="B500" s="106"/>
    </row>
    <row r="501" spans="1:2">
      <c r="A501" s="106"/>
      <c r="B501" s="106"/>
    </row>
    <row r="502" spans="1:2">
      <c r="A502" s="106"/>
      <c r="B502" s="106"/>
    </row>
    <row r="503" spans="1:2">
      <c r="A503" s="106"/>
      <c r="B503" s="106"/>
    </row>
    <row r="504" spans="1:2">
      <c r="A504" s="106"/>
      <c r="B504" s="106"/>
    </row>
    <row r="505" spans="1:2">
      <c r="A505" s="106"/>
      <c r="B505" s="106"/>
    </row>
    <row r="506" spans="1:2">
      <c r="A506" s="106"/>
      <c r="B506" s="106"/>
    </row>
    <row r="507" spans="1:2">
      <c r="A507" s="106"/>
      <c r="B507" s="106"/>
    </row>
    <row r="508" spans="1:2">
      <c r="A508" s="106"/>
      <c r="B508" s="106"/>
    </row>
    <row r="509" spans="1:2">
      <c r="A509" s="106"/>
      <c r="B509" s="106"/>
    </row>
    <row r="510" spans="1:2">
      <c r="A510" s="106"/>
      <c r="B510" s="106"/>
    </row>
    <row r="511" spans="1:2">
      <c r="A511" s="106"/>
      <c r="B511" s="106"/>
    </row>
    <row r="512" spans="1:2">
      <c r="A512" s="106"/>
      <c r="B512" s="106"/>
    </row>
    <row r="513" spans="1:2">
      <c r="A513" s="106"/>
      <c r="B513" s="106"/>
    </row>
    <row r="514" spans="1:2">
      <c r="A514" s="106"/>
      <c r="B514" s="106"/>
    </row>
    <row r="515" spans="1:2">
      <c r="A515" s="106"/>
      <c r="B515" s="106"/>
    </row>
    <row r="516" spans="1:2">
      <c r="A516" s="106"/>
      <c r="B516" s="106"/>
    </row>
    <row r="517" spans="1:2">
      <c r="A517" s="106"/>
      <c r="B517" s="106"/>
    </row>
    <row r="518" spans="1:2">
      <c r="A518" s="106"/>
      <c r="B518" s="106"/>
    </row>
    <row r="519" spans="1:2">
      <c r="A519" s="106"/>
      <c r="B519" s="106"/>
    </row>
    <row r="520" spans="1:2">
      <c r="A520" s="106"/>
      <c r="B520" s="106"/>
    </row>
    <row r="521" spans="1:2">
      <c r="A521" s="106"/>
      <c r="B521" s="106"/>
    </row>
    <row r="522" spans="1:2">
      <c r="A522" s="106"/>
      <c r="B522" s="106"/>
    </row>
    <row r="523" spans="1:2">
      <c r="A523" s="106"/>
      <c r="B523" s="106"/>
    </row>
    <row r="524" spans="1:2">
      <c r="A524" s="106"/>
      <c r="B524" s="106"/>
    </row>
    <row r="525" spans="1:2">
      <c r="A525" s="106"/>
      <c r="B525" s="106"/>
    </row>
    <row r="526" spans="1:2">
      <c r="A526" s="106"/>
      <c r="B526" s="106"/>
    </row>
    <row r="527" spans="1:2">
      <c r="A527" s="106"/>
      <c r="B527" s="106"/>
    </row>
    <row r="528" spans="1:2">
      <c r="A528" s="106"/>
      <c r="B528" s="106"/>
    </row>
    <row r="529" spans="1:2">
      <c r="A529" s="106"/>
      <c r="B529" s="106"/>
    </row>
    <row r="530" spans="1:2">
      <c r="A530" s="106"/>
      <c r="B530" s="106"/>
    </row>
    <row r="531" spans="1:2">
      <c r="A531" s="106"/>
      <c r="B531" s="106"/>
    </row>
    <row r="532" spans="1:2">
      <c r="A532" s="106"/>
      <c r="B532" s="106"/>
    </row>
    <row r="533" spans="1:2">
      <c r="A533" s="106"/>
      <c r="B533" s="106"/>
    </row>
    <row r="534" spans="1:2">
      <c r="A534" s="106"/>
      <c r="B534" s="106"/>
    </row>
    <row r="535" spans="1:2">
      <c r="A535" s="106"/>
      <c r="B535" s="106"/>
    </row>
    <row r="536" spans="1:2">
      <c r="A536" s="106"/>
      <c r="B536" s="106"/>
    </row>
    <row r="537" spans="1:2">
      <c r="A537" s="106"/>
      <c r="B537" s="106"/>
    </row>
    <row r="538" spans="1:2">
      <c r="A538" s="106"/>
      <c r="B538" s="106"/>
    </row>
    <row r="539" spans="1:2">
      <c r="A539" s="106"/>
      <c r="B539" s="106"/>
    </row>
    <row r="540" spans="1:2">
      <c r="A540" s="106"/>
      <c r="B540" s="106"/>
    </row>
    <row r="541" spans="1:2">
      <c r="A541" s="106"/>
      <c r="B541" s="106"/>
    </row>
    <row r="542" spans="1:2">
      <c r="A542" s="106"/>
      <c r="B542" s="106"/>
    </row>
    <row r="543" spans="1:2">
      <c r="A543" s="106"/>
      <c r="B543" s="106"/>
    </row>
    <row r="544" spans="1:2">
      <c r="A544" s="106"/>
      <c r="B544" s="106"/>
    </row>
    <row r="545" spans="1:2">
      <c r="A545" s="106"/>
      <c r="B545" s="106"/>
    </row>
    <row r="546" spans="1:2">
      <c r="A546" s="106"/>
      <c r="B546" s="106"/>
    </row>
    <row r="547" spans="1:2">
      <c r="A547" s="106"/>
      <c r="B547" s="106"/>
    </row>
    <row r="548" spans="1:2">
      <c r="A548" s="106"/>
      <c r="B548" s="106"/>
    </row>
    <row r="549" spans="1:2">
      <c r="A549" s="106"/>
      <c r="B549" s="106"/>
    </row>
    <row r="550" spans="1:2">
      <c r="A550" s="106"/>
      <c r="B550" s="106"/>
    </row>
    <row r="551" spans="1:2">
      <c r="A551" s="106"/>
      <c r="B551" s="106"/>
    </row>
    <row r="552" spans="1:2">
      <c r="A552" s="106"/>
      <c r="B552" s="106"/>
    </row>
    <row r="553" spans="1:2">
      <c r="A553" s="106"/>
      <c r="B553" s="106"/>
    </row>
    <row r="554" spans="1:2">
      <c r="A554" s="106"/>
      <c r="B554" s="106"/>
    </row>
    <row r="555" spans="1:2">
      <c r="A555" s="106"/>
      <c r="B555" s="106"/>
    </row>
    <row r="556" spans="1:2">
      <c r="A556" s="106"/>
      <c r="B556" s="106"/>
    </row>
    <row r="557" spans="1:2">
      <c r="A557" s="106"/>
      <c r="B557" s="106"/>
    </row>
    <row r="558" spans="1:2">
      <c r="A558" s="106"/>
      <c r="B558" s="106"/>
    </row>
    <row r="559" spans="1:2">
      <c r="A559" s="106"/>
      <c r="B559" s="106"/>
    </row>
    <row r="560" spans="1:2">
      <c r="A560" s="106"/>
      <c r="B560" s="106"/>
    </row>
    <row r="561" spans="1:2">
      <c r="A561" s="106"/>
      <c r="B561" s="106"/>
    </row>
    <row r="562" spans="1:2">
      <c r="A562" s="106"/>
      <c r="B562" s="106"/>
    </row>
    <row r="563" spans="1:2">
      <c r="A563" s="106"/>
      <c r="B563" s="106"/>
    </row>
    <row r="564" spans="1:2">
      <c r="A564" s="106"/>
      <c r="B564" s="106"/>
    </row>
    <row r="565" spans="1:2">
      <c r="A565" s="106"/>
      <c r="B565" s="106"/>
    </row>
    <row r="566" spans="1:2">
      <c r="A566" s="106"/>
      <c r="B566" s="106"/>
    </row>
    <row r="567" spans="1:2">
      <c r="A567" s="106"/>
      <c r="B567" s="106"/>
    </row>
    <row r="568" spans="1:2">
      <c r="A568" s="106"/>
      <c r="B568" s="106"/>
    </row>
    <row r="569" spans="1:2">
      <c r="A569" s="106"/>
      <c r="B569" s="106"/>
    </row>
    <row r="570" spans="1:2">
      <c r="A570" s="106"/>
      <c r="B570" s="106"/>
    </row>
    <row r="571" spans="1:2">
      <c r="A571" s="106"/>
      <c r="B571" s="106"/>
    </row>
    <row r="572" spans="1:2">
      <c r="A572" s="106"/>
      <c r="B572" s="106"/>
    </row>
    <row r="573" spans="1:2">
      <c r="A573" s="106"/>
      <c r="B573" s="106"/>
    </row>
    <row r="574" spans="1:2">
      <c r="A574" s="106"/>
      <c r="B574" s="106"/>
    </row>
    <row r="575" spans="1:2">
      <c r="A575" s="106"/>
      <c r="B575" s="106"/>
    </row>
    <row r="576" spans="1:2">
      <c r="A576" s="106"/>
      <c r="B576" s="106"/>
    </row>
    <row r="577" spans="1:2">
      <c r="A577" s="106"/>
      <c r="B577" s="106"/>
    </row>
    <row r="578" spans="1:2">
      <c r="A578" s="106"/>
      <c r="B578" s="106"/>
    </row>
    <row r="579" spans="1:2">
      <c r="A579" s="106"/>
      <c r="B579" s="106"/>
    </row>
    <row r="580" spans="1:2">
      <c r="A580" s="106"/>
      <c r="B580" s="106"/>
    </row>
    <row r="581" spans="1:2">
      <c r="A581" s="106"/>
      <c r="B581" s="106"/>
    </row>
    <row r="582" spans="1:2">
      <c r="A582" s="106"/>
      <c r="B582" s="106"/>
    </row>
    <row r="583" spans="1:2">
      <c r="A583" s="106"/>
      <c r="B583" s="106"/>
    </row>
    <row r="584" spans="1:2">
      <c r="A584" s="106"/>
      <c r="B584" s="106"/>
    </row>
    <row r="585" spans="1:2">
      <c r="A585" s="106"/>
      <c r="B585" s="106"/>
    </row>
    <row r="586" spans="1:2">
      <c r="A586" s="106"/>
      <c r="B586" s="106"/>
    </row>
    <row r="587" spans="1:2">
      <c r="A587" s="106"/>
      <c r="B587" s="106"/>
    </row>
    <row r="588" spans="1:2">
      <c r="A588" s="106"/>
      <c r="B588" s="106"/>
    </row>
    <row r="589" spans="1:2">
      <c r="A589" s="106"/>
      <c r="B589" s="106"/>
    </row>
    <row r="590" spans="1:2">
      <c r="A590" s="106"/>
      <c r="B590" s="106"/>
    </row>
    <row r="591" spans="1:2">
      <c r="A591" s="106"/>
      <c r="B591" s="106"/>
    </row>
    <row r="592" spans="1:2">
      <c r="A592" s="106"/>
      <c r="B592" s="106"/>
    </row>
    <row r="593" spans="1:2">
      <c r="A593" s="106"/>
      <c r="B593" s="106"/>
    </row>
    <row r="594" spans="1:2">
      <c r="A594" s="106"/>
      <c r="B594" s="106"/>
    </row>
    <row r="595" spans="1:2">
      <c r="A595" s="106"/>
      <c r="B595" s="106"/>
    </row>
    <row r="596" spans="1:2">
      <c r="A596" s="106"/>
      <c r="B596" s="106"/>
    </row>
    <row r="597" spans="1:2">
      <c r="A597" s="106"/>
      <c r="B597" s="106"/>
    </row>
    <row r="598" spans="1:2">
      <c r="A598" s="106"/>
      <c r="B598" s="106"/>
    </row>
    <row r="599" spans="1:2">
      <c r="A599" s="106"/>
      <c r="B599" s="106"/>
    </row>
    <row r="600" spans="1:2">
      <c r="A600" s="106"/>
      <c r="B600" s="106"/>
    </row>
    <row r="601" spans="1:2">
      <c r="A601" s="106"/>
      <c r="B601" s="106"/>
    </row>
    <row r="602" spans="1:2">
      <c r="A602" s="106"/>
      <c r="B602" s="106"/>
    </row>
    <row r="603" spans="1:2">
      <c r="A603" s="106"/>
      <c r="B603" s="106"/>
    </row>
    <row r="604" spans="1:2">
      <c r="A604" s="106"/>
      <c r="B604" s="106"/>
    </row>
    <row r="605" spans="1:2">
      <c r="A605" s="106"/>
      <c r="B605" s="106"/>
    </row>
    <row r="606" spans="1:2">
      <c r="A606" s="106"/>
      <c r="B606" s="106"/>
    </row>
    <row r="607" spans="1:2">
      <c r="A607" s="106"/>
      <c r="B607" s="106"/>
    </row>
    <row r="608" spans="1:2">
      <c r="A608" s="106"/>
      <c r="B608" s="106"/>
    </row>
    <row r="609" spans="1:2">
      <c r="A609" s="106"/>
      <c r="B609" s="106"/>
    </row>
    <row r="610" spans="1:2">
      <c r="A610" s="106"/>
      <c r="B610" s="106"/>
    </row>
    <row r="611" spans="1:2">
      <c r="A611" s="106"/>
      <c r="B611" s="106"/>
    </row>
    <row r="612" spans="1:2">
      <c r="A612" s="106"/>
      <c r="B612" s="106"/>
    </row>
    <row r="613" spans="1:2">
      <c r="A613" s="106"/>
      <c r="B613" s="106"/>
    </row>
    <row r="614" spans="1:2">
      <c r="A614" s="106"/>
      <c r="B614" s="106"/>
    </row>
    <row r="615" spans="1:2">
      <c r="A615" s="106"/>
      <c r="B615" s="106"/>
    </row>
    <row r="616" spans="1:2">
      <c r="A616" s="106"/>
      <c r="B616" s="106"/>
    </row>
    <row r="617" spans="1:2">
      <c r="A617" s="106"/>
      <c r="B617" s="106"/>
    </row>
    <row r="618" spans="1:2">
      <c r="A618" s="106"/>
      <c r="B618" s="106"/>
    </row>
    <row r="619" spans="1:2">
      <c r="A619" s="106"/>
      <c r="B619" s="106"/>
    </row>
    <row r="620" spans="1:2">
      <c r="A620" s="106"/>
      <c r="B620" s="106"/>
    </row>
    <row r="621" spans="1:2">
      <c r="A621" s="106"/>
      <c r="B621" s="106"/>
    </row>
    <row r="622" spans="1:2">
      <c r="A622" s="106"/>
      <c r="B622" s="106"/>
    </row>
    <row r="623" spans="1:2">
      <c r="A623" s="106"/>
      <c r="B623" s="106"/>
    </row>
    <row r="624" spans="1:2">
      <c r="A624" s="106"/>
      <c r="B624" s="106"/>
    </row>
    <row r="625" spans="1:2">
      <c r="A625" s="106"/>
      <c r="B625" s="106"/>
    </row>
    <row r="626" spans="1:2">
      <c r="A626" s="106"/>
      <c r="B626" s="106"/>
    </row>
    <row r="627" spans="1:2">
      <c r="A627" s="106"/>
      <c r="B627" s="106"/>
    </row>
    <row r="628" spans="1:2">
      <c r="A628" s="106"/>
      <c r="B628" s="106"/>
    </row>
    <row r="629" spans="1:2">
      <c r="A629" s="106"/>
      <c r="B629" s="106"/>
    </row>
    <row r="630" spans="1:2">
      <c r="A630" s="106"/>
      <c r="B630" s="106"/>
    </row>
    <row r="631" spans="1:2">
      <c r="A631" s="106"/>
      <c r="B631" s="106"/>
    </row>
    <row r="632" spans="1:2">
      <c r="A632" s="106"/>
      <c r="B632" s="106"/>
    </row>
    <row r="633" spans="1:2">
      <c r="A633" s="106"/>
      <c r="B633" s="106"/>
    </row>
    <row r="634" spans="1:2">
      <c r="A634" s="106"/>
      <c r="B634" s="106"/>
    </row>
    <row r="635" spans="1:2">
      <c r="A635" s="106"/>
      <c r="B635" s="106"/>
    </row>
    <row r="636" spans="1:2">
      <c r="A636" s="106"/>
      <c r="B636" s="106"/>
    </row>
    <row r="637" spans="1:2">
      <c r="A637" s="106"/>
      <c r="B637" s="106"/>
    </row>
    <row r="638" spans="1:2">
      <c r="A638" s="106"/>
      <c r="B638" s="106"/>
    </row>
    <row r="639" spans="1:2">
      <c r="A639" s="106"/>
      <c r="B639" s="106"/>
    </row>
    <row r="640" spans="1:2">
      <c r="A640" s="106"/>
      <c r="B640" s="106"/>
    </row>
    <row r="641" spans="1:2">
      <c r="A641" s="106"/>
      <c r="B641" s="106"/>
    </row>
    <row r="642" spans="1:2">
      <c r="A642" s="106"/>
      <c r="B642" s="106"/>
    </row>
    <row r="643" spans="1:2">
      <c r="A643" s="106"/>
      <c r="B643" s="106"/>
    </row>
    <row r="644" spans="1:2">
      <c r="A644" s="106"/>
      <c r="B644" s="106"/>
    </row>
    <row r="645" spans="1:2">
      <c r="A645" s="106"/>
      <c r="B645" s="106"/>
    </row>
    <row r="646" spans="1:2">
      <c r="A646" s="106"/>
      <c r="B646" s="106"/>
    </row>
    <row r="647" spans="1:2">
      <c r="A647" s="106"/>
      <c r="B647" s="106"/>
    </row>
    <row r="648" spans="1:2">
      <c r="A648" s="106"/>
      <c r="B648" s="106"/>
    </row>
    <row r="649" spans="1:2">
      <c r="A649" s="106"/>
      <c r="B649" s="106"/>
    </row>
    <row r="650" spans="1:2">
      <c r="A650" s="106"/>
      <c r="B650" s="106"/>
    </row>
    <row r="651" spans="1:2">
      <c r="A651" s="106"/>
      <c r="B651" s="106"/>
    </row>
    <row r="652" spans="1:2">
      <c r="A652" s="106"/>
      <c r="B652" s="106"/>
    </row>
    <row r="653" spans="1:2">
      <c r="A653" s="106"/>
      <c r="B653" s="106"/>
    </row>
    <row r="654" spans="1:2">
      <c r="A654" s="106"/>
      <c r="B654" s="106"/>
    </row>
    <row r="655" spans="1:2">
      <c r="A655" s="106"/>
      <c r="B655" s="106"/>
    </row>
    <row r="656" spans="1:2">
      <c r="A656" s="106"/>
      <c r="B656" s="106"/>
    </row>
    <row r="657" spans="1:2">
      <c r="A657" s="106"/>
      <c r="B657" s="106"/>
    </row>
    <row r="658" spans="1:2">
      <c r="A658" s="106"/>
      <c r="B658" s="106"/>
    </row>
    <row r="659" spans="1:2">
      <c r="A659" s="106"/>
      <c r="B659" s="106"/>
    </row>
    <row r="660" spans="1:2">
      <c r="A660" s="106"/>
      <c r="B660" s="106"/>
    </row>
    <row r="661" spans="1:2">
      <c r="A661" s="106"/>
      <c r="B661" s="106"/>
    </row>
    <row r="662" spans="1:2">
      <c r="A662" s="106"/>
      <c r="B662" s="106"/>
    </row>
    <row r="663" spans="1:2">
      <c r="A663" s="106"/>
      <c r="B663" s="106"/>
    </row>
    <row r="664" spans="1:2">
      <c r="A664" s="106"/>
      <c r="B664" s="106"/>
    </row>
    <row r="665" spans="1:2">
      <c r="A665" s="106"/>
      <c r="B665" s="106"/>
    </row>
    <row r="666" spans="1:2">
      <c r="A666" s="106"/>
      <c r="B666" s="106"/>
    </row>
    <row r="667" spans="1:2">
      <c r="A667" s="106"/>
      <c r="B667" s="106"/>
    </row>
    <row r="668" spans="1:2">
      <c r="A668" s="106"/>
      <c r="B668" s="106"/>
    </row>
    <row r="669" spans="1:2">
      <c r="A669" s="106"/>
      <c r="B669" s="106"/>
    </row>
    <row r="670" spans="1:2">
      <c r="A670" s="106"/>
      <c r="B670" s="106"/>
    </row>
    <row r="671" spans="1:2">
      <c r="A671" s="106"/>
      <c r="B671" s="106"/>
    </row>
    <row r="672" spans="1:2">
      <c r="A672" s="106"/>
      <c r="B672" s="106"/>
    </row>
    <row r="673" spans="1:2">
      <c r="A673" s="106"/>
      <c r="B673" s="106"/>
    </row>
    <row r="674" spans="1:2">
      <c r="A674" s="106"/>
      <c r="B674" s="106"/>
    </row>
    <row r="675" spans="1:2">
      <c r="A675" s="106"/>
      <c r="B675" s="106"/>
    </row>
    <row r="676" spans="1:2">
      <c r="A676" s="106"/>
      <c r="B676" s="106"/>
    </row>
    <row r="677" spans="1:2">
      <c r="A677" s="106"/>
      <c r="B677" s="106"/>
    </row>
    <row r="678" spans="1:2">
      <c r="A678" s="106"/>
      <c r="B678" s="106"/>
    </row>
    <row r="679" spans="1:2">
      <c r="A679" s="106"/>
      <c r="B679" s="106"/>
    </row>
    <row r="680" spans="1:2">
      <c r="A680" s="106"/>
      <c r="B680" s="106"/>
    </row>
    <row r="681" spans="1:2">
      <c r="A681" s="106"/>
      <c r="B681" s="106"/>
    </row>
    <row r="682" spans="1:2">
      <c r="A682" s="106"/>
      <c r="B682" s="106"/>
    </row>
    <row r="683" spans="1:2">
      <c r="A683" s="106"/>
      <c r="B683" s="106"/>
    </row>
    <row r="684" spans="1:2">
      <c r="A684" s="106"/>
      <c r="B684" s="106"/>
    </row>
    <row r="685" spans="1:2">
      <c r="A685" s="106"/>
      <c r="B685" s="106"/>
    </row>
    <row r="686" spans="1:2">
      <c r="A686" s="106"/>
      <c r="B686" s="106"/>
    </row>
    <row r="687" spans="1:2">
      <c r="A687" s="106"/>
      <c r="B687" s="106"/>
    </row>
    <row r="688" spans="1:2">
      <c r="A688" s="106"/>
      <c r="B688" s="106"/>
    </row>
    <row r="689" spans="1:2">
      <c r="A689" s="106"/>
      <c r="B689" s="106"/>
    </row>
    <row r="690" spans="1:2">
      <c r="A690" s="106"/>
      <c r="B690" s="106"/>
    </row>
    <row r="691" spans="1:2">
      <c r="A691" s="106"/>
      <c r="B691" s="106"/>
    </row>
    <row r="692" spans="1:2">
      <c r="A692" s="106"/>
      <c r="B692" s="106"/>
    </row>
    <row r="693" spans="1:2">
      <c r="A693" s="106"/>
      <c r="B693" s="106"/>
    </row>
    <row r="694" spans="1:2">
      <c r="A694" s="106"/>
      <c r="B694" s="106"/>
    </row>
    <row r="695" spans="1:2">
      <c r="A695" s="106"/>
      <c r="B695" s="106"/>
    </row>
    <row r="696" spans="1:2">
      <c r="A696" s="106"/>
      <c r="B696" s="106"/>
    </row>
    <row r="697" spans="1:2">
      <c r="A697" s="106"/>
      <c r="B697" s="106"/>
    </row>
    <row r="698" spans="1:2">
      <c r="A698" s="106"/>
      <c r="B698" s="106"/>
    </row>
    <row r="699" spans="1:2">
      <c r="A699" s="106"/>
      <c r="B699" s="106"/>
    </row>
    <row r="700" spans="1:2">
      <c r="A700" s="106"/>
      <c r="B700" s="106"/>
    </row>
    <row r="701" spans="1:2">
      <c r="A701" s="106"/>
      <c r="B701" s="106"/>
    </row>
    <row r="702" spans="1:2">
      <c r="A702" s="106"/>
      <c r="B702" s="106"/>
    </row>
    <row r="703" spans="1:2">
      <c r="A703" s="106"/>
      <c r="B703" s="106"/>
    </row>
    <row r="704" spans="1:2">
      <c r="A704" s="106"/>
      <c r="B704" s="106"/>
    </row>
    <row r="705" spans="1:2">
      <c r="A705" s="106"/>
      <c r="B705" s="106"/>
    </row>
    <row r="706" spans="1:2">
      <c r="A706" s="106"/>
      <c r="B706" s="106"/>
    </row>
    <row r="707" spans="1:2">
      <c r="A707" s="106"/>
      <c r="B707" s="106"/>
    </row>
    <row r="708" spans="1:2">
      <c r="A708" s="106"/>
      <c r="B708" s="106"/>
    </row>
    <row r="709" spans="1:2">
      <c r="A709" s="106"/>
      <c r="B709" s="106"/>
    </row>
    <row r="710" spans="1:2">
      <c r="A710" s="106"/>
      <c r="B710" s="106"/>
    </row>
    <row r="711" spans="1:2">
      <c r="A711" s="106"/>
      <c r="B711" s="106"/>
    </row>
    <row r="712" spans="1:2">
      <c r="A712" s="106"/>
      <c r="B712" s="106"/>
    </row>
    <row r="713" spans="1:2">
      <c r="A713" s="106"/>
      <c r="B713" s="106"/>
    </row>
    <row r="714" spans="1:2">
      <c r="A714" s="106"/>
      <c r="B714" s="106"/>
    </row>
    <row r="715" spans="1:2">
      <c r="A715" s="106"/>
      <c r="B715" s="106"/>
    </row>
    <row r="716" spans="1:2">
      <c r="A716" s="106"/>
      <c r="B716" s="106"/>
    </row>
    <row r="717" spans="1:2">
      <c r="A717" s="106"/>
      <c r="B717" s="106"/>
    </row>
    <row r="718" spans="1:2">
      <c r="A718" s="106"/>
      <c r="B718" s="106"/>
    </row>
    <row r="719" spans="1:2">
      <c r="A719" s="106"/>
      <c r="B719" s="106"/>
    </row>
    <row r="720" spans="1:2">
      <c r="A720" s="106"/>
      <c r="B720" s="106"/>
    </row>
    <row r="721" spans="1:2">
      <c r="A721" s="106"/>
      <c r="B721" s="106"/>
    </row>
    <row r="722" spans="1:2">
      <c r="A722" s="106"/>
      <c r="B722" s="106"/>
    </row>
    <row r="723" spans="1:2">
      <c r="A723" s="106"/>
      <c r="B723" s="106"/>
    </row>
    <row r="724" spans="1:2">
      <c r="A724" s="106"/>
      <c r="B724" s="106"/>
    </row>
    <row r="725" spans="1:2">
      <c r="A725" s="106"/>
      <c r="B725" s="106"/>
    </row>
    <row r="726" spans="1:2">
      <c r="A726" s="106"/>
      <c r="B726" s="106"/>
    </row>
    <row r="727" spans="1:2">
      <c r="A727" s="106"/>
      <c r="B727" s="106"/>
    </row>
    <row r="728" spans="1:2">
      <c r="A728" s="106"/>
      <c r="B728" s="106"/>
    </row>
    <row r="729" spans="1:2">
      <c r="A729" s="106"/>
      <c r="B729" s="106"/>
    </row>
    <row r="730" spans="1:2">
      <c r="A730" s="106"/>
      <c r="B730" s="106"/>
    </row>
    <row r="731" spans="1:2">
      <c r="A731" s="106"/>
      <c r="B731" s="106"/>
    </row>
    <row r="732" spans="1:2">
      <c r="A732" s="106"/>
      <c r="B732" s="106"/>
    </row>
    <row r="733" spans="1:2">
      <c r="A733" s="106"/>
      <c r="B733" s="106"/>
    </row>
    <row r="734" spans="1:2">
      <c r="A734" s="106"/>
      <c r="B734" s="106"/>
    </row>
    <row r="735" spans="1:2">
      <c r="A735" s="106"/>
      <c r="B735" s="106"/>
    </row>
    <row r="736" spans="1:2">
      <c r="A736" s="106"/>
      <c r="B736" s="106"/>
    </row>
    <row r="737" spans="1:2">
      <c r="A737" s="106"/>
      <c r="B737" s="106"/>
    </row>
    <row r="738" spans="1:2">
      <c r="A738" s="106"/>
      <c r="B738" s="106"/>
    </row>
    <row r="739" spans="1:2">
      <c r="A739" s="106"/>
      <c r="B739" s="106"/>
    </row>
    <row r="740" spans="1:2">
      <c r="A740" s="106"/>
      <c r="B740" s="106"/>
    </row>
    <row r="741" spans="1:2">
      <c r="A741" s="106"/>
      <c r="B741" s="106"/>
    </row>
    <row r="742" spans="1:2">
      <c r="A742" s="106"/>
      <c r="B742" s="106"/>
    </row>
    <row r="743" spans="1:2">
      <c r="A743" s="106"/>
      <c r="B743" s="106"/>
    </row>
    <row r="744" spans="1:2">
      <c r="A744" s="106"/>
      <c r="B744" s="106"/>
    </row>
    <row r="745" spans="1:2">
      <c r="A745" s="106"/>
      <c r="B745" s="106"/>
    </row>
    <row r="746" spans="1:2">
      <c r="A746" s="106"/>
      <c r="B746" s="106"/>
    </row>
    <row r="747" spans="1:2">
      <c r="A747" s="106"/>
      <c r="B747" s="106"/>
    </row>
    <row r="748" spans="1:2">
      <c r="A748" s="106"/>
      <c r="B748" s="106"/>
    </row>
    <row r="749" spans="1:2">
      <c r="A749" s="106"/>
      <c r="B749" s="106"/>
    </row>
    <row r="750" spans="1:2">
      <c r="A750" s="106"/>
      <c r="B750" s="106"/>
    </row>
    <row r="751" spans="1:2">
      <c r="A751" s="106"/>
      <c r="B751" s="106"/>
    </row>
    <row r="752" spans="1:2">
      <c r="A752" s="106"/>
      <c r="B752" s="106"/>
    </row>
    <row r="753" spans="1:2">
      <c r="A753" s="106"/>
      <c r="B753" s="106"/>
    </row>
    <row r="754" spans="1:2">
      <c r="A754" s="106"/>
      <c r="B754" s="106"/>
    </row>
    <row r="755" spans="1:2">
      <c r="A755" s="106"/>
      <c r="B755" s="106"/>
    </row>
    <row r="756" spans="1:2">
      <c r="A756" s="106"/>
      <c r="B756" s="106"/>
    </row>
    <row r="757" spans="1:2">
      <c r="A757" s="106"/>
      <c r="B757" s="106"/>
    </row>
    <row r="758" spans="1:2">
      <c r="A758" s="106"/>
      <c r="B758" s="106"/>
    </row>
    <row r="759" spans="1:2">
      <c r="A759" s="106"/>
      <c r="B759" s="106"/>
    </row>
    <row r="760" spans="1:2">
      <c r="A760" s="106"/>
      <c r="B760" s="106"/>
    </row>
    <row r="761" spans="1:2">
      <c r="A761" s="106"/>
      <c r="B761" s="106"/>
    </row>
    <row r="762" spans="1:2">
      <c r="A762" s="106"/>
      <c r="B762" s="106"/>
    </row>
    <row r="763" spans="1:2">
      <c r="A763" s="106"/>
      <c r="B763" s="106"/>
    </row>
    <row r="764" spans="1:2">
      <c r="A764" s="106"/>
      <c r="B764" s="106"/>
    </row>
    <row r="765" spans="1:2">
      <c r="A765" s="106"/>
      <c r="B765" s="106"/>
    </row>
    <row r="766" spans="1:2">
      <c r="A766" s="106"/>
      <c r="B766" s="106"/>
    </row>
  </sheetData>
  <mergeCells count="18">
    <mergeCell ref="O2:O4"/>
    <mergeCell ref="A73:B73"/>
    <mergeCell ref="A133:H134"/>
    <mergeCell ref="A5:B5"/>
    <mergeCell ref="A1:N1"/>
    <mergeCell ref="G2:G4"/>
    <mergeCell ref="F2:F4"/>
    <mergeCell ref="M2:M4"/>
    <mergeCell ref="N2:N4"/>
    <mergeCell ref="E2:E4"/>
    <mergeCell ref="H2:H4"/>
    <mergeCell ref="I2:I4"/>
    <mergeCell ref="J2:J4"/>
    <mergeCell ref="K2:K4"/>
    <mergeCell ref="L2:L4"/>
    <mergeCell ref="A2:B4"/>
    <mergeCell ref="C2:C4"/>
    <mergeCell ref="D2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O122"/>
  <sheetViews>
    <sheetView view="pageBreakPreview" zoomScaleNormal="60" zoomScaleSheetLayoutView="100" workbookViewId="0">
      <selection sqref="A1:N1"/>
    </sheetView>
  </sheetViews>
  <sheetFormatPr defaultColWidth="82.28515625" defaultRowHeight="12.75"/>
  <cols>
    <col min="1" max="1" width="5.140625" style="130" bestFit="1" customWidth="1"/>
    <col min="2" max="2" width="90.140625" style="130" customWidth="1"/>
    <col min="3" max="8" width="15.7109375" style="130" customWidth="1"/>
    <col min="9" max="9" width="16.7109375" style="130" customWidth="1"/>
    <col min="10" max="15" width="15.7109375" style="130" customWidth="1"/>
    <col min="16" max="16384" width="82.28515625" style="130"/>
  </cols>
  <sheetData>
    <row r="1" spans="1:15" ht="15.75">
      <c r="A1" s="302" t="s">
        <v>824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174" t="s">
        <v>721</v>
      </c>
    </row>
    <row r="2" spans="1:15" ht="63">
      <c r="A2" s="300"/>
      <c r="B2" s="301"/>
      <c r="C2" s="83" t="s">
        <v>478</v>
      </c>
      <c r="D2" s="83" t="s">
        <v>477</v>
      </c>
      <c r="E2" s="83" t="s">
        <v>479</v>
      </c>
      <c r="F2" s="83" t="s">
        <v>481</v>
      </c>
      <c r="G2" s="83" t="s">
        <v>480</v>
      </c>
      <c r="H2" s="83" t="s">
        <v>483</v>
      </c>
      <c r="I2" s="83" t="s">
        <v>487</v>
      </c>
      <c r="J2" s="83" t="s">
        <v>826</v>
      </c>
      <c r="K2" s="83" t="s">
        <v>813</v>
      </c>
      <c r="L2" s="83" t="s">
        <v>482</v>
      </c>
      <c r="M2" s="83" t="s">
        <v>485</v>
      </c>
      <c r="N2" s="83" t="s">
        <v>486</v>
      </c>
      <c r="O2" s="83" t="s">
        <v>471</v>
      </c>
    </row>
    <row r="3" spans="1:15" ht="15.75">
      <c r="A3" s="175" t="s">
        <v>427</v>
      </c>
      <c r="B3" s="176" t="s">
        <v>722</v>
      </c>
      <c r="C3" s="125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5.75">
      <c r="A4" s="177" t="s">
        <v>400</v>
      </c>
      <c r="B4" s="178" t="s">
        <v>723</v>
      </c>
      <c r="C4" s="126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22"/>
    </row>
    <row r="5" spans="1:15" ht="15.75">
      <c r="A5" s="179" t="s">
        <v>426</v>
      </c>
      <c r="B5" s="178" t="s">
        <v>724</v>
      </c>
      <c r="C5" s="127">
        <v>1213</v>
      </c>
      <c r="D5" s="132">
        <v>6792</v>
      </c>
      <c r="E5" s="132">
        <v>4521</v>
      </c>
      <c r="F5" s="132">
        <v>42</v>
      </c>
      <c r="G5" s="132">
        <v>2707</v>
      </c>
      <c r="H5" s="132">
        <v>183.96818000000002</v>
      </c>
      <c r="I5" s="132">
        <v>545</v>
      </c>
      <c r="J5" s="132">
        <v>2534.9253799999992</v>
      </c>
      <c r="K5" s="132">
        <v>27</v>
      </c>
      <c r="L5" s="132">
        <v>402</v>
      </c>
      <c r="M5" s="132">
        <v>44</v>
      </c>
      <c r="N5" s="132">
        <v>0</v>
      </c>
      <c r="O5" s="119">
        <v>19011.89356</v>
      </c>
    </row>
    <row r="6" spans="1:15" ht="31.5">
      <c r="A6" s="179"/>
      <c r="B6" s="178" t="s">
        <v>725</v>
      </c>
      <c r="C6" s="127">
        <v>0</v>
      </c>
      <c r="D6" s="132">
        <v>-34</v>
      </c>
      <c r="E6" s="132">
        <v>-20</v>
      </c>
      <c r="F6" s="132">
        <v>0</v>
      </c>
      <c r="G6" s="132">
        <v>-26</v>
      </c>
      <c r="H6" s="132">
        <v>-14.617980000000001</v>
      </c>
      <c r="I6" s="132">
        <v>0</v>
      </c>
      <c r="J6" s="132">
        <v>-79.251899999999296</v>
      </c>
      <c r="K6" s="132">
        <v>0</v>
      </c>
      <c r="L6" s="132">
        <v>0</v>
      </c>
      <c r="M6" s="132">
        <v>-1</v>
      </c>
      <c r="N6" s="132">
        <v>0</v>
      </c>
      <c r="O6" s="119">
        <v>-174.86987999999928</v>
      </c>
    </row>
    <row r="7" spans="1:15" ht="15.75">
      <c r="A7" s="179" t="s">
        <v>726</v>
      </c>
      <c r="B7" s="178" t="s">
        <v>727</v>
      </c>
      <c r="C7" s="127">
        <v>-596</v>
      </c>
      <c r="D7" s="132">
        <v>-1094</v>
      </c>
      <c r="E7" s="132">
        <v>6</v>
      </c>
      <c r="F7" s="132">
        <v>-1</v>
      </c>
      <c r="G7" s="132">
        <v>-100</v>
      </c>
      <c r="H7" s="132">
        <v>0</v>
      </c>
      <c r="I7" s="132">
        <v>0</v>
      </c>
      <c r="J7" s="132">
        <v>-212.16768999999996</v>
      </c>
      <c r="K7" s="132">
        <v>0</v>
      </c>
      <c r="L7" s="132">
        <v>0</v>
      </c>
      <c r="M7" s="132">
        <v>0</v>
      </c>
      <c r="N7" s="132">
        <v>0</v>
      </c>
      <c r="O7" s="119">
        <v>-1997.16769</v>
      </c>
    </row>
    <row r="8" spans="1:15" ht="15.75">
      <c r="A8" s="179" t="s">
        <v>728</v>
      </c>
      <c r="B8" s="178" t="s">
        <v>729</v>
      </c>
      <c r="C8" s="127">
        <v>-54</v>
      </c>
      <c r="D8" s="132">
        <v>-1064</v>
      </c>
      <c r="E8" s="132">
        <v>-370</v>
      </c>
      <c r="F8" s="132">
        <v>9</v>
      </c>
      <c r="G8" s="132">
        <v>-832</v>
      </c>
      <c r="H8" s="132">
        <v>75.081730000000022</v>
      </c>
      <c r="I8" s="132">
        <v>-15</v>
      </c>
      <c r="J8" s="132">
        <v>27</v>
      </c>
      <c r="K8" s="132">
        <v>0</v>
      </c>
      <c r="L8" s="132">
        <v>-2</v>
      </c>
      <c r="M8" s="132">
        <v>13</v>
      </c>
      <c r="N8" s="132">
        <v>0</v>
      </c>
      <c r="O8" s="119">
        <v>-2212.9182700000001</v>
      </c>
    </row>
    <row r="9" spans="1:15" ht="15.75">
      <c r="A9" s="179"/>
      <c r="B9" s="178" t="s">
        <v>730</v>
      </c>
      <c r="C9" s="127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19">
        <v>0</v>
      </c>
    </row>
    <row r="10" spans="1:15" ht="15.75">
      <c r="A10" s="179" t="s">
        <v>731</v>
      </c>
      <c r="B10" s="178" t="s">
        <v>732</v>
      </c>
      <c r="C10" s="127">
        <v>0</v>
      </c>
      <c r="D10" s="132">
        <v>-739</v>
      </c>
      <c r="E10" s="132">
        <v>-115</v>
      </c>
      <c r="F10" s="132">
        <v>2</v>
      </c>
      <c r="G10" s="132">
        <v>3</v>
      </c>
      <c r="H10" s="132">
        <v>0</v>
      </c>
      <c r="I10" s="132">
        <v>0</v>
      </c>
      <c r="J10" s="132">
        <v>-6</v>
      </c>
      <c r="K10" s="132">
        <v>0</v>
      </c>
      <c r="L10" s="132">
        <v>0</v>
      </c>
      <c r="M10" s="132">
        <v>0</v>
      </c>
      <c r="N10" s="132">
        <v>0</v>
      </c>
      <c r="O10" s="119">
        <v>-855</v>
      </c>
    </row>
    <row r="11" spans="1:15" ht="15.75">
      <c r="A11" s="180"/>
      <c r="B11" s="181" t="s">
        <v>733</v>
      </c>
      <c r="C11" s="127">
        <v>563</v>
      </c>
      <c r="D11" s="132">
        <v>3895</v>
      </c>
      <c r="E11" s="132">
        <v>4042</v>
      </c>
      <c r="F11" s="132">
        <v>52</v>
      </c>
      <c r="G11" s="132">
        <v>1778</v>
      </c>
      <c r="H11" s="132">
        <v>259.04991000000007</v>
      </c>
      <c r="I11" s="132">
        <v>530</v>
      </c>
      <c r="J11" s="132">
        <v>2343.7576899999995</v>
      </c>
      <c r="K11" s="132">
        <v>27</v>
      </c>
      <c r="L11" s="132">
        <v>400</v>
      </c>
      <c r="M11" s="132">
        <v>57</v>
      </c>
      <c r="N11" s="132">
        <v>0</v>
      </c>
      <c r="O11" s="119">
        <v>13946.8076</v>
      </c>
    </row>
    <row r="12" spans="1:15" ht="15.75">
      <c r="A12" s="182" t="s">
        <v>401</v>
      </c>
      <c r="B12" s="178" t="s">
        <v>734</v>
      </c>
      <c r="C12" s="127">
        <v>0</v>
      </c>
      <c r="D12" s="132">
        <v>43</v>
      </c>
      <c r="E12" s="132">
        <v>-42</v>
      </c>
      <c r="F12" s="132">
        <v>0</v>
      </c>
      <c r="G12" s="132">
        <v>25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19">
        <v>26</v>
      </c>
    </row>
    <row r="13" spans="1:15" ht="15.75">
      <c r="A13" s="182" t="s">
        <v>402</v>
      </c>
      <c r="B13" s="178" t="s">
        <v>735</v>
      </c>
      <c r="C13" s="127">
        <v>0</v>
      </c>
      <c r="D13" s="132">
        <v>210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19">
        <v>210</v>
      </c>
    </row>
    <row r="14" spans="1:15" ht="15.75">
      <c r="A14" s="177" t="s">
        <v>403</v>
      </c>
      <c r="B14" s="178" t="s">
        <v>736</v>
      </c>
      <c r="C14" s="128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23"/>
    </row>
    <row r="15" spans="1:15" ht="15.75">
      <c r="A15" s="179" t="s">
        <v>426</v>
      </c>
      <c r="B15" s="178" t="s">
        <v>737</v>
      </c>
      <c r="C15" s="128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23"/>
    </row>
    <row r="16" spans="1:15" ht="15.75">
      <c r="A16" s="179" t="s">
        <v>428</v>
      </c>
      <c r="B16" s="178" t="s">
        <v>738</v>
      </c>
      <c r="C16" s="127">
        <v>-27</v>
      </c>
      <c r="D16" s="132">
        <v>-2184</v>
      </c>
      <c r="E16" s="132">
        <v>-1213</v>
      </c>
      <c r="F16" s="132">
        <v>-15</v>
      </c>
      <c r="G16" s="132">
        <v>-1078</v>
      </c>
      <c r="H16" s="132">
        <v>-23.52075</v>
      </c>
      <c r="I16" s="132">
        <v>-165</v>
      </c>
      <c r="J16" s="132">
        <v>-155.53333000000001</v>
      </c>
      <c r="K16" s="132">
        <v>0</v>
      </c>
      <c r="L16" s="132">
        <v>-9</v>
      </c>
      <c r="M16" s="132">
        <v>-40</v>
      </c>
      <c r="N16" s="132">
        <v>0</v>
      </c>
      <c r="O16" s="119">
        <v>-4910.0540799999999</v>
      </c>
    </row>
    <row r="17" spans="1:15" ht="15.75">
      <c r="A17" s="179" t="s">
        <v>739</v>
      </c>
      <c r="B17" s="178" t="s">
        <v>740</v>
      </c>
      <c r="C17" s="127">
        <v>0</v>
      </c>
      <c r="D17" s="132">
        <v>86</v>
      </c>
      <c r="E17" s="132">
        <v>42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19">
        <v>128</v>
      </c>
    </row>
    <row r="18" spans="1:15" ht="15.75">
      <c r="A18" s="180"/>
      <c r="B18" s="183" t="s">
        <v>741</v>
      </c>
      <c r="C18" s="127">
        <v>-27</v>
      </c>
      <c r="D18" s="132">
        <v>-2098</v>
      </c>
      <c r="E18" s="132">
        <v>-1171</v>
      </c>
      <c r="F18" s="132">
        <v>-15</v>
      </c>
      <c r="G18" s="132">
        <v>-1078</v>
      </c>
      <c r="H18" s="132">
        <v>-23.52075</v>
      </c>
      <c r="I18" s="132">
        <v>-165</v>
      </c>
      <c r="J18" s="132">
        <v>-155.53333000000001</v>
      </c>
      <c r="K18" s="132">
        <v>0</v>
      </c>
      <c r="L18" s="132">
        <v>-9</v>
      </c>
      <c r="M18" s="132">
        <v>-40</v>
      </c>
      <c r="N18" s="132">
        <v>0</v>
      </c>
      <c r="O18" s="119">
        <v>-4782.0540799999999</v>
      </c>
    </row>
    <row r="19" spans="1:15" ht="15.75">
      <c r="A19" s="179" t="s">
        <v>726</v>
      </c>
      <c r="B19" s="178" t="s">
        <v>742</v>
      </c>
      <c r="C19" s="127">
        <v>-435</v>
      </c>
      <c r="D19" s="132">
        <v>-194</v>
      </c>
      <c r="E19" s="132">
        <v>107</v>
      </c>
      <c r="F19" s="132">
        <v>-4</v>
      </c>
      <c r="G19" s="132">
        <v>-52</v>
      </c>
      <c r="H19" s="132">
        <v>-22.165670000000006</v>
      </c>
      <c r="I19" s="132">
        <v>6</v>
      </c>
      <c r="J19" s="132">
        <v>5.7</v>
      </c>
      <c r="K19" s="132">
        <v>0</v>
      </c>
      <c r="L19" s="132">
        <v>-27</v>
      </c>
      <c r="M19" s="132">
        <v>-6</v>
      </c>
      <c r="N19" s="132">
        <v>0</v>
      </c>
      <c r="O19" s="119">
        <v>-621.46566999999993</v>
      </c>
    </row>
    <row r="20" spans="1:15" ht="15.75">
      <c r="A20" s="179" t="s">
        <v>728</v>
      </c>
      <c r="B20" s="178" t="s">
        <v>743</v>
      </c>
      <c r="C20" s="127">
        <v>0</v>
      </c>
      <c r="D20" s="132">
        <v>157</v>
      </c>
      <c r="E20" s="132">
        <v>-63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19">
        <v>94</v>
      </c>
    </row>
    <row r="21" spans="1:15" ht="15.75">
      <c r="A21" s="180"/>
      <c r="B21" s="181" t="s">
        <v>744</v>
      </c>
      <c r="C21" s="127">
        <v>-462</v>
      </c>
      <c r="D21" s="132">
        <v>-2135</v>
      </c>
      <c r="E21" s="132">
        <v>-1127</v>
      </c>
      <c r="F21" s="132">
        <v>-19</v>
      </c>
      <c r="G21" s="132">
        <v>-1130</v>
      </c>
      <c r="H21" s="132">
        <v>-45.686420000000005</v>
      </c>
      <c r="I21" s="132">
        <v>-159</v>
      </c>
      <c r="J21" s="132">
        <v>-149.83333000000002</v>
      </c>
      <c r="K21" s="132">
        <v>0</v>
      </c>
      <c r="L21" s="132">
        <v>-36</v>
      </c>
      <c r="M21" s="132">
        <v>-46</v>
      </c>
      <c r="N21" s="132">
        <v>0</v>
      </c>
      <c r="O21" s="119">
        <v>-5309.5197500000004</v>
      </c>
    </row>
    <row r="22" spans="1:15" ht="15.75">
      <c r="A22" s="177" t="s">
        <v>404</v>
      </c>
      <c r="B22" s="178" t="s">
        <v>745</v>
      </c>
      <c r="C22" s="128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23"/>
    </row>
    <row r="23" spans="1:15" ht="15.75">
      <c r="A23" s="179" t="s">
        <v>426</v>
      </c>
      <c r="B23" s="178" t="s">
        <v>746</v>
      </c>
      <c r="C23" s="127">
        <v>0</v>
      </c>
      <c r="D23" s="132">
        <v>-2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19">
        <v>-2</v>
      </c>
    </row>
    <row r="24" spans="1:15" ht="15.75">
      <c r="A24" s="179" t="s">
        <v>726</v>
      </c>
      <c r="B24" s="178" t="s">
        <v>747</v>
      </c>
      <c r="C24" s="127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19">
        <v>0</v>
      </c>
    </row>
    <row r="25" spans="1:15" ht="15.75">
      <c r="A25" s="177"/>
      <c r="B25" s="181" t="s">
        <v>748</v>
      </c>
      <c r="C25" s="127">
        <v>0</v>
      </c>
      <c r="D25" s="132">
        <v>-2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19">
        <v>-2</v>
      </c>
    </row>
    <row r="26" spans="1:15" ht="15.75">
      <c r="A26" s="177" t="s">
        <v>405</v>
      </c>
      <c r="B26" s="178" t="s">
        <v>749</v>
      </c>
      <c r="C26" s="127">
        <v>0</v>
      </c>
      <c r="D26" s="132">
        <v>-48</v>
      </c>
      <c r="E26" s="132">
        <v>-228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-20</v>
      </c>
      <c r="M26" s="132">
        <v>0</v>
      </c>
      <c r="N26" s="132">
        <v>0</v>
      </c>
      <c r="O26" s="119">
        <v>-296</v>
      </c>
    </row>
    <row r="27" spans="1:15" ht="15.75">
      <c r="A27" s="177" t="s">
        <v>406</v>
      </c>
      <c r="B27" s="178" t="s">
        <v>750</v>
      </c>
      <c r="C27" s="128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23"/>
    </row>
    <row r="28" spans="1:15" ht="15.75">
      <c r="A28" s="179" t="s">
        <v>426</v>
      </c>
      <c r="B28" s="178" t="s">
        <v>751</v>
      </c>
      <c r="C28" s="127">
        <v>-191</v>
      </c>
      <c r="D28" s="132">
        <v>-1062</v>
      </c>
      <c r="E28" s="132">
        <v>-993</v>
      </c>
      <c r="F28" s="132">
        <v>-6</v>
      </c>
      <c r="G28" s="132">
        <v>-445</v>
      </c>
      <c r="H28" s="132">
        <v>-45.010264698956277</v>
      </c>
      <c r="I28" s="132">
        <v>-113</v>
      </c>
      <c r="J28" s="132">
        <v>-914.26302335078378</v>
      </c>
      <c r="K28" s="132">
        <v>-2</v>
      </c>
      <c r="L28" s="132">
        <v>-181</v>
      </c>
      <c r="M28" s="132">
        <v>-1</v>
      </c>
      <c r="N28" s="132">
        <v>0</v>
      </c>
      <c r="O28" s="119">
        <v>-3953.2732880497401</v>
      </c>
    </row>
    <row r="29" spans="1:15" ht="15.75">
      <c r="A29" s="179" t="s">
        <v>726</v>
      </c>
      <c r="B29" s="178" t="s">
        <v>752</v>
      </c>
      <c r="C29" s="127">
        <v>22</v>
      </c>
      <c r="D29" s="132">
        <v>446</v>
      </c>
      <c r="E29" s="132">
        <v>0</v>
      </c>
      <c r="F29" s="132">
        <v>0</v>
      </c>
      <c r="G29" s="132">
        <v>0</v>
      </c>
      <c r="H29" s="132">
        <v>-19.102959999999999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19">
        <v>448.89704</v>
      </c>
    </row>
    <row r="30" spans="1:15" ht="15.75">
      <c r="A30" s="179" t="s">
        <v>728</v>
      </c>
      <c r="B30" s="178" t="s">
        <v>753</v>
      </c>
      <c r="C30" s="127">
        <v>-265</v>
      </c>
      <c r="D30" s="132">
        <v>-622</v>
      </c>
      <c r="E30" s="132">
        <v>-504</v>
      </c>
      <c r="F30" s="132">
        <v>-7</v>
      </c>
      <c r="G30" s="132">
        <v>-187</v>
      </c>
      <c r="H30" s="132">
        <v>-196.88035131407898</v>
      </c>
      <c r="I30" s="132">
        <v>-226</v>
      </c>
      <c r="J30" s="132">
        <v>-214.06343530644514</v>
      </c>
      <c r="K30" s="132">
        <v>-6</v>
      </c>
      <c r="L30" s="132">
        <v>-93</v>
      </c>
      <c r="M30" s="132">
        <v>-2</v>
      </c>
      <c r="N30" s="132">
        <v>0</v>
      </c>
      <c r="O30" s="119">
        <v>-2322.943786620524</v>
      </c>
    </row>
    <row r="31" spans="1:15" ht="15.75">
      <c r="A31" s="179" t="s">
        <v>731</v>
      </c>
      <c r="B31" s="178" t="s">
        <v>754</v>
      </c>
      <c r="C31" s="127">
        <v>0</v>
      </c>
      <c r="D31" s="132">
        <v>16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0.23893999999999999</v>
      </c>
      <c r="K31" s="132">
        <v>0</v>
      </c>
      <c r="L31" s="132">
        <v>0</v>
      </c>
      <c r="M31" s="132">
        <v>0</v>
      </c>
      <c r="N31" s="132">
        <v>0</v>
      </c>
      <c r="O31" s="119">
        <v>16.238939999999999</v>
      </c>
    </row>
    <row r="32" spans="1:15" ht="15.75">
      <c r="A32" s="184"/>
      <c r="B32" s="181" t="s">
        <v>755</v>
      </c>
      <c r="C32" s="127">
        <v>-434</v>
      </c>
      <c r="D32" s="132">
        <v>-1222</v>
      </c>
      <c r="E32" s="132">
        <v>-1497</v>
      </c>
      <c r="F32" s="132">
        <v>-13</v>
      </c>
      <c r="G32" s="132">
        <v>-632</v>
      </c>
      <c r="H32" s="132">
        <v>-260.99357601303524</v>
      </c>
      <c r="I32" s="132">
        <v>-339</v>
      </c>
      <c r="J32" s="132">
        <v>-1128.0875186572289</v>
      </c>
      <c r="K32" s="132">
        <v>-8</v>
      </c>
      <c r="L32" s="132">
        <v>-274</v>
      </c>
      <c r="M32" s="132">
        <v>-3</v>
      </c>
      <c r="N32" s="132">
        <v>0</v>
      </c>
      <c r="O32" s="119">
        <v>-5811.0810946702641</v>
      </c>
    </row>
    <row r="33" spans="1:15" ht="15.75">
      <c r="A33" s="177" t="s">
        <v>407</v>
      </c>
      <c r="B33" s="178" t="s">
        <v>756</v>
      </c>
      <c r="C33" s="127">
        <v>0</v>
      </c>
      <c r="D33" s="132">
        <v>-325</v>
      </c>
      <c r="E33" s="132">
        <v>-378</v>
      </c>
      <c r="F33" s="132">
        <v>-1</v>
      </c>
      <c r="G33" s="132">
        <v>-206</v>
      </c>
      <c r="H33" s="132">
        <v>-16.600881767383587</v>
      </c>
      <c r="I33" s="132">
        <v>-1</v>
      </c>
      <c r="J33" s="132">
        <v>0</v>
      </c>
      <c r="K33" s="132">
        <v>0</v>
      </c>
      <c r="L33" s="132">
        <v>0</v>
      </c>
      <c r="M33" s="132">
        <v>-2</v>
      </c>
      <c r="N33" s="132">
        <v>0</v>
      </c>
      <c r="O33" s="119">
        <v>-929.60088176738361</v>
      </c>
    </row>
    <row r="34" spans="1:15" ht="31.5">
      <c r="A34" s="177"/>
      <c r="B34" s="178" t="s">
        <v>757</v>
      </c>
      <c r="C34" s="127">
        <v>0</v>
      </c>
      <c r="D34" s="132">
        <v>-269</v>
      </c>
      <c r="E34" s="132">
        <v>-378</v>
      </c>
      <c r="F34" s="132">
        <v>-1</v>
      </c>
      <c r="G34" s="132">
        <v>-191</v>
      </c>
      <c r="H34" s="132">
        <v>-8.3956700000000009</v>
      </c>
      <c r="I34" s="132">
        <v>0</v>
      </c>
      <c r="J34" s="132">
        <v>0</v>
      </c>
      <c r="K34" s="132">
        <v>0</v>
      </c>
      <c r="L34" s="132">
        <v>0</v>
      </c>
      <c r="M34" s="132">
        <v>-1</v>
      </c>
      <c r="N34" s="132">
        <v>0</v>
      </c>
      <c r="O34" s="119">
        <v>-848.39567</v>
      </c>
    </row>
    <row r="35" spans="1:15" ht="15.75">
      <c r="A35" s="177" t="s">
        <v>408</v>
      </c>
      <c r="B35" s="178" t="s">
        <v>758</v>
      </c>
      <c r="C35" s="127">
        <v>0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19">
        <v>0</v>
      </c>
    </row>
    <row r="36" spans="1:15" ht="15.75">
      <c r="A36" s="177" t="s">
        <v>409</v>
      </c>
      <c r="B36" s="178" t="s">
        <v>759</v>
      </c>
      <c r="C36" s="127">
        <v>-333</v>
      </c>
      <c r="D36" s="132">
        <v>416</v>
      </c>
      <c r="E36" s="132">
        <v>770</v>
      </c>
      <c r="F36" s="132">
        <v>19</v>
      </c>
      <c r="G36" s="132">
        <v>-165</v>
      </c>
      <c r="H36" s="132">
        <v>-64.230967780418752</v>
      </c>
      <c r="I36" s="132">
        <v>31</v>
      </c>
      <c r="J36" s="132">
        <v>1065.8368413427706</v>
      </c>
      <c r="K36" s="132">
        <v>19</v>
      </c>
      <c r="L36" s="132">
        <v>70</v>
      </c>
      <c r="M36" s="132">
        <v>6</v>
      </c>
      <c r="N36" s="132">
        <v>0</v>
      </c>
      <c r="O36" s="119">
        <v>1834.6058735623519</v>
      </c>
    </row>
    <row r="37" spans="1:15" ht="15.75">
      <c r="A37" s="185" t="s">
        <v>423</v>
      </c>
      <c r="B37" s="186" t="s">
        <v>760</v>
      </c>
      <c r="C37" s="1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23"/>
    </row>
    <row r="38" spans="1:15" ht="15.75">
      <c r="A38" s="177" t="s">
        <v>400</v>
      </c>
      <c r="B38" s="178" t="s">
        <v>723</v>
      </c>
      <c r="C38" s="128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23"/>
    </row>
    <row r="39" spans="1:15" ht="15.75">
      <c r="A39" s="187" t="s">
        <v>426</v>
      </c>
      <c r="B39" s="188" t="s">
        <v>724</v>
      </c>
      <c r="C39" s="127">
        <v>14066</v>
      </c>
      <c r="D39" s="132">
        <v>22767</v>
      </c>
      <c r="E39" s="132">
        <v>15639</v>
      </c>
      <c r="F39" s="132">
        <v>6454</v>
      </c>
      <c r="G39" s="132">
        <v>11176</v>
      </c>
      <c r="H39" s="132">
        <v>2297.6714400000005</v>
      </c>
      <c r="I39" s="132">
        <v>313</v>
      </c>
      <c r="J39" s="132">
        <v>8082.141160000001</v>
      </c>
      <c r="K39" s="132">
        <v>1074</v>
      </c>
      <c r="L39" s="132">
        <v>3654</v>
      </c>
      <c r="M39" s="132">
        <v>627</v>
      </c>
      <c r="N39" s="132">
        <v>372</v>
      </c>
      <c r="O39" s="119">
        <v>86521.812600000005</v>
      </c>
    </row>
    <row r="40" spans="1:15" ht="31.5">
      <c r="A40" s="183"/>
      <c r="B40" s="178" t="s">
        <v>725</v>
      </c>
      <c r="C40" s="127">
        <v>0</v>
      </c>
      <c r="D40" s="132">
        <v>-215</v>
      </c>
      <c r="E40" s="132">
        <v>-150</v>
      </c>
      <c r="F40" s="132">
        <v>-19</v>
      </c>
      <c r="G40" s="132">
        <v>-132</v>
      </c>
      <c r="H40" s="132">
        <v>-71.634420000000006</v>
      </c>
      <c r="I40" s="132">
        <v>0</v>
      </c>
      <c r="J40" s="132">
        <v>-65.752993496199991</v>
      </c>
      <c r="K40" s="132">
        <v>0</v>
      </c>
      <c r="L40" s="132">
        <v>-1</v>
      </c>
      <c r="M40" s="132">
        <v>-12</v>
      </c>
      <c r="N40" s="132">
        <v>0</v>
      </c>
      <c r="O40" s="119">
        <v>-666.3874134962</v>
      </c>
    </row>
    <row r="41" spans="1:15" ht="15.75">
      <c r="A41" s="187" t="s">
        <v>726</v>
      </c>
      <c r="B41" s="188" t="s">
        <v>727</v>
      </c>
      <c r="C41" s="127">
        <v>-279</v>
      </c>
      <c r="D41" s="132">
        <v>-2311</v>
      </c>
      <c r="E41" s="132">
        <v>-77</v>
      </c>
      <c r="F41" s="132">
        <v>-12</v>
      </c>
      <c r="G41" s="132">
        <v>-57</v>
      </c>
      <c r="H41" s="132">
        <v>-32.077840000000002</v>
      </c>
      <c r="I41" s="132">
        <v>0</v>
      </c>
      <c r="J41" s="132">
        <v>-349.36553000000004</v>
      </c>
      <c r="K41" s="132">
        <v>0</v>
      </c>
      <c r="L41" s="132">
        <v>-93</v>
      </c>
      <c r="M41" s="132">
        <v>0</v>
      </c>
      <c r="N41" s="132">
        <v>-70</v>
      </c>
      <c r="O41" s="119">
        <v>-3280.44337</v>
      </c>
    </row>
    <row r="42" spans="1:15" ht="15.75">
      <c r="A42" s="187" t="s">
        <v>728</v>
      </c>
      <c r="B42" s="178" t="s">
        <v>761</v>
      </c>
      <c r="C42" s="127">
        <v>-477</v>
      </c>
      <c r="D42" s="132">
        <v>-2186</v>
      </c>
      <c r="E42" s="132">
        <v>-233</v>
      </c>
      <c r="F42" s="132">
        <v>1401</v>
      </c>
      <c r="G42" s="132">
        <v>-60</v>
      </c>
      <c r="H42" s="132">
        <v>-75.09365999999973</v>
      </c>
      <c r="I42" s="132">
        <v>-32</v>
      </c>
      <c r="J42" s="132">
        <v>43.993009999999998</v>
      </c>
      <c r="K42" s="132">
        <v>0</v>
      </c>
      <c r="L42" s="132">
        <v>10</v>
      </c>
      <c r="M42" s="132">
        <v>-28</v>
      </c>
      <c r="N42" s="132">
        <v>103</v>
      </c>
      <c r="O42" s="119">
        <v>-1533.1006499999999</v>
      </c>
    </row>
    <row r="43" spans="1:15" ht="15.75">
      <c r="A43" s="187" t="s">
        <v>731</v>
      </c>
      <c r="B43" s="188" t="s">
        <v>732</v>
      </c>
      <c r="C43" s="127">
        <v>0</v>
      </c>
      <c r="D43" s="132">
        <v>399</v>
      </c>
      <c r="E43" s="132">
        <v>24</v>
      </c>
      <c r="F43" s="132">
        <v>-10</v>
      </c>
      <c r="G43" s="132">
        <v>0</v>
      </c>
      <c r="H43" s="132">
        <v>0</v>
      </c>
      <c r="I43" s="132">
        <v>0</v>
      </c>
      <c r="J43" s="132">
        <v>0.46506000000000025</v>
      </c>
      <c r="K43" s="132">
        <v>0</v>
      </c>
      <c r="L43" s="132">
        <v>0</v>
      </c>
      <c r="M43" s="132">
        <v>0</v>
      </c>
      <c r="N43" s="132">
        <v>-2</v>
      </c>
      <c r="O43" s="119">
        <v>411.46505999999999</v>
      </c>
    </row>
    <row r="44" spans="1:15" ht="15.75">
      <c r="A44" s="180"/>
      <c r="B44" s="181" t="s">
        <v>762</v>
      </c>
      <c r="C44" s="127">
        <v>13310</v>
      </c>
      <c r="D44" s="132">
        <v>18669</v>
      </c>
      <c r="E44" s="132">
        <v>15353</v>
      </c>
      <c r="F44" s="132">
        <v>7833</v>
      </c>
      <c r="G44" s="132">
        <v>11059</v>
      </c>
      <c r="H44" s="132">
        <v>2190.4999400000011</v>
      </c>
      <c r="I44" s="132">
        <v>281</v>
      </c>
      <c r="J44" s="132">
        <v>7777.2337000000016</v>
      </c>
      <c r="K44" s="132">
        <v>1074</v>
      </c>
      <c r="L44" s="132">
        <v>3571</v>
      </c>
      <c r="M44" s="132">
        <v>599</v>
      </c>
      <c r="N44" s="132">
        <v>403</v>
      </c>
      <c r="O44" s="119">
        <v>82119.733639999991</v>
      </c>
    </row>
    <row r="45" spans="1:15" ht="15.75">
      <c r="A45" s="184" t="s">
        <v>401</v>
      </c>
      <c r="B45" s="178" t="s">
        <v>763</v>
      </c>
      <c r="C45" s="128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23"/>
    </row>
    <row r="46" spans="1:15" ht="15.75">
      <c r="A46" s="187" t="s">
        <v>426</v>
      </c>
      <c r="B46" s="189" t="s">
        <v>764</v>
      </c>
      <c r="C46" s="127">
        <v>0</v>
      </c>
      <c r="D46" s="132">
        <v>14</v>
      </c>
      <c r="E46" s="132">
        <v>12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19">
        <v>26</v>
      </c>
    </row>
    <row r="47" spans="1:15" ht="15.75">
      <c r="A47" s="190"/>
      <c r="B47" s="189" t="s">
        <v>765</v>
      </c>
      <c r="C47" s="127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19">
        <v>0</v>
      </c>
    </row>
    <row r="48" spans="1:15" ht="15.75">
      <c r="A48" s="190" t="s">
        <v>726</v>
      </c>
      <c r="B48" s="189" t="s">
        <v>766</v>
      </c>
      <c r="C48" s="128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23"/>
    </row>
    <row r="49" spans="1:15" ht="15.75">
      <c r="A49" s="190"/>
      <c r="B49" s="189" t="s">
        <v>765</v>
      </c>
      <c r="C49" s="127">
        <v>0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19">
        <v>0</v>
      </c>
    </row>
    <row r="50" spans="1:15" ht="15.75">
      <c r="A50" s="191" t="s">
        <v>767</v>
      </c>
      <c r="B50" s="178" t="s">
        <v>768</v>
      </c>
      <c r="C50" s="127">
        <v>198</v>
      </c>
      <c r="D50" s="132">
        <v>0</v>
      </c>
      <c r="E50" s="132">
        <v>0</v>
      </c>
      <c r="F50" s="132">
        <v>0</v>
      </c>
      <c r="G50" s="132">
        <v>60</v>
      </c>
      <c r="H50" s="132">
        <v>0</v>
      </c>
      <c r="I50" s="132">
        <v>0</v>
      </c>
      <c r="J50" s="132">
        <v>35.56879</v>
      </c>
      <c r="K50" s="132">
        <v>0</v>
      </c>
      <c r="L50" s="132">
        <v>0</v>
      </c>
      <c r="M50" s="132">
        <v>1</v>
      </c>
      <c r="N50" s="132">
        <v>0</v>
      </c>
      <c r="O50" s="119">
        <v>294.56878999999998</v>
      </c>
    </row>
    <row r="51" spans="1:15" ht="15.75">
      <c r="A51" s="191" t="s">
        <v>769</v>
      </c>
      <c r="B51" s="178" t="s">
        <v>770</v>
      </c>
      <c r="C51" s="127">
        <v>2800</v>
      </c>
      <c r="D51" s="132">
        <v>635</v>
      </c>
      <c r="E51" s="132">
        <v>451</v>
      </c>
      <c r="F51" s="132">
        <v>877</v>
      </c>
      <c r="G51" s="132">
        <v>612</v>
      </c>
      <c r="H51" s="132">
        <v>0</v>
      </c>
      <c r="I51" s="132">
        <v>0</v>
      </c>
      <c r="J51" s="132">
        <v>557.11086</v>
      </c>
      <c r="K51" s="132">
        <v>125</v>
      </c>
      <c r="L51" s="132">
        <v>26</v>
      </c>
      <c r="M51" s="132">
        <v>36</v>
      </c>
      <c r="N51" s="132">
        <v>10</v>
      </c>
      <c r="O51" s="119">
        <v>6129.1108599999998</v>
      </c>
    </row>
    <row r="52" spans="1:15" ht="15.75">
      <c r="A52" s="192"/>
      <c r="B52" s="183" t="s">
        <v>771</v>
      </c>
      <c r="C52" s="127">
        <v>2998</v>
      </c>
      <c r="D52" s="132">
        <v>635</v>
      </c>
      <c r="E52" s="132">
        <v>451</v>
      </c>
      <c r="F52" s="132">
        <v>877</v>
      </c>
      <c r="G52" s="132">
        <v>672</v>
      </c>
      <c r="H52" s="132">
        <v>0</v>
      </c>
      <c r="I52" s="132">
        <v>0</v>
      </c>
      <c r="J52" s="132">
        <v>592.67965000000004</v>
      </c>
      <c r="K52" s="132">
        <v>125</v>
      </c>
      <c r="L52" s="132">
        <v>26</v>
      </c>
      <c r="M52" s="132">
        <v>37</v>
      </c>
      <c r="N52" s="132">
        <v>10</v>
      </c>
      <c r="O52" s="119">
        <v>6423.67965</v>
      </c>
    </row>
    <row r="53" spans="1:15" ht="15.75">
      <c r="A53" s="190" t="s">
        <v>728</v>
      </c>
      <c r="B53" s="178" t="s">
        <v>772</v>
      </c>
      <c r="C53" s="127">
        <v>5437</v>
      </c>
      <c r="D53" s="132">
        <v>269</v>
      </c>
      <c r="E53" s="132">
        <v>729</v>
      </c>
      <c r="F53" s="132">
        <v>0</v>
      </c>
      <c r="G53" s="132">
        <v>35</v>
      </c>
      <c r="H53" s="132">
        <v>0</v>
      </c>
      <c r="I53" s="132">
        <v>0</v>
      </c>
      <c r="J53" s="132">
        <v>22.18075</v>
      </c>
      <c r="K53" s="132">
        <v>1980</v>
      </c>
      <c r="L53" s="132">
        <v>0</v>
      </c>
      <c r="M53" s="132">
        <v>89</v>
      </c>
      <c r="N53" s="132">
        <v>71</v>
      </c>
      <c r="O53" s="119">
        <v>8632.1807499999995</v>
      </c>
    </row>
    <row r="54" spans="1:15" ht="15.75">
      <c r="A54" s="190" t="s">
        <v>731</v>
      </c>
      <c r="B54" s="178" t="s">
        <v>773</v>
      </c>
      <c r="C54" s="127">
        <v>420</v>
      </c>
      <c r="D54" s="132">
        <v>22</v>
      </c>
      <c r="E54" s="132">
        <v>0</v>
      </c>
      <c r="F54" s="132">
        <v>0</v>
      </c>
      <c r="G54" s="132">
        <v>1566</v>
      </c>
      <c r="H54" s="132">
        <v>0</v>
      </c>
      <c r="I54" s="132">
        <v>0</v>
      </c>
      <c r="J54" s="132">
        <v>0</v>
      </c>
      <c r="K54" s="132">
        <v>26</v>
      </c>
      <c r="L54" s="132">
        <v>0</v>
      </c>
      <c r="M54" s="132">
        <v>0</v>
      </c>
      <c r="N54" s="132">
        <v>0</v>
      </c>
      <c r="O54" s="119">
        <v>2034</v>
      </c>
    </row>
    <row r="55" spans="1:15" ht="15.75">
      <c r="A55" s="175"/>
      <c r="B55" s="181" t="s">
        <v>774</v>
      </c>
      <c r="C55" s="127">
        <v>8855</v>
      </c>
      <c r="D55" s="132">
        <v>940</v>
      </c>
      <c r="E55" s="132">
        <v>1192</v>
      </c>
      <c r="F55" s="132">
        <v>877</v>
      </c>
      <c r="G55" s="132">
        <v>2273</v>
      </c>
      <c r="H55" s="132">
        <v>0</v>
      </c>
      <c r="I55" s="132">
        <v>0</v>
      </c>
      <c r="J55" s="132">
        <v>614.86040000000003</v>
      </c>
      <c r="K55" s="132">
        <v>2131</v>
      </c>
      <c r="L55" s="132">
        <v>26</v>
      </c>
      <c r="M55" s="132">
        <v>126</v>
      </c>
      <c r="N55" s="132">
        <v>81</v>
      </c>
      <c r="O55" s="119">
        <v>17115.860399999998</v>
      </c>
    </row>
    <row r="56" spans="1:15" ht="15.75">
      <c r="A56" s="184" t="s">
        <v>402</v>
      </c>
      <c r="B56" s="192" t="s">
        <v>735</v>
      </c>
      <c r="C56" s="127">
        <v>299</v>
      </c>
      <c r="D56" s="132">
        <v>211</v>
      </c>
      <c r="E56" s="132">
        <v>25</v>
      </c>
      <c r="F56" s="132">
        <v>18</v>
      </c>
      <c r="G56" s="132">
        <v>66</v>
      </c>
      <c r="H56" s="132">
        <v>22.450900000000001</v>
      </c>
      <c r="I56" s="132">
        <v>0</v>
      </c>
      <c r="J56" s="132">
        <v>452.08718999999996</v>
      </c>
      <c r="K56" s="132">
        <v>0</v>
      </c>
      <c r="L56" s="132">
        <v>7</v>
      </c>
      <c r="M56" s="132">
        <v>1</v>
      </c>
      <c r="N56" s="132">
        <v>0</v>
      </c>
      <c r="O56" s="119">
        <v>1101.53809</v>
      </c>
    </row>
    <row r="57" spans="1:15" ht="15.75">
      <c r="A57" s="184" t="s">
        <v>403</v>
      </c>
      <c r="B57" s="178" t="s">
        <v>736</v>
      </c>
      <c r="C57" s="128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23"/>
    </row>
    <row r="58" spans="1:15" ht="15.75">
      <c r="A58" s="187" t="s">
        <v>426</v>
      </c>
      <c r="B58" s="188" t="s">
        <v>775</v>
      </c>
      <c r="C58" s="128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23"/>
    </row>
    <row r="59" spans="1:15" ht="15.75">
      <c r="A59" s="187" t="s">
        <v>428</v>
      </c>
      <c r="B59" s="188" t="s">
        <v>738</v>
      </c>
      <c r="C59" s="127">
        <v>-9268</v>
      </c>
      <c r="D59" s="132">
        <v>-8098</v>
      </c>
      <c r="E59" s="132">
        <v>-2457</v>
      </c>
      <c r="F59" s="132">
        <v>-2246</v>
      </c>
      <c r="G59" s="132">
        <v>-5533</v>
      </c>
      <c r="H59" s="132">
        <v>-984.75230000000022</v>
      </c>
      <c r="I59" s="132">
        <v>-290</v>
      </c>
      <c r="J59" s="132">
        <v>-1544.8860100000002</v>
      </c>
      <c r="K59" s="132">
        <v>-890</v>
      </c>
      <c r="L59" s="132">
        <v>-504</v>
      </c>
      <c r="M59" s="132">
        <v>-41</v>
      </c>
      <c r="N59" s="132">
        <v>-108</v>
      </c>
      <c r="O59" s="119">
        <v>-31964.638310000002</v>
      </c>
    </row>
    <row r="60" spans="1:15" ht="15.75">
      <c r="A60" s="187" t="s">
        <v>739</v>
      </c>
      <c r="B60" s="189" t="s">
        <v>740</v>
      </c>
      <c r="C60" s="127">
        <v>67</v>
      </c>
      <c r="D60" s="132">
        <v>275</v>
      </c>
      <c r="E60" s="132">
        <v>0</v>
      </c>
      <c r="F60" s="132">
        <v>31</v>
      </c>
      <c r="G60" s="132">
        <v>0</v>
      </c>
      <c r="H60" s="132">
        <v>0</v>
      </c>
      <c r="I60" s="132">
        <v>0</v>
      </c>
      <c r="J60" s="132">
        <v>205.69495000000001</v>
      </c>
      <c r="K60" s="132">
        <v>0</v>
      </c>
      <c r="L60" s="132">
        <v>0</v>
      </c>
      <c r="M60" s="132">
        <v>0</v>
      </c>
      <c r="N60" s="132">
        <v>8</v>
      </c>
      <c r="O60" s="119">
        <v>586.69495000000006</v>
      </c>
    </row>
    <row r="61" spans="1:15" ht="15.75">
      <c r="A61" s="180"/>
      <c r="B61" s="183" t="s">
        <v>776</v>
      </c>
      <c r="C61" s="127">
        <v>-9201</v>
      </c>
      <c r="D61" s="132">
        <v>-7823</v>
      </c>
      <c r="E61" s="132">
        <v>-2457</v>
      </c>
      <c r="F61" s="132">
        <v>-2215</v>
      </c>
      <c r="G61" s="132">
        <v>-5533</v>
      </c>
      <c r="H61" s="132">
        <v>-984.75230000000022</v>
      </c>
      <c r="I61" s="132">
        <v>-290</v>
      </c>
      <c r="J61" s="132">
        <v>-1339.1910600000001</v>
      </c>
      <c r="K61" s="132">
        <v>-890</v>
      </c>
      <c r="L61" s="132">
        <v>-504</v>
      </c>
      <c r="M61" s="132">
        <v>-41</v>
      </c>
      <c r="N61" s="132">
        <v>-100</v>
      </c>
      <c r="O61" s="119">
        <v>-31377.943360000001</v>
      </c>
    </row>
    <row r="62" spans="1:15" ht="15.75">
      <c r="A62" s="190" t="s">
        <v>726</v>
      </c>
      <c r="B62" s="189" t="s">
        <v>777</v>
      </c>
      <c r="C62" s="128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23"/>
    </row>
    <row r="63" spans="1:15" ht="15.75">
      <c r="A63" s="191" t="s">
        <v>767</v>
      </c>
      <c r="B63" s="188" t="s">
        <v>738</v>
      </c>
      <c r="C63" s="127">
        <v>256</v>
      </c>
      <c r="D63" s="132">
        <v>-362</v>
      </c>
      <c r="E63" s="132">
        <v>-326</v>
      </c>
      <c r="F63" s="132">
        <v>213</v>
      </c>
      <c r="G63" s="132">
        <v>622</v>
      </c>
      <c r="H63" s="132">
        <v>-25.05451999999994</v>
      </c>
      <c r="I63" s="132">
        <v>211</v>
      </c>
      <c r="J63" s="132">
        <v>307.83854999999994</v>
      </c>
      <c r="K63" s="132">
        <v>0</v>
      </c>
      <c r="L63" s="132">
        <v>208</v>
      </c>
      <c r="M63" s="132">
        <v>-105</v>
      </c>
      <c r="N63" s="132">
        <v>27</v>
      </c>
      <c r="O63" s="119">
        <v>1026.78403</v>
      </c>
    </row>
    <row r="64" spans="1:15" ht="15.75">
      <c r="A64" s="191" t="s">
        <v>769</v>
      </c>
      <c r="B64" s="189" t="s">
        <v>740</v>
      </c>
      <c r="C64" s="127">
        <v>-325</v>
      </c>
      <c r="D64" s="132">
        <v>74</v>
      </c>
      <c r="E64" s="132">
        <v>0</v>
      </c>
      <c r="F64" s="132">
        <v>24</v>
      </c>
      <c r="G64" s="132">
        <v>0</v>
      </c>
      <c r="H64" s="132">
        <v>0</v>
      </c>
      <c r="I64" s="132">
        <v>0</v>
      </c>
      <c r="J64" s="132">
        <v>-0.22613999999999998</v>
      </c>
      <c r="K64" s="132">
        <v>0</v>
      </c>
      <c r="L64" s="132">
        <v>-198</v>
      </c>
      <c r="M64" s="132">
        <v>0</v>
      </c>
      <c r="N64" s="132">
        <v>-1</v>
      </c>
      <c r="O64" s="119">
        <v>-426.22613999999999</v>
      </c>
    </row>
    <row r="65" spans="1:15" ht="15.75">
      <c r="A65" s="180"/>
      <c r="B65" s="183" t="s">
        <v>778</v>
      </c>
      <c r="C65" s="127">
        <v>-69</v>
      </c>
      <c r="D65" s="132">
        <v>-288</v>
      </c>
      <c r="E65" s="132">
        <v>-326</v>
      </c>
      <c r="F65" s="132">
        <v>237</v>
      </c>
      <c r="G65" s="132">
        <v>622</v>
      </c>
      <c r="H65" s="132">
        <v>-25.05451999999994</v>
      </c>
      <c r="I65" s="132">
        <v>211</v>
      </c>
      <c r="J65" s="132">
        <v>307.61240999999995</v>
      </c>
      <c r="K65" s="132">
        <v>0</v>
      </c>
      <c r="L65" s="132">
        <v>10</v>
      </c>
      <c r="M65" s="132">
        <v>-105</v>
      </c>
      <c r="N65" s="132">
        <v>26</v>
      </c>
      <c r="O65" s="119">
        <v>600.55789000000004</v>
      </c>
    </row>
    <row r="66" spans="1:15" ht="15.75">
      <c r="A66" s="184"/>
      <c r="B66" s="193" t="s">
        <v>744</v>
      </c>
      <c r="C66" s="127">
        <v>-9270</v>
      </c>
      <c r="D66" s="132">
        <v>-8111</v>
      </c>
      <c r="E66" s="132">
        <v>-2783</v>
      </c>
      <c r="F66" s="132">
        <v>-1978</v>
      </c>
      <c r="G66" s="132">
        <v>-4911</v>
      </c>
      <c r="H66" s="132">
        <v>-1009.8068200000001</v>
      </c>
      <c r="I66" s="132">
        <v>-79</v>
      </c>
      <c r="J66" s="132">
        <v>-1031.5786500000002</v>
      </c>
      <c r="K66" s="132">
        <v>-890</v>
      </c>
      <c r="L66" s="132">
        <v>-494</v>
      </c>
      <c r="M66" s="132">
        <v>-146</v>
      </c>
      <c r="N66" s="132">
        <v>-74</v>
      </c>
      <c r="O66" s="119">
        <v>-30777.385470000001</v>
      </c>
    </row>
    <row r="67" spans="1:15" ht="15.75">
      <c r="A67" s="177">
        <v>5</v>
      </c>
      <c r="B67" s="178" t="s">
        <v>779</v>
      </c>
      <c r="C67" s="128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23"/>
    </row>
    <row r="68" spans="1:15" ht="15.75">
      <c r="A68" s="187" t="s">
        <v>426</v>
      </c>
      <c r="B68" s="194" t="s">
        <v>780</v>
      </c>
      <c r="C68" s="129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23"/>
    </row>
    <row r="69" spans="1:15" ht="15.75">
      <c r="A69" s="187" t="s">
        <v>428</v>
      </c>
      <c r="B69" s="188" t="s">
        <v>738</v>
      </c>
      <c r="C69" s="127">
        <v>287</v>
      </c>
      <c r="D69" s="132">
        <v>-4869</v>
      </c>
      <c r="E69" s="132">
        <v>-2926</v>
      </c>
      <c r="F69" s="132">
        <v>-4084</v>
      </c>
      <c r="G69" s="132">
        <v>-4621</v>
      </c>
      <c r="H69" s="132">
        <v>47.879269999999551</v>
      </c>
      <c r="I69" s="132">
        <v>-23</v>
      </c>
      <c r="J69" s="132">
        <v>-1658.7322300000001</v>
      </c>
      <c r="K69" s="132">
        <v>0</v>
      </c>
      <c r="L69" s="132">
        <v>-187</v>
      </c>
      <c r="M69" s="132">
        <v>-9</v>
      </c>
      <c r="N69" s="132">
        <v>-103</v>
      </c>
      <c r="O69" s="119">
        <v>-18145.85296</v>
      </c>
    </row>
    <row r="70" spans="1:15" ht="15.75">
      <c r="A70" s="187" t="s">
        <v>739</v>
      </c>
      <c r="B70" s="189" t="s">
        <v>740</v>
      </c>
      <c r="C70" s="127">
        <v>0</v>
      </c>
      <c r="D70" s="132">
        <v>-4</v>
      </c>
      <c r="E70" s="132">
        <v>0</v>
      </c>
      <c r="F70" s="132">
        <v>0</v>
      </c>
      <c r="G70" s="132">
        <v>0</v>
      </c>
      <c r="H70" s="132">
        <v>-5.2638600000000002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19">
        <v>-9.2638600000000011</v>
      </c>
    </row>
    <row r="71" spans="1:15" ht="15.75">
      <c r="A71" s="180"/>
      <c r="B71" s="183" t="s">
        <v>776</v>
      </c>
      <c r="C71" s="127">
        <v>287</v>
      </c>
      <c r="D71" s="132">
        <v>-4873</v>
      </c>
      <c r="E71" s="132">
        <v>-2926</v>
      </c>
      <c r="F71" s="132">
        <v>-4084</v>
      </c>
      <c r="G71" s="132">
        <v>-4621</v>
      </c>
      <c r="H71" s="132">
        <v>42.615409999999549</v>
      </c>
      <c r="I71" s="132">
        <v>-23</v>
      </c>
      <c r="J71" s="132">
        <v>-1658.7322300000001</v>
      </c>
      <c r="K71" s="132">
        <v>0</v>
      </c>
      <c r="L71" s="132">
        <v>-187</v>
      </c>
      <c r="M71" s="132">
        <v>-9</v>
      </c>
      <c r="N71" s="132">
        <v>-103</v>
      </c>
      <c r="O71" s="119">
        <v>-18155.116819999999</v>
      </c>
    </row>
    <row r="72" spans="1:15" ht="15.75">
      <c r="A72" s="190" t="s">
        <v>726</v>
      </c>
      <c r="B72" s="189" t="s">
        <v>781</v>
      </c>
      <c r="C72" s="127">
        <v>0</v>
      </c>
      <c r="D72" s="132">
        <v>76</v>
      </c>
      <c r="E72" s="132">
        <v>0</v>
      </c>
      <c r="F72" s="132">
        <v>74</v>
      </c>
      <c r="G72" s="132">
        <v>155</v>
      </c>
      <c r="H72" s="132">
        <v>-6.4550800000000743</v>
      </c>
      <c r="I72" s="132">
        <v>0</v>
      </c>
      <c r="J72" s="132">
        <v>-2251.38537</v>
      </c>
      <c r="K72" s="132">
        <v>0</v>
      </c>
      <c r="L72" s="132">
        <v>-530</v>
      </c>
      <c r="M72" s="132">
        <v>0</v>
      </c>
      <c r="N72" s="132">
        <v>0</v>
      </c>
      <c r="O72" s="119">
        <v>-2482.8404500000001</v>
      </c>
    </row>
    <row r="73" spans="1:15" ht="15.75">
      <c r="A73" s="180"/>
      <c r="B73" s="181" t="s">
        <v>782</v>
      </c>
      <c r="C73" s="127">
        <v>287</v>
      </c>
      <c r="D73" s="132">
        <v>-4797</v>
      </c>
      <c r="E73" s="132">
        <v>-2926</v>
      </c>
      <c r="F73" s="132">
        <v>-4010</v>
      </c>
      <c r="G73" s="132">
        <v>-4466</v>
      </c>
      <c r="H73" s="132">
        <v>36.160329999999476</v>
      </c>
      <c r="I73" s="132">
        <v>-23</v>
      </c>
      <c r="J73" s="132">
        <v>-3910.1176</v>
      </c>
      <c r="K73" s="132">
        <v>0</v>
      </c>
      <c r="L73" s="132">
        <v>-717</v>
      </c>
      <c r="M73" s="132">
        <v>-9</v>
      </c>
      <c r="N73" s="132">
        <v>-103</v>
      </c>
      <c r="O73" s="119">
        <v>-20637.957270000003</v>
      </c>
    </row>
    <row r="74" spans="1:15" ht="15.75">
      <c r="A74" s="177">
        <v>6</v>
      </c>
      <c r="B74" s="178" t="s">
        <v>749</v>
      </c>
      <c r="C74" s="127">
        <v>0</v>
      </c>
      <c r="D74" s="132">
        <v>-154</v>
      </c>
      <c r="E74" s="132">
        <v>-3024</v>
      </c>
      <c r="F74" s="132">
        <v>0</v>
      </c>
      <c r="G74" s="132">
        <v>0</v>
      </c>
      <c r="H74" s="132">
        <v>0</v>
      </c>
      <c r="I74" s="132">
        <v>0</v>
      </c>
      <c r="J74" s="132">
        <v>0</v>
      </c>
      <c r="K74" s="132">
        <v>0</v>
      </c>
      <c r="L74" s="132">
        <v>-697</v>
      </c>
      <c r="M74" s="132">
        <v>0</v>
      </c>
      <c r="N74" s="132">
        <v>0</v>
      </c>
      <c r="O74" s="119">
        <v>-3875</v>
      </c>
    </row>
    <row r="75" spans="1:15" ht="15.75">
      <c r="A75" s="177">
        <v>7</v>
      </c>
      <c r="B75" s="178" t="s">
        <v>750</v>
      </c>
      <c r="C75" s="129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23"/>
    </row>
    <row r="76" spans="1:15" ht="15.75">
      <c r="A76" s="187" t="s">
        <v>426</v>
      </c>
      <c r="B76" s="178" t="s">
        <v>783</v>
      </c>
      <c r="C76" s="127">
        <v>-1827</v>
      </c>
      <c r="D76" s="132">
        <v>-3724</v>
      </c>
      <c r="E76" s="132">
        <v>-3443</v>
      </c>
      <c r="F76" s="132">
        <v>-1076</v>
      </c>
      <c r="G76" s="132">
        <v>-977</v>
      </c>
      <c r="H76" s="132">
        <v>-491.29062530104369</v>
      </c>
      <c r="I76" s="132">
        <v>-65</v>
      </c>
      <c r="J76" s="132">
        <v>-1535.0262466492154</v>
      </c>
      <c r="K76" s="132">
        <v>-15</v>
      </c>
      <c r="L76" s="132">
        <v>-666</v>
      </c>
      <c r="M76" s="132">
        <v>-196</v>
      </c>
      <c r="N76" s="132">
        <v>-119</v>
      </c>
      <c r="O76" s="119">
        <v>-14134.316871950259</v>
      </c>
    </row>
    <row r="77" spans="1:15" ht="15.75">
      <c r="A77" s="187" t="s">
        <v>726</v>
      </c>
      <c r="B77" s="178" t="s">
        <v>752</v>
      </c>
      <c r="C77" s="127">
        <v>-523</v>
      </c>
      <c r="D77" s="132">
        <v>348</v>
      </c>
      <c r="E77" s="132">
        <v>0</v>
      </c>
      <c r="F77" s="132">
        <v>0</v>
      </c>
      <c r="G77" s="132">
        <v>-165</v>
      </c>
      <c r="H77" s="132">
        <v>31.188560000000557</v>
      </c>
      <c r="I77" s="132">
        <v>0</v>
      </c>
      <c r="J77" s="132">
        <v>252.29503</v>
      </c>
      <c r="K77" s="132">
        <v>0</v>
      </c>
      <c r="L77" s="132">
        <v>0</v>
      </c>
      <c r="M77" s="132">
        <v>0</v>
      </c>
      <c r="N77" s="132">
        <v>0</v>
      </c>
      <c r="O77" s="119">
        <v>-56.516409999999439</v>
      </c>
    </row>
    <row r="78" spans="1:15" ht="15.75">
      <c r="A78" s="187" t="s">
        <v>728</v>
      </c>
      <c r="B78" s="178" t="s">
        <v>753</v>
      </c>
      <c r="C78" s="127">
        <v>-1219</v>
      </c>
      <c r="D78" s="132">
        <v>-1093</v>
      </c>
      <c r="E78" s="132">
        <v>-1074</v>
      </c>
      <c r="F78" s="132">
        <v>-980</v>
      </c>
      <c r="G78" s="132">
        <v>-957</v>
      </c>
      <c r="H78" s="132">
        <v>-553.89496868592096</v>
      </c>
      <c r="I78" s="132">
        <v>-129</v>
      </c>
      <c r="J78" s="132">
        <v>-685.66601469355498</v>
      </c>
      <c r="K78" s="132">
        <v>-232</v>
      </c>
      <c r="L78" s="132">
        <v>-899</v>
      </c>
      <c r="M78" s="132">
        <v>-170</v>
      </c>
      <c r="N78" s="132">
        <v>-222</v>
      </c>
      <c r="O78" s="119">
        <v>-8214.560983379477</v>
      </c>
    </row>
    <row r="79" spans="1:15" ht="15.75">
      <c r="A79" s="187" t="s">
        <v>731</v>
      </c>
      <c r="B79" s="178" t="s">
        <v>784</v>
      </c>
      <c r="C79" s="127">
        <v>17</v>
      </c>
      <c r="D79" s="132">
        <v>626</v>
      </c>
      <c r="E79" s="132">
        <v>1</v>
      </c>
      <c r="F79" s="132">
        <v>3</v>
      </c>
      <c r="G79" s="132">
        <v>0</v>
      </c>
      <c r="H79" s="132">
        <v>-3.06487</v>
      </c>
      <c r="I79" s="132">
        <v>0</v>
      </c>
      <c r="J79" s="132">
        <v>77.702100000000016</v>
      </c>
      <c r="K79" s="132">
        <v>0</v>
      </c>
      <c r="L79" s="132">
        <v>141</v>
      </c>
      <c r="M79" s="132">
        <v>0</v>
      </c>
      <c r="N79" s="132">
        <v>0</v>
      </c>
      <c r="O79" s="119">
        <v>862.63722999999993</v>
      </c>
    </row>
    <row r="80" spans="1:15" ht="15.75">
      <c r="A80" s="184"/>
      <c r="B80" s="181" t="s">
        <v>755</v>
      </c>
      <c r="C80" s="127">
        <v>-3552</v>
      </c>
      <c r="D80" s="132">
        <v>-3843</v>
      </c>
      <c r="E80" s="132">
        <v>-4516</v>
      </c>
      <c r="F80" s="132">
        <v>-2053</v>
      </c>
      <c r="G80" s="132">
        <v>-2099</v>
      </c>
      <c r="H80" s="132">
        <v>-1017.0619039869641</v>
      </c>
      <c r="I80" s="132">
        <v>-194</v>
      </c>
      <c r="J80" s="132">
        <v>-1890.6951313427703</v>
      </c>
      <c r="K80" s="132">
        <v>-247</v>
      </c>
      <c r="L80" s="132">
        <v>-1424</v>
      </c>
      <c r="M80" s="132">
        <v>-366</v>
      </c>
      <c r="N80" s="132">
        <v>-341</v>
      </c>
      <c r="O80" s="119">
        <v>-21542.757035329734</v>
      </c>
    </row>
    <row r="81" spans="1:15" ht="15.75">
      <c r="A81" s="177">
        <v>8</v>
      </c>
      <c r="B81" s="178" t="s">
        <v>785</v>
      </c>
      <c r="C81" s="129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23"/>
    </row>
    <row r="82" spans="1:15" ht="15.75">
      <c r="A82" s="187" t="s">
        <v>426</v>
      </c>
      <c r="B82" s="178" t="s">
        <v>786</v>
      </c>
      <c r="C82" s="127">
        <v>-51</v>
      </c>
      <c r="D82" s="132">
        <v>-76</v>
      </c>
      <c r="E82" s="132">
        <v>-22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-4</v>
      </c>
      <c r="L82" s="132">
        <v>-2</v>
      </c>
      <c r="M82" s="132">
        <v>0</v>
      </c>
      <c r="N82" s="132">
        <v>0</v>
      </c>
      <c r="O82" s="119">
        <v>-155</v>
      </c>
    </row>
    <row r="83" spans="1:15" ht="15.75">
      <c r="A83" s="187" t="s">
        <v>726</v>
      </c>
      <c r="B83" s="178" t="s">
        <v>787</v>
      </c>
      <c r="C83" s="127">
        <v>-7117</v>
      </c>
      <c r="D83" s="132">
        <v>-318</v>
      </c>
      <c r="E83" s="132">
        <v>-1437</v>
      </c>
      <c r="F83" s="132">
        <v>0</v>
      </c>
      <c r="G83" s="132">
        <v>-83</v>
      </c>
      <c r="H83" s="132">
        <v>0</v>
      </c>
      <c r="I83" s="132">
        <v>0</v>
      </c>
      <c r="J83" s="132">
        <v>-430.22093999999998</v>
      </c>
      <c r="K83" s="132">
        <v>-1158</v>
      </c>
      <c r="L83" s="132">
        <v>0</v>
      </c>
      <c r="M83" s="132">
        <v>-33</v>
      </c>
      <c r="N83" s="132">
        <v>-267</v>
      </c>
      <c r="O83" s="119">
        <v>-10843.220939999999</v>
      </c>
    </row>
    <row r="84" spans="1:15" ht="15.75">
      <c r="A84" s="187" t="s">
        <v>728</v>
      </c>
      <c r="B84" s="178" t="s">
        <v>788</v>
      </c>
      <c r="C84" s="127">
        <v>-61</v>
      </c>
      <c r="D84" s="132">
        <v>-7</v>
      </c>
      <c r="E84" s="132">
        <v>-4</v>
      </c>
      <c r="F84" s="132">
        <v>0</v>
      </c>
      <c r="G84" s="132">
        <v>-1523</v>
      </c>
      <c r="H84" s="132">
        <v>0</v>
      </c>
      <c r="I84" s="132">
        <v>0</v>
      </c>
      <c r="J84" s="132">
        <v>0</v>
      </c>
      <c r="K84" s="132">
        <v>-6</v>
      </c>
      <c r="L84" s="132">
        <v>0</v>
      </c>
      <c r="M84" s="132">
        <v>-6</v>
      </c>
      <c r="N84" s="132">
        <v>0</v>
      </c>
      <c r="O84" s="119">
        <v>-1607</v>
      </c>
    </row>
    <row r="85" spans="1:15" ht="15.75">
      <c r="A85" s="183"/>
      <c r="B85" s="181" t="s">
        <v>789</v>
      </c>
      <c r="C85" s="127">
        <v>-7229</v>
      </c>
      <c r="D85" s="132">
        <v>-401</v>
      </c>
      <c r="E85" s="132">
        <v>-1463</v>
      </c>
      <c r="F85" s="132">
        <v>0</v>
      </c>
      <c r="G85" s="132">
        <v>-1606</v>
      </c>
      <c r="H85" s="132">
        <v>0</v>
      </c>
      <c r="I85" s="132">
        <v>0</v>
      </c>
      <c r="J85" s="132">
        <v>-430.22093999999998</v>
      </c>
      <c r="K85" s="132">
        <v>-1168</v>
      </c>
      <c r="L85" s="132">
        <v>-2</v>
      </c>
      <c r="M85" s="132">
        <v>-39</v>
      </c>
      <c r="N85" s="132">
        <v>-267</v>
      </c>
      <c r="O85" s="119">
        <v>-12605.220939999999</v>
      </c>
    </row>
    <row r="86" spans="1:15" ht="15.75">
      <c r="A86" s="177">
        <v>9</v>
      </c>
      <c r="B86" s="189" t="s">
        <v>790</v>
      </c>
      <c r="C86" s="127">
        <v>-1</v>
      </c>
      <c r="D86" s="132">
        <v>-1986</v>
      </c>
      <c r="E86" s="132">
        <v>-2279</v>
      </c>
      <c r="F86" s="132">
        <v>-143</v>
      </c>
      <c r="G86" s="132">
        <v>-257</v>
      </c>
      <c r="H86" s="132">
        <v>-296.89121823261638</v>
      </c>
      <c r="I86" s="132">
        <v>-1</v>
      </c>
      <c r="J86" s="132">
        <v>-55.471289999999996</v>
      </c>
      <c r="K86" s="132">
        <v>-20</v>
      </c>
      <c r="L86" s="132">
        <v>-113</v>
      </c>
      <c r="M86" s="132">
        <v>-48</v>
      </c>
      <c r="N86" s="132">
        <v>-4</v>
      </c>
      <c r="O86" s="119">
        <v>-5204.3625082326171</v>
      </c>
    </row>
    <row r="87" spans="1:15" ht="31.5">
      <c r="A87" s="177"/>
      <c r="B87" s="178" t="s">
        <v>757</v>
      </c>
      <c r="C87" s="127">
        <v>0</v>
      </c>
      <c r="D87" s="132">
        <v>-1884</v>
      </c>
      <c r="E87" s="132">
        <v>-2279</v>
      </c>
      <c r="F87" s="132">
        <v>-143</v>
      </c>
      <c r="G87" s="132">
        <v>-203</v>
      </c>
      <c r="H87" s="132">
        <v>-245.01462999999998</v>
      </c>
      <c r="I87" s="132">
        <v>0</v>
      </c>
      <c r="J87" s="132">
        <v>0</v>
      </c>
      <c r="K87" s="132">
        <v>-10</v>
      </c>
      <c r="L87" s="132">
        <v>0</v>
      </c>
      <c r="M87" s="132">
        <v>-12</v>
      </c>
      <c r="N87" s="132">
        <v>-4</v>
      </c>
      <c r="O87" s="119">
        <v>-4780.0146299999997</v>
      </c>
    </row>
    <row r="88" spans="1:15" ht="15.75">
      <c r="A88" s="177" t="s">
        <v>409</v>
      </c>
      <c r="B88" s="178" t="s">
        <v>791</v>
      </c>
      <c r="C88" s="127">
        <v>0</v>
      </c>
      <c r="D88" s="132">
        <v>0</v>
      </c>
      <c r="E88" s="132">
        <v>0</v>
      </c>
      <c r="F88" s="132">
        <v>0</v>
      </c>
      <c r="G88" s="132">
        <v>-25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19">
        <v>-25</v>
      </c>
    </row>
    <row r="89" spans="1:15" ht="15.75">
      <c r="A89" s="177" t="s">
        <v>792</v>
      </c>
      <c r="B89" s="178" t="s">
        <v>793</v>
      </c>
      <c r="C89" s="127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19">
        <v>0</v>
      </c>
    </row>
    <row r="90" spans="1:15" ht="15.75">
      <c r="A90" s="177" t="s">
        <v>410</v>
      </c>
      <c r="B90" s="178" t="s">
        <v>794</v>
      </c>
      <c r="C90" s="127">
        <v>2699</v>
      </c>
      <c r="D90" s="132">
        <v>528</v>
      </c>
      <c r="E90" s="132">
        <v>-421</v>
      </c>
      <c r="F90" s="132">
        <v>544</v>
      </c>
      <c r="G90" s="132">
        <v>34</v>
      </c>
      <c r="H90" s="132">
        <v>-74.648772219580394</v>
      </c>
      <c r="I90" s="132">
        <v>-16</v>
      </c>
      <c r="J90" s="132">
        <v>1526.0976786572317</v>
      </c>
      <c r="K90" s="132">
        <v>880</v>
      </c>
      <c r="L90" s="132">
        <v>157</v>
      </c>
      <c r="M90" s="132">
        <v>118</v>
      </c>
      <c r="N90" s="132">
        <v>-305</v>
      </c>
      <c r="O90" s="119">
        <v>5669.4489064376512</v>
      </c>
    </row>
    <row r="91" spans="1:15" ht="15.75">
      <c r="A91" s="175" t="s">
        <v>429</v>
      </c>
      <c r="B91" s="186" t="s">
        <v>795</v>
      </c>
      <c r="C91" s="129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23"/>
    </row>
    <row r="92" spans="1:15" ht="15.75">
      <c r="A92" s="177" t="s">
        <v>400</v>
      </c>
      <c r="B92" s="178" t="s">
        <v>796</v>
      </c>
      <c r="C92" s="127">
        <v>-333</v>
      </c>
      <c r="D92" s="132">
        <v>416</v>
      </c>
      <c r="E92" s="132">
        <v>770</v>
      </c>
      <c r="F92" s="132">
        <v>19</v>
      </c>
      <c r="G92" s="132">
        <v>-165</v>
      </c>
      <c r="H92" s="132">
        <v>-64.230967780418752</v>
      </c>
      <c r="I92" s="132">
        <v>31</v>
      </c>
      <c r="J92" s="132">
        <v>1065.8368413427706</v>
      </c>
      <c r="K92" s="132">
        <v>19</v>
      </c>
      <c r="L92" s="132">
        <v>70</v>
      </c>
      <c r="M92" s="132">
        <v>6</v>
      </c>
      <c r="N92" s="132">
        <v>0</v>
      </c>
      <c r="O92" s="119">
        <v>1834.6058735623519</v>
      </c>
    </row>
    <row r="93" spans="1:15" ht="15.75">
      <c r="A93" s="177" t="s">
        <v>401</v>
      </c>
      <c r="B93" s="178" t="s">
        <v>797</v>
      </c>
      <c r="C93" s="127">
        <v>2699</v>
      </c>
      <c r="D93" s="132">
        <v>528</v>
      </c>
      <c r="E93" s="132">
        <v>-421</v>
      </c>
      <c r="F93" s="132">
        <v>544</v>
      </c>
      <c r="G93" s="132">
        <v>34</v>
      </c>
      <c r="H93" s="132">
        <v>-74.648772219580394</v>
      </c>
      <c r="I93" s="132">
        <v>-16</v>
      </c>
      <c r="J93" s="132">
        <v>1526.0976786572317</v>
      </c>
      <c r="K93" s="132">
        <v>880</v>
      </c>
      <c r="L93" s="132">
        <v>157</v>
      </c>
      <c r="M93" s="132">
        <v>118</v>
      </c>
      <c r="N93" s="132">
        <v>-305</v>
      </c>
      <c r="O93" s="119">
        <v>5669.4489064376512</v>
      </c>
    </row>
    <row r="94" spans="1:15" ht="15.75">
      <c r="A94" s="195" t="s">
        <v>402</v>
      </c>
      <c r="B94" s="178" t="s">
        <v>798</v>
      </c>
      <c r="C94" s="127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23"/>
    </row>
    <row r="95" spans="1:15" ht="15.75">
      <c r="A95" s="179" t="s">
        <v>426</v>
      </c>
      <c r="B95" s="178" t="s">
        <v>764</v>
      </c>
      <c r="C95" s="127">
        <v>0</v>
      </c>
      <c r="D95" s="132">
        <v>9</v>
      </c>
      <c r="E95" s="132">
        <v>0</v>
      </c>
      <c r="F95" s="132">
        <v>0</v>
      </c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19">
        <v>9</v>
      </c>
    </row>
    <row r="96" spans="1:15" ht="15.75">
      <c r="A96" s="196"/>
      <c r="B96" s="178" t="s">
        <v>765</v>
      </c>
      <c r="C96" s="127">
        <v>0</v>
      </c>
      <c r="D96" s="132">
        <v>0</v>
      </c>
      <c r="E96" s="132">
        <v>0</v>
      </c>
      <c r="F96" s="132">
        <v>0</v>
      </c>
      <c r="G96" s="132">
        <v>0</v>
      </c>
      <c r="H96" s="132">
        <v>0</v>
      </c>
      <c r="I96" s="132">
        <v>0</v>
      </c>
      <c r="J96" s="132">
        <v>0</v>
      </c>
      <c r="K96" s="132">
        <v>0</v>
      </c>
      <c r="L96" s="132">
        <v>0</v>
      </c>
      <c r="M96" s="132">
        <v>0</v>
      </c>
      <c r="N96" s="132">
        <v>0</v>
      </c>
      <c r="O96" s="119">
        <v>0</v>
      </c>
    </row>
    <row r="97" spans="1:15" ht="15.75">
      <c r="A97" s="196" t="s">
        <v>726</v>
      </c>
      <c r="B97" s="178" t="s">
        <v>766</v>
      </c>
      <c r="C97" s="127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19">
        <v>0</v>
      </c>
    </row>
    <row r="98" spans="1:15" ht="15.75">
      <c r="A98" s="196"/>
      <c r="B98" s="178" t="s">
        <v>765</v>
      </c>
      <c r="C98" s="127">
        <v>0</v>
      </c>
      <c r="D98" s="132">
        <v>0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19">
        <v>0</v>
      </c>
    </row>
    <row r="99" spans="1:15" ht="15.75">
      <c r="A99" s="197" t="s">
        <v>767</v>
      </c>
      <c r="B99" s="178" t="s">
        <v>768</v>
      </c>
      <c r="C99" s="127">
        <v>0</v>
      </c>
      <c r="D99" s="132">
        <v>0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19">
        <v>0</v>
      </c>
    </row>
    <row r="100" spans="1:15" ht="15.75">
      <c r="A100" s="197" t="s">
        <v>769</v>
      </c>
      <c r="B100" s="178" t="s">
        <v>770</v>
      </c>
      <c r="C100" s="127">
        <v>12</v>
      </c>
      <c r="D100" s="132">
        <v>64</v>
      </c>
      <c r="E100" s="132">
        <v>0</v>
      </c>
      <c r="F100" s="132">
        <v>759</v>
      </c>
      <c r="G100" s="132">
        <v>206</v>
      </c>
      <c r="H100" s="132">
        <v>213.54499999999999</v>
      </c>
      <c r="I100" s="132">
        <v>244</v>
      </c>
      <c r="J100" s="132">
        <v>0</v>
      </c>
      <c r="K100" s="132">
        <v>0</v>
      </c>
      <c r="L100" s="132">
        <v>9</v>
      </c>
      <c r="M100" s="132">
        <v>0</v>
      </c>
      <c r="N100" s="132">
        <v>0</v>
      </c>
      <c r="O100" s="119">
        <v>1507.5450000000001</v>
      </c>
    </row>
    <row r="101" spans="1:15" ht="15.75">
      <c r="A101" s="192"/>
      <c r="B101" s="183" t="s">
        <v>771</v>
      </c>
      <c r="C101" s="127">
        <v>12</v>
      </c>
      <c r="D101" s="132">
        <v>64</v>
      </c>
      <c r="E101" s="132">
        <v>0</v>
      </c>
      <c r="F101" s="132">
        <v>759</v>
      </c>
      <c r="G101" s="132">
        <v>206</v>
      </c>
      <c r="H101" s="132">
        <v>213.54499999999999</v>
      </c>
      <c r="I101" s="132">
        <v>244</v>
      </c>
      <c r="J101" s="132">
        <v>0</v>
      </c>
      <c r="K101" s="132">
        <v>0</v>
      </c>
      <c r="L101" s="132">
        <v>9</v>
      </c>
      <c r="M101" s="132">
        <v>0</v>
      </c>
      <c r="N101" s="132">
        <v>0</v>
      </c>
      <c r="O101" s="119">
        <v>1507.5450000000001</v>
      </c>
    </row>
    <row r="102" spans="1:15" ht="15.75">
      <c r="A102" s="196" t="s">
        <v>728</v>
      </c>
      <c r="B102" s="178" t="s">
        <v>772</v>
      </c>
      <c r="C102" s="127">
        <v>0</v>
      </c>
      <c r="D102" s="132">
        <v>74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19">
        <v>74</v>
      </c>
    </row>
    <row r="103" spans="1:15" ht="15.75">
      <c r="A103" s="196" t="s">
        <v>731</v>
      </c>
      <c r="B103" s="178" t="s">
        <v>773</v>
      </c>
      <c r="C103" s="127">
        <v>0</v>
      </c>
      <c r="D103" s="132">
        <v>8</v>
      </c>
      <c r="E103" s="132">
        <v>0</v>
      </c>
      <c r="F103" s="132">
        <v>0</v>
      </c>
      <c r="G103" s="132">
        <v>2552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19">
        <v>2560</v>
      </c>
    </row>
    <row r="104" spans="1:15" ht="15.75">
      <c r="A104" s="175"/>
      <c r="B104" s="181" t="s">
        <v>799</v>
      </c>
      <c r="C104" s="127">
        <v>12</v>
      </c>
      <c r="D104" s="132">
        <v>155</v>
      </c>
      <c r="E104" s="132">
        <v>0</v>
      </c>
      <c r="F104" s="132">
        <v>759</v>
      </c>
      <c r="G104" s="132">
        <v>2758</v>
      </c>
      <c r="H104" s="132">
        <v>213.54499999999999</v>
      </c>
      <c r="I104" s="132">
        <v>244</v>
      </c>
      <c r="J104" s="132">
        <v>0</v>
      </c>
      <c r="K104" s="132">
        <v>0</v>
      </c>
      <c r="L104" s="132">
        <v>9</v>
      </c>
      <c r="M104" s="132">
        <v>0</v>
      </c>
      <c r="N104" s="132">
        <v>0</v>
      </c>
      <c r="O104" s="119">
        <v>4150.5450000000001</v>
      </c>
    </row>
    <row r="105" spans="1:15" ht="15.75">
      <c r="A105" s="184" t="s">
        <v>403</v>
      </c>
      <c r="B105" s="178" t="s">
        <v>800</v>
      </c>
      <c r="C105" s="127">
        <v>0</v>
      </c>
      <c r="D105" s="132">
        <v>0</v>
      </c>
      <c r="E105" s="132">
        <v>42</v>
      </c>
      <c r="F105" s="132">
        <v>0</v>
      </c>
      <c r="G105" s="132">
        <v>25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19">
        <v>67</v>
      </c>
    </row>
    <row r="106" spans="1:15" ht="15.75">
      <c r="A106" s="198" t="s">
        <v>404</v>
      </c>
      <c r="B106" s="178" t="s">
        <v>801</v>
      </c>
      <c r="C106" s="128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23"/>
    </row>
    <row r="107" spans="1:15" ht="15.75">
      <c r="A107" s="179" t="s">
        <v>426</v>
      </c>
      <c r="B107" s="178" t="s">
        <v>802</v>
      </c>
      <c r="C107" s="127">
        <v>0</v>
      </c>
      <c r="D107" s="132">
        <v>-37</v>
      </c>
      <c r="E107" s="132">
        <v>0</v>
      </c>
      <c r="F107" s="132">
        <v>-549</v>
      </c>
      <c r="G107" s="132">
        <v>-65</v>
      </c>
      <c r="H107" s="132">
        <v>0</v>
      </c>
      <c r="I107" s="132">
        <v>-186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19">
        <v>-837</v>
      </c>
    </row>
    <row r="108" spans="1:15" ht="15.75">
      <c r="A108" s="179" t="s">
        <v>726</v>
      </c>
      <c r="B108" s="178" t="s">
        <v>787</v>
      </c>
      <c r="C108" s="127">
        <v>0</v>
      </c>
      <c r="D108" s="132">
        <v>-239</v>
      </c>
      <c r="E108" s="132">
        <v>0</v>
      </c>
      <c r="F108" s="132">
        <v>0</v>
      </c>
      <c r="G108" s="132">
        <v>-8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19">
        <v>-247</v>
      </c>
    </row>
    <row r="109" spans="1:15" ht="15.75">
      <c r="A109" s="179" t="s">
        <v>728</v>
      </c>
      <c r="B109" s="178" t="s">
        <v>788</v>
      </c>
      <c r="C109" s="127">
        <v>0</v>
      </c>
      <c r="D109" s="132">
        <v>-3</v>
      </c>
      <c r="E109" s="132">
        <v>0</v>
      </c>
      <c r="F109" s="132">
        <v>0</v>
      </c>
      <c r="G109" s="132">
        <v>-188</v>
      </c>
      <c r="H109" s="132">
        <v>0</v>
      </c>
      <c r="I109" s="132">
        <v>0</v>
      </c>
      <c r="J109" s="132">
        <v>0</v>
      </c>
      <c r="K109" s="132">
        <v>0</v>
      </c>
      <c r="L109" s="132">
        <v>-145</v>
      </c>
      <c r="M109" s="132">
        <v>0</v>
      </c>
      <c r="N109" s="132">
        <v>0</v>
      </c>
      <c r="O109" s="119">
        <v>-336</v>
      </c>
    </row>
    <row r="110" spans="1:15" ht="15.75">
      <c r="A110" s="183"/>
      <c r="B110" s="181" t="s">
        <v>782</v>
      </c>
      <c r="C110" s="127">
        <v>0</v>
      </c>
      <c r="D110" s="132">
        <v>-279</v>
      </c>
      <c r="E110" s="132">
        <v>0</v>
      </c>
      <c r="F110" s="132">
        <v>-549</v>
      </c>
      <c r="G110" s="132">
        <v>-261</v>
      </c>
      <c r="H110" s="132">
        <v>0</v>
      </c>
      <c r="I110" s="132">
        <v>-186</v>
      </c>
      <c r="J110" s="132">
        <v>0</v>
      </c>
      <c r="K110" s="132">
        <v>0</v>
      </c>
      <c r="L110" s="132">
        <v>-145</v>
      </c>
      <c r="M110" s="132">
        <v>0</v>
      </c>
      <c r="N110" s="132">
        <v>0</v>
      </c>
      <c r="O110" s="119">
        <v>-1420</v>
      </c>
    </row>
    <row r="111" spans="1:15" ht="15.75">
      <c r="A111" s="184" t="s">
        <v>405</v>
      </c>
      <c r="B111" s="178" t="s">
        <v>803</v>
      </c>
      <c r="C111" s="127">
        <v>0</v>
      </c>
      <c r="D111" s="132">
        <v>0</v>
      </c>
      <c r="E111" s="132">
        <v>0</v>
      </c>
      <c r="F111" s="132">
        <v>0</v>
      </c>
      <c r="G111" s="132">
        <v>-25</v>
      </c>
      <c r="H111" s="132">
        <v>0</v>
      </c>
      <c r="I111" s="132">
        <v>0</v>
      </c>
      <c r="J111" s="132">
        <v>0</v>
      </c>
      <c r="K111" s="132">
        <v>0</v>
      </c>
      <c r="L111" s="132">
        <v>0</v>
      </c>
      <c r="M111" s="132">
        <v>0</v>
      </c>
      <c r="N111" s="132">
        <v>0</v>
      </c>
      <c r="O111" s="119">
        <v>-25</v>
      </c>
    </row>
    <row r="112" spans="1:15" ht="15.75">
      <c r="A112" s="184" t="s">
        <v>406</v>
      </c>
      <c r="B112" s="178" t="s">
        <v>804</v>
      </c>
      <c r="C112" s="127">
        <v>0</v>
      </c>
      <c r="D112" s="132">
        <v>19</v>
      </c>
      <c r="E112" s="132">
        <v>15</v>
      </c>
      <c r="F112" s="132">
        <v>0</v>
      </c>
      <c r="G112" s="132">
        <v>24</v>
      </c>
      <c r="H112" s="132">
        <v>0</v>
      </c>
      <c r="I112" s="132">
        <v>0</v>
      </c>
      <c r="J112" s="132">
        <v>0</v>
      </c>
      <c r="K112" s="132">
        <v>-13</v>
      </c>
      <c r="L112" s="132">
        <v>48</v>
      </c>
      <c r="M112" s="132">
        <v>0</v>
      </c>
      <c r="N112" s="132">
        <v>0</v>
      </c>
      <c r="O112" s="119">
        <v>93</v>
      </c>
    </row>
    <row r="113" spans="1:15" ht="15.75">
      <c r="A113" s="184" t="s">
        <v>407</v>
      </c>
      <c r="B113" s="178" t="s">
        <v>805</v>
      </c>
      <c r="C113" s="127">
        <v>-30</v>
      </c>
      <c r="D113" s="132">
        <v>0</v>
      </c>
      <c r="E113" s="132">
        <v>-38</v>
      </c>
      <c r="F113" s="132">
        <v>-1</v>
      </c>
      <c r="G113" s="132">
        <v>27</v>
      </c>
      <c r="H113" s="132">
        <v>-0.27989999999999998</v>
      </c>
      <c r="I113" s="132">
        <v>-10</v>
      </c>
      <c r="J113" s="132">
        <v>0</v>
      </c>
      <c r="K113" s="132">
        <v>9</v>
      </c>
      <c r="L113" s="132">
        <v>0</v>
      </c>
      <c r="M113" s="132">
        <v>0</v>
      </c>
      <c r="N113" s="132">
        <v>-12</v>
      </c>
      <c r="O113" s="119">
        <v>-55.279899999999998</v>
      </c>
    </row>
    <row r="114" spans="1:15" ht="15.75">
      <c r="A114" s="184" t="s">
        <v>408</v>
      </c>
      <c r="B114" s="178" t="s">
        <v>806</v>
      </c>
      <c r="C114" s="127">
        <v>2348</v>
      </c>
      <c r="D114" s="132">
        <v>839</v>
      </c>
      <c r="E114" s="132">
        <v>368</v>
      </c>
      <c r="F114" s="132">
        <v>772</v>
      </c>
      <c r="G114" s="132">
        <v>2417</v>
      </c>
      <c r="H114" s="132">
        <v>74.385360000000844</v>
      </c>
      <c r="I114" s="132">
        <v>63</v>
      </c>
      <c r="J114" s="132">
        <v>2591.9345200000025</v>
      </c>
      <c r="K114" s="132">
        <v>895</v>
      </c>
      <c r="L114" s="132">
        <v>139</v>
      </c>
      <c r="M114" s="132">
        <v>124</v>
      </c>
      <c r="N114" s="132">
        <v>-317</v>
      </c>
      <c r="O114" s="119">
        <v>10314.319880000003</v>
      </c>
    </row>
    <row r="115" spans="1:15" ht="15.75">
      <c r="A115" s="184" t="s">
        <v>409</v>
      </c>
      <c r="B115" s="178" t="s">
        <v>807</v>
      </c>
      <c r="C115" s="127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6.3014999999999999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19">
        <v>6.3014999999999999</v>
      </c>
    </row>
    <row r="116" spans="1:15" ht="15.75">
      <c r="A116" s="184" t="s">
        <v>410</v>
      </c>
      <c r="B116" s="178" t="s">
        <v>808</v>
      </c>
      <c r="C116" s="127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-1.7909999999999999E-2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19">
        <v>-1.7909999999999999E-2</v>
      </c>
    </row>
    <row r="117" spans="1:15" ht="15.75">
      <c r="A117" s="184" t="s">
        <v>430</v>
      </c>
      <c r="B117" s="178" t="s">
        <v>809</v>
      </c>
      <c r="C117" s="127">
        <v>0</v>
      </c>
      <c r="D117" s="132">
        <v>0</v>
      </c>
      <c r="E117" s="132">
        <v>0</v>
      </c>
      <c r="F117" s="132">
        <v>0</v>
      </c>
      <c r="G117" s="132">
        <v>0</v>
      </c>
      <c r="H117" s="132">
        <v>6.2835900000000002</v>
      </c>
      <c r="I117" s="132">
        <v>0</v>
      </c>
      <c r="J117" s="132">
        <v>0</v>
      </c>
      <c r="K117" s="132">
        <v>0</v>
      </c>
      <c r="L117" s="132">
        <v>0</v>
      </c>
      <c r="M117" s="132">
        <v>0</v>
      </c>
      <c r="N117" s="132">
        <v>0</v>
      </c>
      <c r="O117" s="119">
        <v>6.2835900000000002</v>
      </c>
    </row>
    <row r="118" spans="1:15" ht="15.75">
      <c r="A118" s="184" t="s">
        <v>431</v>
      </c>
      <c r="B118" s="178" t="s">
        <v>810</v>
      </c>
      <c r="C118" s="127">
        <v>-235</v>
      </c>
      <c r="D118" s="132">
        <v>-34</v>
      </c>
      <c r="E118" s="132">
        <v>0</v>
      </c>
      <c r="F118" s="132">
        <v>-77</v>
      </c>
      <c r="G118" s="132">
        <v>-277</v>
      </c>
      <c r="H118" s="132">
        <v>0</v>
      </c>
      <c r="I118" s="132">
        <v>0</v>
      </c>
      <c r="J118" s="132">
        <v>-259.19346000000002</v>
      </c>
      <c r="K118" s="132">
        <v>0</v>
      </c>
      <c r="L118" s="132">
        <v>0</v>
      </c>
      <c r="M118" s="132">
        <v>0</v>
      </c>
      <c r="N118" s="132">
        <v>0</v>
      </c>
      <c r="O118" s="119">
        <v>-882.19345999999996</v>
      </c>
    </row>
    <row r="119" spans="1:15" ht="15.75">
      <c r="A119" s="184" t="s">
        <v>432</v>
      </c>
      <c r="B119" s="178" t="s">
        <v>811</v>
      </c>
      <c r="C119" s="127">
        <v>0</v>
      </c>
      <c r="D119" s="132">
        <v>0</v>
      </c>
      <c r="E119" s="132">
        <v>0</v>
      </c>
      <c r="F119" s="132">
        <v>0</v>
      </c>
      <c r="G119" s="132">
        <v>-3</v>
      </c>
      <c r="H119" s="132">
        <v>0</v>
      </c>
      <c r="I119" s="132">
        <v>0</v>
      </c>
      <c r="J119" s="132">
        <v>0</v>
      </c>
      <c r="K119" s="132">
        <v>0</v>
      </c>
      <c r="L119" s="132">
        <v>0</v>
      </c>
      <c r="M119" s="132">
        <v>0</v>
      </c>
      <c r="N119" s="132">
        <v>0</v>
      </c>
      <c r="O119" s="119">
        <v>-3</v>
      </c>
    </row>
    <row r="120" spans="1:15" ht="15.75">
      <c r="A120" s="184" t="s">
        <v>433</v>
      </c>
      <c r="B120" s="178" t="s">
        <v>812</v>
      </c>
      <c r="C120" s="127">
        <v>2113</v>
      </c>
      <c r="D120" s="132">
        <v>805</v>
      </c>
      <c r="E120" s="132">
        <v>368</v>
      </c>
      <c r="F120" s="132">
        <v>695</v>
      </c>
      <c r="G120" s="132">
        <v>2137</v>
      </c>
      <c r="H120" s="132">
        <v>80.668950000000848</v>
      </c>
      <c r="I120" s="132">
        <v>63</v>
      </c>
      <c r="J120" s="132">
        <v>2332.7410600000026</v>
      </c>
      <c r="K120" s="132">
        <v>895</v>
      </c>
      <c r="L120" s="132">
        <v>139</v>
      </c>
      <c r="M120" s="132">
        <v>124</v>
      </c>
      <c r="N120" s="132">
        <v>-317</v>
      </c>
      <c r="O120" s="119">
        <v>9435.4100100000032</v>
      </c>
    </row>
    <row r="121" spans="1:15">
      <c r="A121" s="297" t="s">
        <v>605</v>
      </c>
      <c r="B121" s="297"/>
      <c r="C121" s="297"/>
      <c r="D121" s="297"/>
      <c r="E121" s="297"/>
      <c r="F121" s="297"/>
      <c r="G121" s="297"/>
      <c r="H121" s="297"/>
    </row>
    <row r="122" spans="1:15">
      <c r="A122" s="297"/>
      <c r="B122" s="297"/>
      <c r="C122" s="297"/>
      <c r="D122" s="297"/>
      <c r="E122" s="297"/>
      <c r="F122" s="297"/>
      <c r="G122" s="297"/>
      <c r="H122" s="297"/>
    </row>
  </sheetData>
  <mergeCells count="3">
    <mergeCell ref="A2:B2"/>
    <mergeCell ref="A1:N1"/>
    <mergeCell ref="A121:H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106"/>
  <sheetViews>
    <sheetView view="pageBreakPreview" zoomScale="55" zoomScaleNormal="80" zoomScaleSheetLayoutView="55" workbookViewId="0">
      <pane xSplit="2" ySplit="4" topLeftCell="C5" activePane="bottomRight" state="frozen"/>
      <selection activeCell="F17" sqref="F17"/>
      <selection pane="topRight" activeCell="F17" sqref="F17"/>
      <selection pane="bottomLeft" activeCell="F17" sqref="F17"/>
      <selection pane="bottomRight" activeCell="M3" sqref="M3:N3"/>
    </sheetView>
  </sheetViews>
  <sheetFormatPr defaultRowHeight="12.75"/>
  <cols>
    <col min="1" max="1" width="6.7109375" style="50" customWidth="1"/>
    <col min="2" max="2" width="36.7109375" style="51" customWidth="1"/>
    <col min="3" max="3" width="13.5703125" style="5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85546875" style="50" customWidth="1"/>
    <col min="8" max="8" width="10.5703125" style="50" customWidth="1"/>
    <col min="9" max="9" width="12.28515625" style="50" bestFit="1" customWidth="1"/>
    <col min="10" max="10" width="14.28515625" style="50" customWidth="1"/>
    <col min="11" max="11" width="11.85546875" style="50" customWidth="1"/>
    <col min="12" max="12" width="10.5703125" style="50" customWidth="1"/>
    <col min="13" max="13" width="12.28515625" style="50" customWidth="1"/>
    <col min="14" max="14" width="10.5703125" style="50" customWidth="1"/>
    <col min="15" max="15" width="11.5703125" style="50" customWidth="1"/>
    <col min="16" max="16" width="10.5703125" style="50" customWidth="1"/>
    <col min="17" max="17" width="11.28515625" style="50" customWidth="1"/>
    <col min="18" max="18" width="10.5703125" style="50" customWidth="1"/>
    <col min="19" max="19" width="11.28515625" style="50" customWidth="1"/>
    <col min="20" max="22" width="10.5703125" style="50" customWidth="1"/>
    <col min="23" max="23" width="11.28515625" style="50" customWidth="1"/>
    <col min="24" max="24" width="10.5703125" style="50" customWidth="1"/>
    <col min="25" max="25" width="11.28515625" style="50" customWidth="1"/>
    <col min="26" max="26" width="10.5703125" style="50" customWidth="1"/>
    <col min="27" max="27" width="13.5703125" style="53" bestFit="1" customWidth="1"/>
    <col min="28" max="28" width="18.140625" style="50" bestFit="1" customWidth="1"/>
    <col min="29" max="29" width="12" style="50" customWidth="1"/>
    <col min="30" max="16384" width="9.140625" style="50"/>
  </cols>
  <sheetData>
    <row r="1" spans="1:30" ht="12.75" customHeight="1">
      <c r="A1" s="233" t="s">
        <v>815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</row>
    <row r="2" spans="1:30" ht="15.75">
      <c r="C2" s="219"/>
      <c r="D2" s="219"/>
      <c r="E2" s="219"/>
      <c r="F2" s="219"/>
      <c r="G2" s="218"/>
      <c r="H2" s="218"/>
      <c r="I2" s="219"/>
      <c r="J2" s="219"/>
      <c r="K2" s="219"/>
      <c r="L2" s="219"/>
      <c r="M2" s="219"/>
      <c r="N2" s="219"/>
      <c r="O2" s="220"/>
      <c r="P2" s="220"/>
      <c r="Q2" s="221"/>
      <c r="R2" s="221"/>
      <c r="S2" s="219"/>
      <c r="T2" s="219"/>
      <c r="U2" s="221"/>
      <c r="V2" s="221"/>
      <c r="W2" s="221"/>
      <c r="X2" s="221"/>
      <c r="Y2" s="219"/>
      <c r="Z2" s="219"/>
      <c r="AA2" s="52"/>
      <c r="AB2" s="52" t="s">
        <v>125</v>
      </c>
    </row>
    <row r="3" spans="1:30" s="56" customFormat="1" ht="78.75" customHeight="1">
      <c r="A3" s="235" t="s">
        <v>411</v>
      </c>
      <c r="B3" s="226" t="s">
        <v>458</v>
      </c>
      <c r="C3" s="214" t="s">
        <v>478</v>
      </c>
      <c r="D3" s="214"/>
      <c r="E3" s="214" t="s">
        <v>480</v>
      </c>
      <c r="F3" s="214"/>
      <c r="G3" s="228" t="s">
        <v>477</v>
      </c>
      <c r="H3" s="228"/>
      <c r="I3" s="214" t="s">
        <v>479</v>
      </c>
      <c r="J3" s="214"/>
      <c r="K3" s="214" t="s">
        <v>481</v>
      </c>
      <c r="L3" s="214"/>
      <c r="M3" s="214" t="s">
        <v>826</v>
      </c>
      <c r="N3" s="214"/>
      <c r="O3" s="214" t="s">
        <v>483</v>
      </c>
      <c r="P3" s="214"/>
      <c r="Q3" s="214" t="s">
        <v>484</v>
      </c>
      <c r="R3" s="214"/>
      <c r="S3" s="214" t="s">
        <v>482</v>
      </c>
      <c r="T3" s="214"/>
      <c r="U3" s="214" t="s">
        <v>486</v>
      </c>
      <c r="V3" s="214"/>
      <c r="W3" s="214" t="s">
        <v>485</v>
      </c>
      <c r="X3" s="214"/>
      <c r="Y3" s="214" t="s">
        <v>487</v>
      </c>
      <c r="Z3" s="214"/>
      <c r="AA3" s="214" t="s">
        <v>488</v>
      </c>
      <c r="AB3" s="214"/>
    </row>
    <row r="4" spans="1:30" s="56" customFormat="1" ht="62.25" customHeight="1">
      <c r="A4" s="235"/>
      <c r="B4" s="227"/>
      <c r="C4" s="139" t="s">
        <v>475</v>
      </c>
      <c r="D4" s="140" t="s">
        <v>476</v>
      </c>
      <c r="E4" s="139" t="s">
        <v>475</v>
      </c>
      <c r="F4" s="140" t="s">
        <v>476</v>
      </c>
      <c r="G4" s="139" t="s">
        <v>475</v>
      </c>
      <c r="H4" s="140" t="s">
        <v>476</v>
      </c>
      <c r="I4" s="139" t="s">
        <v>475</v>
      </c>
      <c r="J4" s="140" t="s">
        <v>476</v>
      </c>
      <c r="K4" s="139" t="s">
        <v>475</v>
      </c>
      <c r="L4" s="140" t="s">
        <v>476</v>
      </c>
      <c r="M4" s="139" t="s">
        <v>475</v>
      </c>
      <c r="N4" s="140" t="s">
        <v>476</v>
      </c>
      <c r="O4" s="139" t="s">
        <v>475</v>
      </c>
      <c r="P4" s="140" t="s">
        <v>476</v>
      </c>
      <c r="Q4" s="139" t="s">
        <v>475</v>
      </c>
      <c r="R4" s="140" t="s">
        <v>476</v>
      </c>
      <c r="S4" s="139" t="s">
        <v>475</v>
      </c>
      <c r="T4" s="140" t="s">
        <v>476</v>
      </c>
      <c r="U4" s="139" t="s">
        <v>475</v>
      </c>
      <c r="V4" s="140" t="s">
        <v>476</v>
      </c>
      <c r="W4" s="139" t="s">
        <v>475</v>
      </c>
      <c r="X4" s="140" t="s">
        <v>476</v>
      </c>
      <c r="Y4" s="139" t="s">
        <v>475</v>
      </c>
      <c r="Z4" s="140" t="s">
        <v>476</v>
      </c>
      <c r="AA4" s="139" t="s">
        <v>475</v>
      </c>
      <c r="AB4" s="140" t="s">
        <v>476</v>
      </c>
    </row>
    <row r="5" spans="1:30" ht="15.75">
      <c r="A5" s="64" t="s">
        <v>400</v>
      </c>
      <c r="B5" s="135" t="s">
        <v>459</v>
      </c>
      <c r="C5" s="66">
        <v>8245610.3159999978</v>
      </c>
      <c r="D5" s="66">
        <v>0</v>
      </c>
      <c r="E5" s="66">
        <v>4750058.5417134417</v>
      </c>
      <c r="F5" s="66">
        <v>0</v>
      </c>
      <c r="G5" s="66">
        <v>7219409.6300000008</v>
      </c>
      <c r="H5" s="66">
        <v>114985.63</v>
      </c>
      <c r="I5" s="66">
        <v>2350480.3300000005</v>
      </c>
      <c r="J5" s="66">
        <v>0</v>
      </c>
      <c r="K5" s="66">
        <v>2073974.61</v>
      </c>
      <c r="L5" s="66">
        <v>0</v>
      </c>
      <c r="M5" s="66">
        <v>1491633.9103107003</v>
      </c>
      <c r="N5" s="66">
        <v>0</v>
      </c>
      <c r="O5" s="70">
        <v>916003.77</v>
      </c>
      <c r="P5" s="70">
        <v>0</v>
      </c>
      <c r="Q5" s="66">
        <v>639116.8899999999</v>
      </c>
      <c r="R5" s="66">
        <v>0</v>
      </c>
      <c r="S5" s="66">
        <v>492141.3125406995</v>
      </c>
      <c r="T5" s="66">
        <v>36743.4</v>
      </c>
      <c r="U5" s="66">
        <v>95293.658483300009</v>
      </c>
      <c r="V5" s="66">
        <v>0</v>
      </c>
      <c r="W5" s="66">
        <v>0</v>
      </c>
      <c r="X5" s="66">
        <v>0</v>
      </c>
      <c r="Y5" s="66">
        <v>289962</v>
      </c>
      <c r="Z5" s="66">
        <v>0</v>
      </c>
      <c r="AA5" s="71">
        <v>28563684.969048142</v>
      </c>
      <c r="AB5" s="71">
        <v>151729.03</v>
      </c>
      <c r="AC5" s="49"/>
      <c r="AD5" s="54"/>
    </row>
    <row r="6" spans="1:30" ht="15.75">
      <c r="A6" s="64"/>
      <c r="B6" s="136" t="s">
        <v>460</v>
      </c>
      <c r="C6" s="66">
        <v>5189619.7759999987</v>
      </c>
      <c r="D6" s="66">
        <v>0</v>
      </c>
      <c r="E6" s="66">
        <v>4740688.8668368449</v>
      </c>
      <c r="F6" s="66">
        <v>0</v>
      </c>
      <c r="G6" s="66">
        <v>4617957.620000001</v>
      </c>
      <c r="H6" s="66">
        <v>114985.63</v>
      </c>
      <c r="I6" s="66">
        <v>2350480.3300000005</v>
      </c>
      <c r="J6" s="66">
        <v>0</v>
      </c>
      <c r="K6" s="66">
        <v>2073974.61</v>
      </c>
      <c r="L6" s="66">
        <v>0</v>
      </c>
      <c r="M6" s="66">
        <v>1491633.9103107003</v>
      </c>
      <c r="N6" s="66">
        <v>0</v>
      </c>
      <c r="O6" s="70">
        <v>916003.77</v>
      </c>
      <c r="P6" s="70">
        <v>0</v>
      </c>
      <c r="Q6" s="66">
        <v>637911.94999999995</v>
      </c>
      <c r="R6" s="66">
        <v>0</v>
      </c>
      <c r="S6" s="66">
        <v>492141.3125406995</v>
      </c>
      <c r="T6" s="66">
        <v>36743.4</v>
      </c>
      <c r="U6" s="66">
        <v>95293.658483300009</v>
      </c>
      <c r="V6" s="66">
        <v>0</v>
      </c>
      <c r="W6" s="66">
        <v>0</v>
      </c>
      <c r="X6" s="66">
        <v>0</v>
      </c>
      <c r="Y6" s="66">
        <v>289962</v>
      </c>
      <c r="Z6" s="66">
        <v>0</v>
      </c>
      <c r="AA6" s="71">
        <v>22895667.804171544</v>
      </c>
      <c r="AB6" s="71">
        <v>151729.03</v>
      </c>
      <c r="AC6" s="49"/>
      <c r="AD6" s="54"/>
    </row>
    <row r="7" spans="1:30" ht="15.75">
      <c r="A7" s="64"/>
      <c r="B7" s="136" t="s">
        <v>461</v>
      </c>
      <c r="C7" s="66">
        <v>4760408.2899999991</v>
      </c>
      <c r="D7" s="66">
        <v>0</v>
      </c>
      <c r="E7" s="66">
        <v>4450055.2315136539</v>
      </c>
      <c r="F7" s="66">
        <v>0</v>
      </c>
      <c r="G7" s="66">
        <v>4322414.8200000012</v>
      </c>
      <c r="H7" s="66">
        <v>0</v>
      </c>
      <c r="I7" s="66">
        <v>1763631.36</v>
      </c>
      <c r="J7" s="66">
        <v>0</v>
      </c>
      <c r="K7" s="66">
        <v>2073974.61</v>
      </c>
      <c r="L7" s="66">
        <v>0</v>
      </c>
      <c r="M7" s="66">
        <v>716686.64031070005</v>
      </c>
      <c r="N7" s="66">
        <v>0</v>
      </c>
      <c r="O7" s="70">
        <v>116655.73000000001</v>
      </c>
      <c r="P7" s="70">
        <v>0</v>
      </c>
      <c r="Q7" s="66">
        <v>446518.80999999994</v>
      </c>
      <c r="R7" s="66">
        <v>0</v>
      </c>
      <c r="S7" s="66">
        <v>75862.241826399986</v>
      </c>
      <c r="T7" s="66">
        <v>0</v>
      </c>
      <c r="U7" s="66">
        <v>57393.268483300002</v>
      </c>
      <c r="V7" s="66">
        <v>0</v>
      </c>
      <c r="W7" s="66">
        <v>0</v>
      </c>
      <c r="X7" s="66">
        <v>0</v>
      </c>
      <c r="Y7" s="66">
        <v>281202</v>
      </c>
      <c r="Z7" s="66">
        <v>0</v>
      </c>
      <c r="AA7" s="71">
        <v>19064803.002134051</v>
      </c>
      <c r="AB7" s="71">
        <v>0</v>
      </c>
      <c r="AC7" s="49"/>
      <c r="AD7" s="54"/>
    </row>
    <row r="8" spans="1:30" ht="15.75">
      <c r="A8" s="64"/>
      <c r="B8" s="136" t="s">
        <v>462</v>
      </c>
      <c r="C8" s="66">
        <v>429211.48600000003</v>
      </c>
      <c r="D8" s="66">
        <v>0</v>
      </c>
      <c r="E8" s="66">
        <v>290633.63532319077</v>
      </c>
      <c r="F8" s="66">
        <v>0</v>
      </c>
      <c r="G8" s="66">
        <v>295542.80000000016</v>
      </c>
      <c r="H8" s="66">
        <v>114985.63</v>
      </c>
      <c r="I8" s="66">
        <v>586848.97</v>
      </c>
      <c r="J8" s="66">
        <v>0</v>
      </c>
      <c r="K8" s="66">
        <v>0</v>
      </c>
      <c r="L8" s="66">
        <v>0</v>
      </c>
      <c r="M8" s="66">
        <v>774947.27000000025</v>
      </c>
      <c r="N8" s="66">
        <v>0</v>
      </c>
      <c r="O8" s="70">
        <v>799348.04</v>
      </c>
      <c r="P8" s="70">
        <v>0</v>
      </c>
      <c r="Q8" s="66">
        <v>191393.13999999998</v>
      </c>
      <c r="R8" s="66">
        <v>0</v>
      </c>
      <c r="S8" s="66">
        <v>416279.07071429951</v>
      </c>
      <c r="T8" s="66">
        <v>36743.4</v>
      </c>
      <c r="U8" s="66">
        <v>37900.39</v>
      </c>
      <c r="V8" s="66">
        <v>0</v>
      </c>
      <c r="W8" s="66">
        <v>0</v>
      </c>
      <c r="X8" s="66">
        <v>0</v>
      </c>
      <c r="Y8" s="66">
        <v>8760</v>
      </c>
      <c r="Z8" s="66">
        <v>0</v>
      </c>
      <c r="AA8" s="71">
        <v>3830864.802037491</v>
      </c>
      <c r="AB8" s="71">
        <v>151729.03</v>
      </c>
      <c r="AC8" s="49"/>
      <c r="AD8" s="54"/>
    </row>
    <row r="9" spans="1:30" ht="15.75">
      <c r="A9" s="64"/>
      <c r="B9" s="136" t="s">
        <v>463</v>
      </c>
      <c r="C9" s="66">
        <v>3055990.5399999996</v>
      </c>
      <c r="D9" s="66">
        <v>0</v>
      </c>
      <c r="E9" s="66">
        <v>9369.6748765973607</v>
      </c>
      <c r="F9" s="66">
        <v>0</v>
      </c>
      <c r="G9" s="66">
        <v>2601452.0100000002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70">
        <v>0</v>
      </c>
      <c r="P9" s="70">
        <v>0</v>
      </c>
      <c r="Q9" s="66">
        <v>1204.94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71">
        <v>5668017.1648765979</v>
      </c>
      <c r="AB9" s="71">
        <v>0</v>
      </c>
      <c r="AC9" s="49"/>
      <c r="AD9" s="54"/>
    </row>
    <row r="10" spans="1:30" ht="15.75">
      <c r="A10" s="64" t="s">
        <v>401</v>
      </c>
      <c r="B10" s="135" t="s">
        <v>464</v>
      </c>
      <c r="C10" s="66">
        <v>852444.15</v>
      </c>
      <c r="D10" s="66">
        <v>0</v>
      </c>
      <c r="E10" s="66">
        <v>140986.4000851906</v>
      </c>
      <c r="F10" s="66">
        <v>0</v>
      </c>
      <c r="G10" s="66">
        <v>141105.96</v>
      </c>
      <c r="H10" s="66">
        <v>0</v>
      </c>
      <c r="I10" s="66">
        <v>106131.80999999998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70">
        <v>64385.520000000004</v>
      </c>
      <c r="P10" s="70">
        <v>0</v>
      </c>
      <c r="Q10" s="66">
        <v>62690.45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71">
        <v>1367744.2900851907</v>
      </c>
      <c r="AB10" s="71">
        <v>0</v>
      </c>
      <c r="AC10" s="49"/>
      <c r="AD10" s="54"/>
    </row>
    <row r="11" spans="1:30" ht="15.75">
      <c r="A11" s="64" t="s">
        <v>402</v>
      </c>
      <c r="B11" s="135" t="s">
        <v>465</v>
      </c>
      <c r="C11" s="66">
        <v>4682692.5299999993</v>
      </c>
      <c r="D11" s="66">
        <v>0</v>
      </c>
      <c r="E11" s="66">
        <v>263061.91852078715</v>
      </c>
      <c r="F11" s="66">
        <v>0</v>
      </c>
      <c r="G11" s="66">
        <v>23569.96</v>
      </c>
      <c r="H11" s="66">
        <v>0</v>
      </c>
      <c r="I11" s="66">
        <v>66529.47</v>
      </c>
      <c r="J11" s="66">
        <v>0</v>
      </c>
      <c r="K11" s="66">
        <v>147914.59</v>
      </c>
      <c r="L11" s="66">
        <v>0</v>
      </c>
      <c r="M11" s="66">
        <v>45849.27</v>
      </c>
      <c r="N11" s="66">
        <v>0</v>
      </c>
      <c r="O11" s="70">
        <v>4363.01</v>
      </c>
      <c r="P11" s="70">
        <v>0</v>
      </c>
      <c r="Q11" s="66">
        <v>181182.81</v>
      </c>
      <c r="R11" s="66">
        <v>0</v>
      </c>
      <c r="S11" s="66">
        <v>11471.86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71">
        <v>5426635.4185207849</v>
      </c>
      <c r="AB11" s="71">
        <v>0</v>
      </c>
      <c r="AC11" s="49"/>
      <c r="AD11" s="54"/>
    </row>
    <row r="12" spans="1:30" ht="15.75">
      <c r="A12" s="64" t="s">
        <v>403</v>
      </c>
      <c r="B12" s="137" t="s">
        <v>466</v>
      </c>
      <c r="C12" s="66">
        <v>24490.832999999999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70">
        <v>0</v>
      </c>
      <c r="P12" s="70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71">
        <v>24490.832999999999</v>
      </c>
      <c r="AB12" s="71">
        <v>0</v>
      </c>
      <c r="AC12" s="49"/>
      <c r="AD12" s="54"/>
    </row>
    <row r="13" spans="1:30" ht="15.75">
      <c r="A13" s="64" t="s">
        <v>404</v>
      </c>
      <c r="B13" s="138" t="s">
        <v>467</v>
      </c>
      <c r="C13" s="66">
        <v>0</v>
      </c>
      <c r="D13" s="66">
        <v>0</v>
      </c>
      <c r="E13" s="66">
        <v>378758.24000000034</v>
      </c>
      <c r="F13" s="66">
        <v>0</v>
      </c>
      <c r="G13" s="66">
        <v>714438.76</v>
      </c>
      <c r="H13" s="66">
        <v>97069.86</v>
      </c>
      <c r="I13" s="66">
        <v>0</v>
      </c>
      <c r="J13" s="66">
        <v>0</v>
      </c>
      <c r="K13" s="66">
        <v>24069.19</v>
      </c>
      <c r="L13" s="66">
        <v>0</v>
      </c>
      <c r="M13" s="66">
        <v>0</v>
      </c>
      <c r="N13" s="66">
        <v>0</v>
      </c>
      <c r="O13" s="70">
        <v>0</v>
      </c>
      <c r="P13" s="70">
        <v>0</v>
      </c>
      <c r="Q13" s="66">
        <v>6770</v>
      </c>
      <c r="R13" s="66">
        <v>0</v>
      </c>
      <c r="S13" s="66">
        <v>0</v>
      </c>
      <c r="T13" s="66">
        <v>0</v>
      </c>
      <c r="U13" s="66">
        <v>12805.6</v>
      </c>
      <c r="V13" s="66">
        <v>0</v>
      </c>
      <c r="W13" s="66">
        <v>41660.86</v>
      </c>
      <c r="X13" s="66">
        <v>0</v>
      </c>
      <c r="Y13" s="66">
        <v>0</v>
      </c>
      <c r="Z13" s="66">
        <v>0</v>
      </c>
      <c r="AA13" s="71">
        <v>1178502.6500000006</v>
      </c>
      <c r="AB13" s="71">
        <v>97069.86</v>
      </c>
      <c r="AC13" s="49"/>
      <c r="AD13" s="54"/>
    </row>
    <row r="14" spans="1:30" ht="15.75">
      <c r="A14" s="68" t="s">
        <v>405</v>
      </c>
      <c r="B14" s="138" t="s">
        <v>468</v>
      </c>
      <c r="C14" s="70">
        <v>26567.85</v>
      </c>
      <c r="D14" s="70">
        <v>0</v>
      </c>
      <c r="E14" s="66">
        <v>0</v>
      </c>
      <c r="F14" s="66">
        <v>0</v>
      </c>
      <c r="G14" s="66">
        <v>86173.8</v>
      </c>
      <c r="H14" s="66">
        <v>0</v>
      </c>
      <c r="I14" s="66">
        <v>179840.86000000002</v>
      </c>
      <c r="J14" s="66">
        <v>0</v>
      </c>
      <c r="K14" s="66">
        <v>0</v>
      </c>
      <c r="L14" s="66">
        <v>0</v>
      </c>
      <c r="M14" s="66">
        <v>145669.05000000002</v>
      </c>
      <c r="N14" s="66">
        <v>0</v>
      </c>
      <c r="O14" s="70">
        <v>23520.75</v>
      </c>
      <c r="P14" s="70">
        <v>0</v>
      </c>
      <c r="Q14" s="66">
        <v>229.45</v>
      </c>
      <c r="R14" s="66">
        <v>0</v>
      </c>
      <c r="S14" s="66">
        <v>9304.65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37351</v>
      </c>
      <c r="Z14" s="66">
        <v>0</v>
      </c>
      <c r="AA14" s="71">
        <v>508657.41000000009</v>
      </c>
      <c r="AB14" s="71">
        <v>0</v>
      </c>
      <c r="AC14" s="49"/>
      <c r="AD14" s="54"/>
    </row>
    <row r="15" spans="1:30" ht="47.25">
      <c r="A15" s="68" t="s">
        <v>457</v>
      </c>
      <c r="B15" s="69" t="s">
        <v>469</v>
      </c>
      <c r="C15" s="70">
        <v>0</v>
      </c>
      <c r="D15" s="70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70">
        <v>0</v>
      </c>
      <c r="P15" s="70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71">
        <v>0</v>
      </c>
      <c r="AB15" s="71">
        <v>0</v>
      </c>
      <c r="AC15" s="49"/>
      <c r="AD15" s="54"/>
    </row>
    <row r="16" spans="1:30" ht="15.75">
      <c r="A16" s="68" t="s">
        <v>406</v>
      </c>
      <c r="B16" s="138" t="s">
        <v>470</v>
      </c>
      <c r="C16" s="70">
        <v>474.8</v>
      </c>
      <c r="D16" s="70">
        <v>0</v>
      </c>
      <c r="E16" s="66">
        <v>1075133.1031066396</v>
      </c>
      <c r="F16" s="66">
        <v>0</v>
      </c>
      <c r="G16" s="66">
        <v>2097525.62</v>
      </c>
      <c r="H16" s="66">
        <v>0</v>
      </c>
      <c r="I16" s="66">
        <v>1033540.73</v>
      </c>
      <c r="J16" s="66">
        <v>0</v>
      </c>
      <c r="K16" s="66">
        <v>14950.77</v>
      </c>
      <c r="L16" s="66">
        <v>0</v>
      </c>
      <c r="M16" s="66">
        <v>17267.09</v>
      </c>
      <c r="N16" s="66">
        <v>0</v>
      </c>
      <c r="O16" s="70">
        <v>0</v>
      </c>
      <c r="P16" s="70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39525.47</v>
      </c>
      <c r="X16" s="66">
        <v>0</v>
      </c>
      <c r="Y16" s="66">
        <v>127778</v>
      </c>
      <c r="Z16" s="66">
        <v>0</v>
      </c>
      <c r="AA16" s="71">
        <v>4406195.5831066379</v>
      </c>
      <c r="AB16" s="71">
        <v>0</v>
      </c>
      <c r="AC16" s="58"/>
      <c r="AD16" s="54"/>
    </row>
    <row r="17" spans="1:32" ht="15.75" customHeight="1">
      <c r="A17" s="229" t="s">
        <v>471</v>
      </c>
      <c r="B17" s="230"/>
      <c r="C17" s="71">
        <v>13832280.478999998</v>
      </c>
      <c r="D17" s="71">
        <v>0</v>
      </c>
      <c r="E17" s="71">
        <v>6607998.2034260584</v>
      </c>
      <c r="F17" s="71">
        <v>0</v>
      </c>
      <c r="G17" s="71">
        <v>10282223.73</v>
      </c>
      <c r="H17" s="71">
        <v>212055.49</v>
      </c>
      <c r="I17" s="71">
        <v>3736523.2000000007</v>
      </c>
      <c r="J17" s="71">
        <v>0</v>
      </c>
      <c r="K17" s="71">
        <v>2260909.16</v>
      </c>
      <c r="L17" s="71">
        <v>0</v>
      </c>
      <c r="M17" s="71">
        <v>1700419.3203107005</v>
      </c>
      <c r="N17" s="71">
        <v>0</v>
      </c>
      <c r="O17" s="71">
        <v>1008273.05</v>
      </c>
      <c r="P17" s="71">
        <v>0</v>
      </c>
      <c r="Q17" s="71">
        <v>889989.59999999986</v>
      </c>
      <c r="R17" s="71">
        <v>0</v>
      </c>
      <c r="S17" s="71">
        <v>512917.8225406995</v>
      </c>
      <c r="T17" s="71">
        <v>36743.4</v>
      </c>
      <c r="U17" s="71">
        <v>108099.25848330001</v>
      </c>
      <c r="V17" s="71">
        <v>0</v>
      </c>
      <c r="W17" s="71">
        <v>81186.33</v>
      </c>
      <c r="X17" s="71">
        <v>0</v>
      </c>
      <c r="Y17" s="71">
        <v>455091</v>
      </c>
      <c r="Z17" s="71">
        <v>0</v>
      </c>
      <c r="AA17" s="71">
        <v>41475911.153760746</v>
      </c>
      <c r="AB17" s="71">
        <v>248798.88999999998</v>
      </c>
      <c r="AC17" s="57"/>
      <c r="AD17" s="54"/>
    </row>
    <row r="18" spans="1:32" ht="33" customHeight="1">
      <c r="A18" s="231" t="s">
        <v>489</v>
      </c>
      <c r="B18" s="232"/>
      <c r="C18" s="224">
        <v>0.33350154569770757</v>
      </c>
      <c r="D18" s="225"/>
      <c r="E18" s="224">
        <v>0.15932135110736179</v>
      </c>
      <c r="F18" s="225"/>
      <c r="G18" s="224">
        <v>0.24790832664004489</v>
      </c>
      <c r="H18" s="225"/>
      <c r="I18" s="224">
        <v>9.0088996143999095E-2</v>
      </c>
      <c r="J18" s="225"/>
      <c r="K18" s="224">
        <v>5.4511380150716632E-2</v>
      </c>
      <c r="L18" s="225"/>
      <c r="M18" s="224">
        <v>4.0997756842685258E-2</v>
      </c>
      <c r="N18" s="225"/>
      <c r="O18" s="224">
        <v>2.4309846895517254E-2</v>
      </c>
      <c r="P18" s="225"/>
      <c r="Q18" s="224">
        <v>2.1457987907742487E-2</v>
      </c>
      <c r="R18" s="225"/>
      <c r="S18" s="224">
        <v>1.2366643872854176E-2</v>
      </c>
      <c r="T18" s="225"/>
      <c r="U18" s="224">
        <v>2.6063142550998143E-3</v>
      </c>
      <c r="V18" s="225"/>
      <c r="W18" s="224">
        <v>1.9574333086746086E-3</v>
      </c>
      <c r="X18" s="225"/>
      <c r="Y18" s="224">
        <v>1.0972417177596725E-2</v>
      </c>
      <c r="Z18" s="225"/>
      <c r="AA18" s="224">
        <v>1.0000000000000002</v>
      </c>
      <c r="AB18" s="225"/>
      <c r="AF18" s="54"/>
    </row>
    <row r="19" spans="1:32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32" s="61" customFormat="1" ht="11.25">
      <c r="A20" s="60" t="s">
        <v>474</v>
      </c>
      <c r="R20" s="63"/>
    </row>
    <row r="61" spans="1:5">
      <c r="A61" s="204"/>
      <c r="B61" s="205"/>
      <c r="C61" s="205"/>
      <c r="D61" s="205"/>
      <c r="E61" s="204"/>
    </row>
    <row r="62" spans="1:5">
      <c r="A62" s="206"/>
      <c r="B62" s="207"/>
      <c r="C62" s="207"/>
      <c r="D62" s="207"/>
      <c r="E62" s="206"/>
    </row>
    <row r="63" spans="1:5">
      <c r="A63" s="206"/>
      <c r="B63" s="207"/>
      <c r="C63" s="207"/>
      <c r="D63" s="207"/>
      <c r="E63" s="206"/>
    </row>
    <row r="64" spans="1:5">
      <c r="A64" s="206"/>
      <c r="B64" s="207"/>
      <c r="C64" s="207"/>
      <c r="D64" s="207"/>
      <c r="E64" s="206"/>
    </row>
    <row r="65" spans="1:5">
      <c r="A65" s="206"/>
      <c r="B65" s="207"/>
      <c r="C65" s="207"/>
      <c r="D65" s="207"/>
      <c r="E65" s="206"/>
    </row>
    <row r="66" spans="1:5">
      <c r="A66" s="206"/>
      <c r="B66" s="207"/>
      <c r="C66" s="207"/>
      <c r="D66" s="207"/>
      <c r="E66" s="206"/>
    </row>
    <row r="67" spans="1:5">
      <c r="A67" s="206"/>
      <c r="B67" s="207"/>
      <c r="C67" s="207"/>
      <c r="D67" s="207"/>
      <c r="E67" s="206"/>
    </row>
    <row r="68" spans="1:5">
      <c r="A68" s="206"/>
      <c r="B68" s="207"/>
      <c r="C68" s="207"/>
      <c r="D68" s="207"/>
      <c r="E68" s="206"/>
    </row>
    <row r="69" spans="1:5">
      <c r="A69" s="206"/>
      <c r="B69" s="207"/>
      <c r="C69" s="207"/>
      <c r="D69" s="207"/>
      <c r="E69" s="206"/>
    </row>
    <row r="70" spans="1:5">
      <c r="A70" s="211">
        <f>C70/$C$77</f>
        <v>0.68868131342928163</v>
      </c>
      <c r="B70" s="207" t="s">
        <v>459</v>
      </c>
      <c r="C70" s="207">
        <f>AA5</f>
        <v>28563684.969048142</v>
      </c>
      <c r="D70" s="207"/>
      <c r="E70" s="206"/>
    </row>
    <row r="71" spans="1:5">
      <c r="A71" s="211">
        <f t="shared" ref="A71:A76" si="0">C71/$C$77</f>
        <v>3.2976835277099707E-2</v>
      </c>
      <c r="B71" s="207" t="s">
        <v>464</v>
      </c>
      <c r="C71" s="207">
        <f>AA10</f>
        <v>1367744.2900851907</v>
      </c>
      <c r="D71" s="207"/>
      <c r="E71" s="206"/>
    </row>
    <row r="72" spans="1:5">
      <c r="A72" s="211">
        <f t="shared" si="0"/>
        <v>0.13083824484055331</v>
      </c>
      <c r="B72" s="207" t="s">
        <v>465</v>
      </c>
      <c r="C72" s="207">
        <f>AA11</f>
        <v>5426635.4185207849</v>
      </c>
      <c r="D72" s="207"/>
      <c r="E72" s="206"/>
    </row>
    <row r="73" spans="1:5">
      <c r="A73" s="211">
        <f t="shared" si="0"/>
        <v>5.9048330268639173E-4</v>
      </c>
      <c r="B73" s="207" t="s">
        <v>466</v>
      </c>
      <c r="C73" s="207">
        <f>AA12</f>
        <v>24490.832999999999</v>
      </c>
      <c r="D73" s="207"/>
      <c r="E73" s="206"/>
    </row>
    <row r="74" spans="1:5">
      <c r="A74" s="211">
        <f t="shared" si="0"/>
        <v>2.8414147325926609E-2</v>
      </c>
      <c r="B74" s="207" t="s">
        <v>467</v>
      </c>
      <c r="C74" s="207">
        <f>AA13</f>
        <v>1178502.6500000006</v>
      </c>
      <c r="D74" s="207"/>
      <c r="E74" s="206"/>
    </row>
    <row r="75" spans="1:5">
      <c r="A75" s="211">
        <f t="shared" si="0"/>
        <v>1.2263923705359722E-2</v>
      </c>
      <c r="B75" s="207" t="s">
        <v>468</v>
      </c>
      <c r="C75" s="207">
        <f>AA14</f>
        <v>508657.41000000009</v>
      </c>
      <c r="D75" s="207"/>
      <c r="E75" s="206"/>
    </row>
    <row r="76" spans="1:5">
      <c r="A76" s="211">
        <f t="shared" si="0"/>
        <v>0.10623505211909287</v>
      </c>
      <c r="B76" s="207" t="s">
        <v>470</v>
      </c>
      <c r="C76" s="207">
        <f>AA16</f>
        <v>4406195.5831066379</v>
      </c>
      <c r="D76" s="207"/>
      <c r="E76" s="206"/>
    </row>
    <row r="77" spans="1:5">
      <c r="A77" s="206"/>
      <c r="B77" s="207"/>
      <c r="C77" s="207">
        <f>SUM(C70:C76)</f>
        <v>41475911.153760746</v>
      </c>
      <c r="D77" s="207"/>
      <c r="E77" s="206"/>
    </row>
    <row r="78" spans="1:5">
      <c r="A78" s="206"/>
      <c r="B78" s="207"/>
      <c r="C78" s="207"/>
      <c r="D78" s="207"/>
      <c r="E78" s="206"/>
    </row>
    <row r="79" spans="1:5">
      <c r="A79" s="206"/>
      <c r="B79" s="207"/>
      <c r="C79" s="207"/>
      <c r="D79" s="207"/>
      <c r="E79" s="206"/>
    </row>
    <row r="80" spans="1:5">
      <c r="A80" s="206"/>
      <c r="B80" s="207"/>
      <c r="C80" s="207"/>
      <c r="D80" s="207"/>
      <c r="E80" s="206"/>
    </row>
    <row r="81" spans="1:5">
      <c r="A81" s="206"/>
      <c r="B81" s="207"/>
      <c r="C81" s="207"/>
      <c r="D81" s="207"/>
      <c r="E81" s="206"/>
    </row>
    <row r="82" spans="1:5">
      <c r="A82" s="206"/>
      <c r="B82" s="207"/>
      <c r="C82" s="207"/>
      <c r="D82" s="207"/>
      <c r="E82" s="206"/>
    </row>
    <row r="83" spans="1:5">
      <c r="A83" s="206"/>
      <c r="B83" s="207"/>
      <c r="C83" s="207"/>
      <c r="D83" s="207"/>
      <c r="E83" s="206"/>
    </row>
    <row r="84" spans="1:5">
      <c r="A84" s="206"/>
      <c r="B84" s="207"/>
      <c r="C84" s="207"/>
      <c r="D84" s="207"/>
      <c r="E84" s="206"/>
    </row>
    <row r="85" spans="1:5">
      <c r="A85" s="206"/>
      <c r="B85" s="207"/>
      <c r="C85" s="207"/>
      <c r="D85" s="207"/>
      <c r="E85" s="206"/>
    </row>
    <row r="86" spans="1:5">
      <c r="A86" s="206"/>
      <c r="B86" s="207"/>
      <c r="C86" s="207"/>
      <c r="D86" s="207"/>
      <c r="E86" s="206"/>
    </row>
    <row r="87" spans="1:5">
      <c r="A87" s="206"/>
      <c r="B87" s="207"/>
      <c r="C87" s="207"/>
      <c r="D87" s="207"/>
      <c r="E87" s="206"/>
    </row>
    <row r="88" spans="1:5">
      <c r="A88" s="206"/>
      <c r="B88" s="207"/>
      <c r="C88" s="207"/>
      <c r="D88" s="207"/>
      <c r="E88" s="206"/>
    </row>
    <row r="89" spans="1:5">
      <c r="A89" s="206"/>
      <c r="B89" s="207"/>
      <c r="C89" s="207"/>
      <c r="D89" s="207"/>
      <c r="E89" s="206"/>
    </row>
    <row r="90" spans="1:5">
      <c r="A90" s="206"/>
      <c r="B90" s="207"/>
      <c r="C90" s="207"/>
      <c r="D90" s="207"/>
      <c r="E90" s="206"/>
    </row>
    <row r="91" spans="1:5">
      <c r="A91" s="206"/>
      <c r="B91" s="207"/>
      <c r="C91" s="207"/>
      <c r="D91" s="207"/>
      <c r="E91" s="206"/>
    </row>
    <row r="92" spans="1:5">
      <c r="A92" s="206"/>
      <c r="B92" s="207"/>
      <c r="C92" s="207"/>
      <c r="D92" s="207"/>
      <c r="E92" s="206"/>
    </row>
    <row r="93" spans="1:5">
      <c r="A93" s="206"/>
      <c r="B93" s="207"/>
      <c r="C93" s="207"/>
      <c r="D93" s="207"/>
      <c r="E93" s="206"/>
    </row>
    <row r="99" spans="1:7">
      <c r="A99" s="202" t="e">
        <f>G99/#REF!</f>
        <v>#REF!</v>
      </c>
      <c r="B99" s="50" t="str">
        <f>B5</f>
        <v>Life insurance and annuities</v>
      </c>
      <c r="C99" s="50"/>
      <c r="D99" s="50"/>
      <c r="G99" s="55">
        <f>AA5</f>
        <v>28563684.969048142</v>
      </c>
    </row>
    <row r="100" spans="1:7">
      <c r="A100" s="202" t="e">
        <f>G100/#REF!</f>
        <v>#REF!</v>
      </c>
      <c r="B100" s="50" t="str">
        <f>B10</f>
        <v>Marriage and birth insurance</v>
      </c>
      <c r="C100" s="50"/>
      <c r="D100" s="50"/>
      <c r="G100" s="55">
        <f>AA10</f>
        <v>1367744.2900851907</v>
      </c>
    </row>
    <row r="101" spans="1:7">
      <c r="A101" s="202" t="e">
        <f>G101/#REF!</f>
        <v>#REF!</v>
      </c>
      <c r="B101" s="50" t="str">
        <f>B11</f>
        <v>Unit linked life insurance</v>
      </c>
      <c r="C101" s="50"/>
      <c r="D101" s="50"/>
      <c r="G101" s="55">
        <f>AA11</f>
        <v>5426635.4185207849</v>
      </c>
    </row>
    <row r="102" spans="1:7">
      <c r="A102" s="202" t="e">
        <f>G102/#REF!</f>
        <v>#REF!</v>
      </c>
      <c r="B102" s="50" t="str">
        <f>B12</f>
        <v>Capital redemption</v>
      </c>
      <c r="C102" s="50"/>
      <c r="D102" s="50"/>
      <c r="G102" s="55">
        <f>AA12</f>
        <v>24490.832999999999</v>
      </c>
    </row>
    <row r="103" spans="1:7">
      <c r="A103" s="202" t="e">
        <f>G103/#REF!</f>
        <v>#REF!</v>
      </c>
      <c r="B103" s="50" t="str">
        <f>B13</f>
        <v>Supplementary insurance</v>
      </c>
      <c r="C103" s="50"/>
      <c r="D103" s="50"/>
      <c r="G103" s="55">
        <f>AA13</f>
        <v>1178502.6500000006</v>
      </c>
    </row>
    <row r="104" spans="1:7">
      <c r="A104" s="202" t="e">
        <f>G104/#REF!</f>
        <v>#REF!</v>
      </c>
      <c r="B104" s="50">
        <f>B17</f>
        <v>0</v>
      </c>
      <c r="C104" s="50"/>
      <c r="D104" s="50"/>
      <c r="G104" s="55">
        <f>AA17</f>
        <v>41475911.153760746</v>
      </c>
    </row>
    <row r="105" spans="1:7">
      <c r="A105" s="202" t="e">
        <f>G105/#REF!</f>
        <v>#REF!</v>
      </c>
      <c r="B105" s="50" t="e">
        <f>#REF!</f>
        <v>#REF!</v>
      </c>
      <c r="C105" s="50"/>
      <c r="D105" s="50"/>
      <c r="G105" s="55" t="e">
        <f>#REF!</f>
        <v>#REF!</v>
      </c>
    </row>
    <row r="106" spans="1:7">
      <c r="A106" s="202" t="e">
        <f>G106/#REF!</f>
        <v>#REF!</v>
      </c>
      <c r="B106" s="50" t="e">
        <f>#REF!</f>
        <v>#REF!</v>
      </c>
      <c r="C106" s="50"/>
      <c r="D106" s="50"/>
      <c r="G106" s="55" t="e">
        <f>#REF!</f>
        <v>#REF!</v>
      </c>
    </row>
  </sheetData>
  <mergeCells count="43">
    <mergeCell ref="U18:V18"/>
    <mergeCell ref="W18:X18"/>
    <mergeCell ref="AA3:AB3"/>
    <mergeCell ref="Q18:R18"/>
    <mergeCell ref="K3:L3"/>
    <mergeCell ref="AA18:AB18"/>
    <mergeCell ref="K18:L18"/>
    <mergeCell ref="S18:T18"/>
    <mergeCell ref="O18:P18"/>
    <mergeCell ref="Y18:Z18"/>
    <mergeCell ref="M18:N18"/>
    <mergeCell ref="S3:T3"/>
    <mergeCell ref="W3:X3"/>
    <mergeCell ref="Y3:Z3"/>
    <mergeCell ref="U3:V3"/>
    <mergeCell ref="A18:B18"/>
    <mergeCell ref="C18:D18"/>
    <mergeCell ref="G18:H18"/>
    <mergeCell ref="I18:J18"/>
    <mergeCell ref="E18:F18"/>
    <mergeCell ref="A1:AB1"/>
    <mergeCell ref="A17:B17"/>
    <mergeCell ref="Q3:R3"/>
    <mergeCell ref="A3:A4"/>
    <mergeCell ref="B3:B4"/>
    <mergeCell ref="C3:D3"/>
    <mergeCell ref="G3:H3"/>
    <mergeCell ref="I3:J3"/>
    <mergeCell ref="E3:F3"/>
    <mergeCell ref="M3:N3"/>
    <mergeCell ref="O3:P3"/>
    <mergeCell ref="C2:D2"/>
    <mergeCell ref="E2:F2"/>
    <mergeCell ref="G2:H2"/>
    <mergeCell ref="I2:J2"/>
    <mergeCell ref="U2:V2"/>
    <mergeCell ref="W2:X2"/>
    <mergeCell ref="Y2:Z2"/>
    <mergeCell ref="K2:L2"/>
    <mergeCell ref="M2:N2"/>
    <mergeCell ref="O2:P2"/>
    <mergeCell ref="Q2:R2"/>
    <mergeCell ref="S2:T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r:id="rId1"/>
  <colBreaks count="1" manualBreakCount="1">
    <brk id="16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tabColor rgb="FF92D050"/>
    <pageSetUpPr fitToPage="1"/>
  </sheetPr>
  <dimension ref="A1:U16"/>
  <sheetViews>
    <sheetView view="pageBreakPreview" zoomScale="70" zoomScaleNormal="70" zoomScaleSheetLayoutView="70" workbookViewId="0">
      <pane xSplit="1" ySplit="5" topLeftCell="B6" activePane="bottomRight" state="frozen"/>
      <selection activeCell="F17" sqref="F17"/>
      <selection pane="topRight" activeCell="F17" sqref="F17"/>
      <selection pane="bottomLeft" activeCell="F17" sqref="F17"/>
      <selection pane="bottomRight" activeCell="A16" sqref="A16"/>
    </sheetView>
  </sheetViews>
  <sheetFormatPr defaultColWidth="9.28515625" defaultRowHeight="20.100000000000001" customHeight="1"/>
  <cols>
    <col min="1" max="1" width="25.7109375" style="84" customWidth="1"/>
    <col min="2" max="2" width="14" style="84" customWidth="1"/>
    <col min="3" max="3" width="17.5703125" style="84" customWidth="1"/>
    <col min="4" max="4" width="21.7109375" style="84" customWidth="1"/>
    <col min="5" max="5" width="25.7109375" style="84" customWidth="1"/>
    <col min="6" max="6" width="14.28515625" style="84" customWidth="1"/>
    <col min="7" max="7" width="17.5703125" style="84" customWidth="1"/>
    <col min="8" max="8" width="20.7109375" style="84" customWidth="1"/>
    <col min="9" max="9" width="25.7109375" style="84" customWidth="1"/>
    <col min="10" max="10" width="13.85546875" style="84" customWidth="1"/>
    <col min="11" max="11" width="17.85546875" style="84" customWidth="1"/>
    <col min="12" max="12" width="16.140625" style="84" customWidth="1"/>
    <col min="13" max="13" width="14.28515625" style="81" customWidth="1"/>
    <col min="14" max="17" width="16.7109375" style="81" customWidth="1"/>
    <col min="18" max="18" width="13" style="81" customWidth="1"/>
    <col min="19" max="21" width="16.7109375" style="81" customWidth="1"/>
    <col min="22" max="16384" width="9.28515625" style="81"/>
  </cols>
  <sheetData>
    <row r="1" spans="1:21" ht="16.5" customHeight="1">
      <c r="A1" s="236" t="s">
        <v>816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1" ht="9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 t="s">
        <v>125</v>
      </c>
    </row>
    <row r="3" spans="1:21" s="82" customFormat="1" ht="36" customHeight="1">
      <c r="A3" s="241" t="s">
        <v>458</v>
      </c>
      <c r="B3" s="241" t="s">
        <v>495</v>
      </c>
      <c r="C3" s="241"/>
      <c r="D3" s="241"/>
      <c r="E3" s="241"/>
      <c r="F3" s="241" t="s">
        <v>496</v>
      </c>
      <c r="G3" s="241"/>
      <c r="H3" s="241"/>
      <c r="I3" s="241"/>
      <c r="J3" s="242" t="s">
        <v>497</v>
      </c>
      <c r="K3" s="243"/>
      <c r="L3" s="241" t="s">
        <v>498</v>
      </c>
      <c r="M3" s="239" t="s">
        <v>499</v>
      </c>
      <c r="N3" s="239"/>
      <c r="O3" s="239"/>
      <c r="P3" s="239"/>
      <c r="Q3" s="239"/>
      <c r="R3" s="239" t="s">
        <v>500</v>
      </c>
      <c r="S3" s="239"/>
      <c r="T3" s="239"/>
      <c r="U3" s="239"/>
    </row>
    <row r="4" spans="1:21" ht="18" customHeight="1">
      <c r="A4" s="241"/>
      <c r="B4" s="241" t="s">
        <v>501</v>
      </c>
      <c r="C4" s="241" t="s">
        <v>502</v>
      </c>
      <c r="D4" s="240" t="s">
        <v>503</v>
      </c>
      <c r="E4" s="240" t="s">
        <v>504</v>
      </c>
      <c r="F4" s="241" t="s">
        <v>501</v>
      </c>
      <c r="G4" s="241" t="s">
        <v>502</v>
      </c>
      <c r="H4" s="240" t="s">
        <v>503</v>
      </c>
      <c r="I4" s="240" t="s">
        <v>504</v>
      </c>
      <c r="J4" s="241" t="s">
        <v>501</v>
      </c>
      <c r="K4" s="241" t="s">
        <v>502</v>
      </c>
      <c r="L4" s="241"/>
      <c r="M4" s="237" t="s">
        <v>505</v>
      </c>
      <c r="N4" s="237" t="s">
        <v>506</v>
      </c>
      <c r="O4" s="237" t="s">
        <v>507</v>
      </c>
      <c r="P4" s="237" t="s">
        <v>508</v>
      </c>
      <c r="Q4" s="237" t="s">
        <v>509</v>
      </c>
      <c r="R4" s="237" t="s">
        <v>505</v>
      </c>
      <c r="S4" s="237" t="s">
        <v>510</v>
      </c>
      <c r="T4" s="237" t="s">
        <v>511</v>
      </c>
      <c r="U4" s="237" t="s">
        <v>512</v>
      </c>
    </row>
    <row r="5" spans="1:21" ht="115.5" customHeight="1">
      <c r="A5" s="241"/>
      <c r="B5" s="241"/>
      <c r="C5" s="241"/>
      <c r="D5" s="240"/>
      <c r="E5" s="240"/>
      <c r="F5" s="241"/>
      <c r="G5" s="241"/>
      <c r="H5" s="240"/>
      <c r="I5" s="240"/>
      <c r="J5" s="241"/>
      <c r="K5" s="241"/>
      <c r="L5" s="241"/>
      <c r="M5" s="238"/>
      <c r="N5" s="238"/>
      <c r="O5" s="238"/>
      <c r="P5" s="238"/>
      <c r="Q5" s="238"/>
      <c r="R5" s="238"/>
      <c r="S5" s="238"/>
      <c r="T5" s="238"/>
      <c r="U5" s="238"/>
    </row>
    <row r="6" spans="1:21" s="82" customFormat="1" ht="25.5">
      <c r="A6" s="135" t="s">
        <v>490</v>
      </c>
      <c r="B6" s="90">
        <v>596457044.16162705</v>
      </c>
      <c r="C6" s="90">
        <v>18891.327669780825</v>
      </c>
      <c r="D6" s="90">
        <v>29734156.069786474</v>
      </c>
      <c r="E6" s="90">
        <v>9980377.4963202719</v>
      </c>
      <c r="F6" s="90">
        <v>88158438.034299999</v>
      </c>
      <c r="G6" s="90">
        <v>0</v>
      </c>
      <c r="H6" s="90">
        <v>4109960.3030707999</v>
      </c>
      <c r="I6" s="90">
        <v>0</v>
      </c>
      <c r="J6" s="90">
        <v>46421289.799272336</v>
      </c>
      <c r="K6" s="90">
        <v>2674355.5036259266</v>
      </c>
      <c r="L6" s="90">
        <v>0</v>
      </c>
      <c r="M6" s="90">
        <v>10195719.177187899</v>
      </c>
      <c r="N6" s="90">
        <v>30396.019999999997</v>
      </c>
      <c r="O6" s="90">
        <v>55328.89</v>
      </c>
      <c r="P6" s="90">
        <v>75726.970000000045</v>
      </c>
      <c r="Q6" s="90">
        <v>3194.8300000000004</v>
      </c>
      <c r="R6" s="90">
        <v>227.3</v>
      </c>
      <c r="S6" s="90">
        <v>0</v>
      </c>
      <c r="T6" s="90">
        <v>0</v>
      </c>
      <c r="U6" s="90">
        <v>227.3</v>
      </c>
    </row>
    <row r="7" spans="1:21" ht="15.75">
      <c r="A7" s="136" t="s">
        <v>460</v>
      </c>
      <c r="B7" s="90">
        <v>596449315.33162713</v>
      </c>
      <c r="C7" s="90">
        <v>18891.327669780825</v>
      </c>
      <c r="D7" s="90">
        <v>29734156.069786474</v>
      </c>
      <c r="E7" s="90">
        <v>9980377.4963202719</v>
      </c>
      <c r="F7" s="90">
        <v>0</v>
      </c>
      <c r="G7" s="90">
        <v>0</v>
      </c>
      <c r="H7" s="90">
        <v>0</v>
      </c>
      <c r="I7" s="90">
        <v>0</v>
      </c>
      <c r="J7" s="90">
        <v>46215859.799272336</v>
      </c>
      <c r="K7" s="90">
        <v>2674355.5036259266</v>
      </c>
      <c r="L7" s="90">
        <v>0</v>
      </c>
      <c r="M7" s="90">
        <v>10190661.7971879</v>
      </c>
      <c r="N7" s="90">
        <v>30234.329999999998</v>
      </c>
      <c r="O7" s="90">
        <v>55328.55</v>
      </c>
      <c r="P7" s="90">
        <v>75726.970000000045</v>
      </c>
      <c r="Q7" s="90">
        <v>3192.8500000000004</v>
      </c>
      <c r="R7" s="90">
        <v>227.3</v>
      </c>
      <c r="S7" s="90">
        <v>0</v>
      </c>
      <c r="T7" s="90">
        <v>0</v>
      </c>
      <c r="U7" s="90">
        <v>227.3</v>
      </c>
    </row>
    <row r="8" spans="1:21" ht="15.75">
      <c r="A8" s="136" t="s">
        <v>461</v>
      </c>
      <c r="B8" s="90">
        <v>596193330.0155611</v>
      </c>
      <c r="C8" s="90">
        <v>5793</v>
      </c>
      <c r="D8" s="90">
        <v>29731877.692577485</v>
      </c>
      <c r="E8" s="90">
        <v>9964988.4663202725</v>
      </c>
      <c r="F8" s="90">
        <v>0</v>
      </c>
      <c r="G8" s="90">
        <v>0</v>
      </c>
      <c r="H8" s="90">
        <v>0</v>
      </c>
      <c r="I8" s="90">
        <v>0</v>
      </c>
      <c r="J8" s="90">
        <v>14030944.05922254</v>
      </c>
      <c r="K8" s="90">
        <v>388624.65519120003</v>
      </c>
      <c r="L8" s="90">
        <v>0</v>
      </c>
      <c r="M8" s="90">
        <v>9695649.6119543258</v>
      </c>
      <c r="N8" s="90">
        <v>6498.4500000000007</v>
      </c>
      <c r="O8" s="90">
        <v>13475.310000000001</v>
      </c>
      <c r="P8" s="90">
        <v>11679.41</v>
      </c>
      <c r="Q8" s="90">
        <v>2917.57</v>
      </c>
      <c r="R8" s="90">
        <v>0</v>
      </c>
      <c r="S8" s="90">
        <v>0</v>
      </c>
      <c r="T8" s="90">
        <v>0</v>
      </c>
      <c r="U8" s="90">
        <v>0</v>
      </c>
    </row>
    <row r="9" spans="1:21" ht="15.75">
      <c r="A9" s="136" t="s">
        <v>462</v>
      </c>
      <c r="B9" s="90">
        <v>255985.31606593149</v>
      </c>
      <c r="C9" s="90">
        <v>13098.327669780827</v>
      </c>
      <c r="D9" s="90">
        <v>2278.377208986994</v>
      </c>
      <c r="E9" s="90">
        <v>15389.029999999999</v>
      </c>
      <c r="F9" s="90">
        <v>0</v>
      </c>
      <c r="G9" s="90">
        <v>0</v>
      </c>
      <c r="H9" s="90">
        <v>0</v>
      </c>
      <c r="I9" s="90">
        <v>0</v>
      </c>
      <c r="J9" s="90">
        <v>32184915.740049802</v>
      </c>
      <c r="K9" s="90">
        <v>2285730.8484347262</v>
      </c>
      <c r="L9" s="90">
        <v>0</v>
      </c>
      <c r="M9" s="90">
        <v>495012.18523357372</v>
      </c>
      <c r="N9" s="90">
        <v>23735.879999999997</v>
      </c>
      <c r="O9" s="90">
        <v>41853.240000000005</v>
      </c>
      <c r="P9" s="90">
        <v>64047.560000000041</v>
      </c>
      <c r="Q9" s="90">
        <v>275.27999999999997</v>
      </c>
      <c r="R9" s="90">
        <v>227.3</v>
      </c>
      <c r="S9" s="90">
        <v>0</v>
      </c>
      <c r="T9" s="90">
        <v>0</v>
      </c>
      <c r="U9" s="90">
        <v>227.3</v>
      </c>
    </row>
    <row r="10" spans="1:21" ht="25.5">
      <c r="A10" s="136" t="s">
        <v>463</v>
      </c>
      <c r="B10" s="90">
        <v>7728.83</v>
      </c>
      <c r="C10" s="90">
        <v>0</v>
      </c>
      <c r="D10" s="90">
        <v>0</v>
      </c>
      <c r="E10" s="90">
        <v>0</v>
      </c>
      <c r="F10" s="90">
        <v>88158438.034299999</v>
      </c>
      <c r="G10" s="90">
        <v>0</v>
      </c>
      <c r="H10" s="90">
        <v>4109960.3030707999</v>
      </c>
      <c r="I10" s="90">
        <v>0</v>
      </c>
      <c r="J10" s="90">
        <v>205430</v>
      </c>
      <c r="K10" s="90">
        <v>0</v>
      </c>
      <c r="L10" s="90">
        <v>0</v>
      </c>
      <c r="M10" s="90">
        <v>5057.38</v>
      </c>
      <c r="N10" s="90">
        <v>161.69</v>
      </c>
      <c r="O10" s="90">
        <v>0.34</v>
      </c>
      <c r="P10" s="90">
        <v>0</v>
      </c>
      <c r="Q10" s="90">
        <v>1.98</v>
      </c>
      <c r="R10" s="90">
        <v>0</v>
      </c>
      <c r="S10" s="90">
        <v>0</v>
      </c>
      <c r="T10" s="90">
        <v>0</v>
      </c>
      <c r="U10" s="90">
        <v>0</v>
      </c>
    </row>
    <row r="11" spans="1:21" ht="25.5">
      <c r="A11" s="135" t="s">
        <v>491</v>
      </c>
      <c r="B11" s="90">
        <v>64011874.760270476</v>
      </c>
      <c r="C11" s="90">
        <v>0</v>
      </c>
      <c r="D11" s="90">
        <v>5385175.6904486865</v>
      </c>
      <c r="E11" s="90">
        <v>512298.52</v>
      </c>
      <c r="F11" s="90">
        <v>0</v>
      </c>
      <c r="G11" s="90">
        <v>0</v>
      </c>
      <c r="H11" s="90">
        <v>0</v>
      </c>
      <c r="I11" s="90">
        <v>0</v>
      </c>
      <c r="J11" s="90">
        <v>383550.73951166164</v>
      </c>
      <c r="K11" s="90">
        <v>322.97000000000116</v>
      </c>
      <c r="L11" s="90">
        <v>0</v>
      </c>
      <c r="M11" s="90">
        <v>166602.06</v>
      </c>
      <c r="N11" s="90">
        <v>1785.01</v>
      </c>
      <c r="O11" s="90">
        <v>7641.6399999999994</v>
      </c>
      <c r="P11" s="90">
        <v>5657.79</v>
      </c>
      <c r="Q11" s="90">
        <v>413.46</v>
      </c>
      <c r="R11" s="90">
        <v>0</v>
      </c>
      <c r="S11" s="90">
        <v>0</v>
      </c>
      <c r="T11" s="90">
        <v>0</v>
      </c>
      <c r="U11" s="90">
        <v>0</v>
      </c>
    </row>
    <row r="12" spans="1:21" ht="15.75">
      <c r="A12" s="135" t="s">
        <v>492</v>
      </c>
      <c r="B12" s="90">
        <v>42339.29028077425</v>
      </c>
      <c r="C12" s="90">
        <v>0</v>
      </c>
      <c r="D12" s="90">
        <v>104189.92490877426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480626.08191806701</v>
      </c>
      <c r="K12" s="90">
        <v>60.728521499999999</v>
      </c>
      <c r="L12" s="90">
        <v>0</v>
      </c>
      <c r="M12" s="90">
        <v>151137.20000000001</v>
      </c>
      <c r="N12" s="90">
        <v>2101.2800000000002</v>
      </c>
      <c r="O12" s="90">
        <v>15422.78</v>
      </c>
      <c r="P12" s="90">
        <v>19238.849999999999</v>
      </c>
      <c r="Q12" s="90">
        <v>1473.31</v>
      </c>
      <c r="R12" s="90">
        <v>0</v>
      </c>
      <c r="S12" s="90">
        <v>0</v>
      </c>
      <c r="T12" s="90">
        <v>0</v>
      </c>
      <c r="U12" s="90">
        <v>0</v>
      </c>
    </row>
    <row r="13" spans="1:21" ht="15.75">
      <c r="A13" s="137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8" t="s">
        <v>494</v>
      </c>
      <c r="B14" s="90">
        <v>1238806.99602</v>
      </c>
      <c r="C14" s="90">
        <v>229069.0385876543</v>
      </c>
      <c r="D14" s="90">
        <v>127934.47636881983</v>
      </c>
      <c r="E14" s="90">
        <v>45133.06</v>
      </c>
      <c r="F14" s="90">
        <v>0</v>
      </c>
      <c r="G14" s="90">
        <v>0</v>
      </c>
      <c r="H14" s="90">
        <v>0</v>
      </c>
      <c r="I14" s="90">
        <v>0</v>
      </c>
      <c r="J14" s="90">
        <v>11238351.791482698</v>
      </c>
      <c r="K14" s="90">
        <v>2277570.4770211144</v>
      </c>
      <c r="L14" s="90">
        <v>0</v>
      </c>
      <c r="M14" s="90">
        <v>16407.78324144354</v>
      </c>
      <c r="N14" s="90">
        <v>1062.93</v>
      </c>
      <c r="O14" s="90">
        <v>2386.1099999999997</v>
      </c>
      <c r="P14" s="90">
        <v>2951.9199999999996</v>
      </c>
      <c r="Q14" s="90">
        <v>329.21</v>
      </c>
      <c r="R14" s="90">
        <v>0</v>
      </c>
      <c r="S14" s="90">
        <v>0</v>
      </c>
      <c r="T14" s="90">
        <v>0</v>
      </c>
      <c r="U14" s="90">
        <v>0</v>
      </c>
    </row>
    <row r="15" spans="1:21" s="82" customFormat="1" ht="15.75">
      <c r="A15" s="72" t="s">
        <v>488</v>
      </c>
      <c r="B15" s="91">
        <v>661750065.20819843</v>
      </c>
      <c r="C15" s="91">
        <v>247960.36625743512</v>
      </c>
      <c r="D15" s="91">
        <v>35351456.161512755</v>
      </c>
      <c r="E15" s="91">
        <v>10537809.076320272</v>
      </c>
      <c r="F15" s="91">
        <v>88158438.034299999</v>
      </c>
      <c r="G15" s="91">
        <v>0</v>
      </c>
      <c r="H15" s="91">
        <v>4109960.3030707999</v>
      </c>
      <c r="I15" s="91">
        <v>0</v>
      </c>
      <c r="J15" s="91">
        <v>58523818.412184767</v>
      </c>
      <c r="K15" s="91">
        <v>4952309.679168541</v>
      </c>
      <c r="L15" s="91">
        <v>0</v>
      </c>
      <c r="M15" s="91">
        <v>10529866.220429344</v>
      </c>
      <c r="N15" s="91">
        <v>35345.24</v>
      </c>
      <c r="O15" s="91">
        <v>80779.42</v>
      </c>
      <c r="P15" s="91">
        <v>103575.53000000004</v>
      </c>
      <c r="Q15" s="91">
        <v>5410.81</v>
      </c>
      <c r="R15" s="91">
        <v>227.3</v>
      </c>
      <c r="S15" s="91">
        <v>0</v>
      </c>
      <c r="T15" s="91">
        <v>0</v>
      </c>
      <c r="U15" s="91">
        <v>227.3</v>
      </c>
    </row>
    <row r="16" spans="1:21" ht="20.100000000000001" customHeight="1">
      <c r="A16" s="60" t="s">
        <v>474</v>
      </c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>
    <tabColor rgb="FF92D050"/>
    <pageSetUpPr fitToPage="1"/>
  </sheetPr>
  <dimension ref="A1:U16"/>
  <sheetViews>
    <sheetView view="pageBreakPreview" zoomScale="80" zoomScaleNormal="70" zoomScaleSheetLayoutView="80" workbookViewId="0">
      <pane xSplit="1" ySplit="5" topLeftCell="B6" activePane="bottomRight" state="frozen"/>
      <selection activeCell="F17" sqref="F17"/>
      <selection pane="topRight" activeCell="F17" sqref="F17"/>
      <selection pane="bottomLeft" activeCell="F17" sqref="F17"/>
      <selection pane="bottomRight" activeCell="A16" sqref="A16"/>
    </sheetView>
  </sheetViews>
  <sheetFormatPr defaultColWidth="9.28515625" defaultRowHeight="20.100000000000001" customHeight="1"/>
  <cols>
    <col min="1" max="1" width="28.5703125" style="84" customWidth="1"/>
    <col min="2" max="2" width="15.7109375" style="84" customWidth="1"/>
    <col min="3" max="3" width="16.7109375" style="84" customWidth="1"/>
    <col min="4" max="4" width="19.5703125" style="84" customWidth="1"/>
    <col min="5" max="7" width="15.7109375" style="84" customWidth="1"/>
    <col min="8" max="8" width="16.7109375" style="84" customWidth="1"/>
    <col min="9" max="10" width="21.7109375" style="84" customWidth="1"/>
    <col min="11" max="11" width="12" style="84" customWidth="1"/>
    <col min="12" max="12" width="20" style="84" customWidth="1"/>
    <col min="13" max="14" width="16.7109375" style="84" customWidth="1"/>
    <col min="15" max="15" width="15.7109375" style="81" customWidth="1"/>
    <col min="16" max="17" width="16.7109375" style="81" customWidth="1"/>
    <col min="18" max="18" width="15.7109375" style="81" customWidth="1"/>
    <col min="19" max="21" width="16.7109375" style="81" customWidth="1"/>
    <col min="22" max="24" width="15.7109375" style="81" bestFit="1" customWidth="1"/>
    <col min="25" max="26" width="13.85546875" style="81" bestFit="1" customWidth="1"/>
    <col min="27" max="16384" width="9.28515625" style="81"/>
  </cols>
  <sheetData>
    <row r="1" spans="1:21" ht="15.75" customHeight="1">
      <c r="A1" s="236" t="s">
        <v>817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1" ht="12.75" customHeight="1">
      <c r="A2" s="246" t="s">
        <v>125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3" spans="1:21" s="82" customFormat="1" ht="35.25" customHeight="1">
      <c r="A3" s="241" t="s">
        <v>458</v>
      </c>
      <c r="B3" s="241" t="s">
        <v>513</v>
      </c>
      <c r="C3" s="241"/>
      <c r="D3" s="241"/>
      <c r="E3" s="241"/>
      <c r="F3" s="248" t="s">
        <v>514</v>
      </c>
      <c r="G3" s="245" t="s">
        <v>515</v>
      </c>
      <c r="H3" s="245"/>
      <c r="I3" s="245"/>
      <c r="J3" s="245"/>
      <c r="K3" s="241" t="s">
        <v>516</v>
      </c>
      <c r="L3" s="241"/>
      <c r="M3" s="241" t="s">
        <v>517</v>
      </c>
      <c r="N3" s="241" t="s">
        <v>518</v>
      </c>
      <c r="O3" s="241" t="s">
        <v>825</v>
      </c>
      <c r="P3" s="247"/>
      <c r="Q3" s="241" t="s">
        <v>519</v>
      </c>
      <c r="R3" s="245" t="s">
        <v>520</v>
      </c>
      <c r="S3" s="245"/>
      <c r="T3" s="245"/>
      <c r="U3" s="245"/>
    </row>
    <row r="4" spans="1:21" ht="75.75" customHeight="1">
      <c r="A4" s="241"/>
      <c r="B4" s="241" t="s">
        <v>501</v>
      </c>
      <c r="C4" s="241" t="s">
        <v>502</v>
      </c>
      <c r="D4" s="241" t="s">
        <v>521</v>
      </c>
      <c r="E4" s="241" t="s">
        <v>522</v>
      </c>
      <c r="F4" s="248"/>
      <c r="G4" s="241" t="s">
        <v>501</v>
      </c>
      <c r="H4" s="241" t="s">
        <v>502</v>
      </c>
      <c r="I4" s="244" t="s">
        <v>523</v>
      </c>
      <c r="J4" s="244"/>
      <c r="K4" s="241"/>
      <c r="L4" s="241"/>
      <c r="M4" s="241"/>
      <c r="N4" s="241"/>
      <c r="O4" s="247"/>
      <c r="P4" s="247"/>
      <c r="Q4" s="247"/>
      <c r="R4" s="245" t="s">
        <v>501</v>
      </c>
      <c r="S4" s="248" t="s">
        <v>524</v>
      </c>
      <c r="T4" s="245" t="s">
        <v>525</v>
      </c>
      <c r="U4" s="245" t="s">
        <v>526</v>
      </c>
    </row>
    <row r="5" spans="1:21" ht="110.25">
      <c r="A5" s="241"/>
      <c r="B5" s="241"/>
      <c r="C5" s="241"/>
      <c r="D5" s="241"/>
      <c r="E5" s="241"/>
      <c r="F5" s="248"/>
      <c r="G5" s="241"/>
      <c r="H5" s="241"/>
      <c r="I5" s="134" t="s">
        <v>527</v>
      </c>
      <c r="J5" s="134" t="s">
        <v>528</v>
      </c>
      <c r="K5" s="144" t="s">
        <v>529</v>
      </c>
      <c r="L5" s="134" t="s">
        <v>530</v>
      </c>
      <c r="M5" s="241"/>
      <c r="N5" s="241"/>
      <c r="O5" s="145" t="s">
        <v>505</v>
      </c>
      <c r="P5" s="145" t="s">
        <v>531</v>
      </c>
      <c r="Q5" s="247"/>
      <c r="R5" s="245"/>
      <c r="S5" s="248"/>
      <c r="T5" s="245"/>
      <c r="U5" s="245"/>
    </row>
    <row r="6" spans="1:21" ht="15.75">
      <c r="A6" s="135" t="s">
        <v>490</v>
      </c>
      <c r="B6" s="90">
        <v>25475082.774489563</v>
      </c>
      <c r="C6" s="90">
        <v>2320754.8025004687</v>
      </c>
      <c r="D6" s="90">
        <v>9311142.6302650701</v>
      </c>
      <c r="E6" s="90">
        <v>178968.6830536988</v>
      </c>
      <c r="F6" s="90">
        <v>11760314.52</v>
      </c>
      <c r="G6" s="90">
        <v>0</v>
      </c>
      <c r="H6" s="90">
        <v>0</v>
      </c>
      <c r="I6" s="90">
        <v>0</v>
      </c>
      <c r="J6" s="90">
        <v>0</v>
      </c>
      <c r="K6" s="90">
        <v>3632569.566083984</v>
      </c>
      <c r="L6" s="90">
        <v>63272.064290000082</v>
      </c>
      <c r="M6" s="90">
        <v>6895.97</v>
      </c>
      <c r="N6" s="90">
        <v>6315117.2135896971</v>
      </c>
      <c r="O6" s="90">
        <v>766045127.87892079</v>
      </c>
      <c r="P6" s="90">
        <v>4567951.2638782328</v>
      </c>
      <c r="Q6" s="90">
        <v>7239751582.0969696</v>
      </c>
      <c r="R6" s="90">
        <v>5031993033.5529175</v>
      </c>
      <c r="S6" s="90">
        <v>1033569860.1222211</v>
      </c>
      <c r="T6" s="90">
        <v>332048688.04808092</v>
      </c>
      <c r="U6" s="90">
        <v>187143526.8482033</v>
      </c>
    </row>
    <row r="7" spans="1:21" ht="15.75">
      <c r="A7" s="136" t="s">
        <v>460</v>
      </c>
      <c r="B7" s="90">
        <v>23848328.648194414</v>
      </c>
      <c r="C7" s="90">
        <v>2320091.8025004687</v>
      </c>
      <c r="D7" s="90">
        <v>9160086.1771535613</v>
      </c>
      <c r="E7" s="90">
        <v>177877.11987005887</v>
      </c>
      <c r="F7" s="90">
        <v>1302608.9100000001</v>
      </c>
      <c r="G7" s="90">
        <v>0</v>
      </c>
      <c r="H7" s="90">
        <v>0</v>
      </c>
      <c r="I7" s="90">
        <v>0</v>
      </c>
      <c r="J7" s="90">
        <v>0</v>
      </c>
      <c r="K7" s="90">
        <v>3632569.566083984</v>
      </c>
      <c r="L7" s="90">
        <v>63272.064290000082</v>
      </c>
      <c r="M7" s="90">
        <v>6895.97</v>
      </c>
      <c r="N7" s="90">
        <v>6283393.8552796971</v>
      </c>
      <c r="O7" s="90">
        <v>676246055.85255289</v>
      </c>
      <c r="P7" s="90">
        <v>4567333.1166098323</v>
      </c>
      <c r="Q7" s="90">
        <v>7167811824.8128757</v>
      </c>
      <c r="R7" s="90">
        <v>5025757898.9343815</v>
      </c>
      <c r="S7" s="90">
        <v>1033569860.1222211</v>
      </c>
      <c r="T7" s="90">
        <v>332048688.04808092</v>
      </c>
      <c r="U7" s="90">
        <v>187143526.8482033</v>
      </c>
    </row>
    <row r="8" spans="1:21" ht="15.75">
      <c r="A8" s="136" t="s">
        <v>461</v>
      </c>
      <c r="B8" s="90">
        <v>10908907.58897111</v>
      </c>
      <c r="C8" s="90">
        <v>744399.21473313845</v>
      </c>
      <c r="D8" s="90">
        <v>1418063.3390757574</v>
      </c>
      <c r="E8" s="90">
        <v>59575.909059239741</v>
      </c>
      <c r="F8" s="90">
        <v>802494.91</v>
      </c>
      <c r="G8" s="90">
        <v>0</v>
      </c>
      <c r="H8" s="90">
        <v>0</v>
      </c>
      <c r="I8" s="90">
        <v>0</v>
      </c>
      <c r="J8" s="90">
        <v>0</v>
      </c>
      <c r="K8" s="90">
        <v>3632569.566083984</v>
      </c>
      <c r="L8" s="90">
        <v>63272.064290000082</v>
      </c>
      <c r="M8" s="90">
        <v>0</v>
      </c>
      <c r="N8" s="90">
        <v>6283393.8552796971</v>
      </c>
      <c r="O8" s="90">
        <v>630056877.65299845</v>
      </c>
      <c r="P8" s="90">
        <v>787909.36675070005</v>
      </c>
      <c r="Q8" s="90">
        <v>1246142973.3767095</v>
      </c>
      <c r="R8" s="90">
        <v>640181349.23995888</v>
      </c>
      <c r="S8" s="90">
        <v>2062995.9225722998</v>
      </c>
      <c r="T8" s="90">
        <v>45348651.186510593</v>
      </c>
      <c r="U8" s="90">
        <v>76776592.767150491</v>
      </c>
    </row>
    <row r="9" spans="1:21" ht="15.75">
      <c r="A9" s="136" t="s">
        <v>462</v>
      </c>
      <c r="B9" s="90">
        <v>12939421.059223298</v>
      </c>
      <c r="C9" s="90">
        <v>1575692.5877673305</v>
      </c>
      <c r="D9" s="90">
        <v>7742022.8380778022</v>
      </c>
      <c r="E9" s="90">
        <v>118301.21081081915</v>
      </c>
      <c r="F9" s="90">
        <v>500114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6895.97</v>
      </c>
      <c r="N9" s="90">
        <v>0</v>
      </c>
      <c r="O9" s="90">
        <v>46189178.199554652</v>
      </c>
      <c r="P9" s="90">
        <v>3779423.7498591319</v>
      </c>
      <c r="Q9" s="90">
        <v>5921668851.4361668</v>
      </c>
      <c r="R9" s="90">
        <v>4385576549.6944237</v>
      </c>
      <c r="S9" s="90">
        <v>1031506864.1996489</v>
      </c>
      <c r="T9" s="90">
        <v>286700036.86157036</v>
      </c>
      <c r="U9" s="90">
        <v>110366934.08105282</v>
      </c>
    </row>
    <row r="10" spans="1:21" ht="15.75">
      <c r="A10" s="136" t="s">
        <v>463</v>
      </c>
      <c r="B10" s="90">
        <v>1626754.1262951503</v>
      </c>
      <c r="C10" s="90">
        <v>663</v>
      </c>
      <c r="D10" s="90">
        <v>151056.45311150988</v>
      </c>
      <c r="E10" s="90">
        <v>1091.5631836399293</v>
      </c>
      <c r="F10" s="90">
        <v>10457705.609999999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31723.358309999996</v>
      </c>
      <c r="O10" s="90">
        <v>89799072.026367962</v>
      </c>
      <c r="P10" s="90">
        <v>618.14726840000003</v>
      </c>
      <c r="Q10" s="90">
        <v>71939757.284093395</v>
      </c>
      <c r="R10" s="90">
        <v>6235134.6185358837</v>
      </c>
      <c r="S10" s="90">
        <v>0</v>
      </c>
      <c r="T10" s="90">
        <v>0</v>
      </c>
      <c r="U10" s="90">
        <v>0</v>
      </c>
    </row>
    <row r="11" spans="1:21" ht="15.75">
      <c r="A11" s="135" t="s">
        <v>491</v>
      </c>
      <c r="B11" s="90">
        <v>3044824.5935869995</v>
      </c>
      <c r="C11" s="90">
        <v>0</v>
      </c>
      <c r="D11" s="90">
        <v>54909.063149394067</v>
      </c>
      <c r="E11" s="90">
        <v>18859.624504819414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10365.932245000004</v>
      </c>
      <c r="L11" s="90">
        <v>0</v>
      </c>
      <c r="M11" s="90">
        <v>0</v>
      </c>
      <c r="N11" s="90">
        <v>180258.817324962</v>
      </c>
      <c r="O11" s="90">
        <v>67579535.585995182</v>
      </c>
      <c r="P11" s="90">
        <v>322.97000000000116</v>
      </c>
      <c r="Q11" s="90">
        <v>79512361.882912204</v>
      </c>
      <c r="R11" s="90">
        <v>9817698.748062592</v>
      </c>
      <c r="S11" s="90">
        <v>205678.89157260003</v>
      </c>
      <c r="T11" s="90">
        <v>285194.66207449994</v>
      </c>
      <c r="U11" s="90">
        <v>22791.5</v>
      </c>
    </row>
    <row r="12" spans="1:21" ht="15.75">
      <c r="A12" s="135" t="s">
        <v>492</v>
      </c>
      <c r="B12" s="90">
        <v>939617.59701890429</v>
      </c>
      <c r="C12" s="90">
        <v>120</v>
      </c>
      <c r="D12" s="90">
        <v>34557.924914104289</v>
      </c>
      <c r="E12" s="90">
        <v>4292.6986991221775</v>
      </c>
      <c r="F12" s="90">
        <v>0</v>
      </c>
      <c r="G12" s="90">
        <v>192689649.55792108</v>
      </c>
      <c r="H12" s="90">
        <v>0</v>
      </c>
      <c r="I12" s="90">
        <v>38467541.9972919</v>
      </c>
      <c r="J12" s="90">
        <v>141207.71</v>
      </c>
      <c r="K12" s="90">
        <v>0</v>
      </c>
      <c r="L12" s="90">
        <v>0</v>
      </c>
      <c r="M12" s="90">
        <v>0</v>
      </c>
      <c r="N12" s="90">
        <v>0</v>
      </c>
      <c r="O12" s="90">
        <v>194938568.26947561</v>
      </c>
      <c r="P12" s="90">
        <v>202.21741789999999</v>
      </c>
      <c r="Q12" s="90">
        <v>82381701.808005452</v>
      </c>
      <c r="R12" s="90">
        <v>22142323.592506632</v>
      </c>
      <c r="S12" s="90">
        <v>8034778.735425273</v>
      </c>
      <c r="T12" s="90">
        <v>7637.4943488000008</v>
      </c>
      <c r="U12" s="90">
        <v>720915.48721399996</v>
      </c>
    </row>
    <row r="13" spans="1:21" ht="15.75">
      <c r="A13" s="137" t="s">
        <v>493</v>
      </c>
      <c r="B13" s="90">
        <v>22493.233634103759</v>
      </c>
      <c r="C13" s="90">
        <v>11229.183116698898</v>
      </c>
      <c r="D13" s="90">
        <v>17175.423352797796</v>
      </c>
      <c r="E13" s="90">
        <v>34.867400705962737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8" t="s">
        <v>494</v>
      </c>
      <c r="B14" s="90">
        <v>4222031.9696436329</v>
      </c>
      <c r="C14" s="90">
        <v>525185.69955983525</v>
      </c>
      <c r="D14" s="90">
        <v>1579038.4439955035</v>
      </c>
      <c r="E14" s="90">
        <v>12324.105404134823</v>
      </c>
      <c r="F14" s="90">
        <v>138533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200592.98</v>
      </c>
      <c r="N14" s="90">
        <v>0</v>
      </c>
      <c r="O14" s="90">
        <v>16998576.489228785</v>
      </c>
      <c r="P14" s="90">
        <v>3047861.5039604846</v>
      </c>
      <c r="Q14" s="90">
        <v>32954448.563860063</v>
      </c>
      <c r="R14" s="90">
        <v>151620715.11617938</v>
      </c>
      <c r="S14" s="90">
        <v>133022533.35497499</v>
      </c>
      <c r="T14" s="90">
        <v>926443.69892709993</v>
      </c>
      <c r="U14" s="90">
        <v>2054738.271321821</v>
      </c>
    </row>
    <row r="15" spans="1:21" s="82" customFormat="1" ht="15.75">
      <c r="A15" s="72" t="s">
        <v>488</v>
      </c>
      <c r="B15" s="91">
        <v>33704050.168373197</v>
      </c>
      <c r="C15" s="91">
        <v>2857289.685177003</v>
      </c>
      <c r="D15" s="91">
        <v>10996823.485676868</v>
      </c>
      <c r="E15" s="91">
        <v>214479.97906248117</v>
      </c>
      <c r="F15" s="91">
        <v>11898847.52</v>
      </c>
      <c r="G15" s="91">
        <v>192689649.55792108</v>
      </c>
      <c r="H15" s="91">
        <v>0</v>
      </c>
      <c r="I15" s="91">
        <v>38467541.9972919</v>
      </c>
      <c r="J15" s="91">
        <v>141207.71</v>
      </c>
      <c r="K15" s="91">
        <v>3642935.4983289842</v>
      </c>
      <c r="L15" s="91">
        <v>63272.064290000082</v>
      </c>
      <c r="M15" s="91">
        <v>207488.95</v>
      </c>
      <c r="N15" s="91">
        <v>6495376.0309146587</v>
      </c>
      <c r="O15" s="91">
        <v>1045561808.2236205</v>
      </c>
      <c r="P15" s="91">
        <v>7616337.9552566167</v>
      </c>
      <c r="Q15" s="91">
        <v>7434600094.3517475</v>
      </c>
      <c r="R15" s="91">
        <v>5215573771.0096664</v>
      </c>
      <c r="S15" s="91">
        <v>1174832851.1041939</v>
      </c>
      <c r="T15" s="91">
        <v>333267963.9034313</v>
      </c>
      <c r="U15" s="91">
        <v>189941972.10673913</v>
      </c>
    </row>
    <row r="16" spans="1:21" ht="20.100000000000001" customHeight="1">
      <c r="A16" s="60" t="s">
        <v>474</v>
      </c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35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J15"/>
  <sheetViews>
    <sheetView view="pageBreakPreview" zoomScale="80" zoomScaleNormal="80" zoomScaleSheetLayoutView="80" workbookViewId="0">
      <selection activeCell="A15" sqref="A15"/>
    </sheetView>
  </sheetViews>
  <sheetFormatPr defaultRowHeight="15.75"/>
  <cols>
    <col min="1" max="1" width="25.7109375" style="78" customWidth="1"/>
    <col min="2" max="4" width="20.7109375" style="79" customWidth="1"/>
    <col min="5" max="5" width="18.5703125" style="79" customWidth="1"/>
    <col min="6" max="6" width="20.28515625" style="79" customWidth="1"/>
    <col min="7" max="7" width="20.42578125" style="79" customWidth="1"/>
    <col min="8" max="8" width="25.7109375" style="79" customWidth="1"/>
    <col min="9" max="9" width="21.28515625" style="79" customWidth="1"/>
    <col min="10" max="10" width="18.7109375" style="80" customWidth="1"/>
    <col min="11" max="16384" width="9.140625" style="80"/>
  </cols>
  <sheetData>
    <row r="1" spans="1:10" s="73" customFormat="1" ht="15.75" customHeight="1">
      <c r="A1" s="249" t="s">
        <v>818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 s="73" customFormat="1" ht="13.5" customHeight="1">
      <c r="A2" s="260" t="s">
        <v>125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0" s="74" customFormat="1" ht="33" customHeight="1">
      <c r="A3" s="250" t="s">
        <v>458</v>
      </c>
      <c r="B3" s="252" t="s">
        <v>532</v>
      </c>
      <c r="C3" s="254" t="s">
        <v>533</v>
      </c>
      <c r="D3" s="255"/>
      <c r="E3" s="256" t="s">
        <v>534</v>
      </c>
      <c r="F3" s="256"/>
      <c r="G3" s="254" t="s">
        <v>535</v>
      </c>
      <c r="H3" s="257"/>
      <c r="I3" s="256" t="s">
        <v>536</v>
      </c>
      <c r="J3" s="258" t="s">
        <v>537</v>
      </c>
    </row>
    <row r="4" spans="1:10" s="75" customFormat="1" ht="78.75">
      <c r="A4" s="251"/>
      <c r="B4" s="253"/>
      <c r="C4" s="143" t="s">
        <v>538</v>
      </c>
      <c r="D4" s="143" t="s">
        <v>539</v>
      </c>
      <c r="E4" s="147" t="s">
        <v>540</v>
      </c>
      <c r="F4" s="147" t="s">
        <v>541</v>
      </c>
      <c r="G4" s="147" t="s">
        <v>542</v>
      </c>
      <c r="H4" s="147" t="s">
        <v>543</v>
      </c>
      <c r="I4" s="256"/>
      <c r="J4" s="259"/>
    </row>
    <row r="5" spans="1:10" s="76" customFormat="1" ht="25.5">
      <c r="A5" s="135" t="s">
        <v>490</v>
      </c>
      <c r="B5" s="90">
        <v>86581.261713441956</v>
      </c>
      <c r="C5" s="90">
        <v>9516670.6073095743</v>
      </c>
      <c r="D5" s="90">
        <v>675900.92436650989</v>
      </c>
      <c r="E5" s="90">
        <v>72667.016975459759</v>
      </c>
      <c r="F5" s="90">
        <v>787859.26515417802</v>
      </c>
      <c r="G5" s="90">
        <v>451765.33</v>
      </c>
      <c r="H5" s="90">
        <v>6284931.9842400365</v>
      </c>
      <c r="I5" s="90">
        <v>375323.91582172783</v>
      </c>
      <c r="J5" s="90">
        <v>18251700.305580925</v>
      </c>
    </row>
    <row r="6" spans="1:10" s="76" customFormat="1">
      <c r="A6" s="136" t="s">
        <v>460</v>
      </c>
      <c r="B6" s="90">
        <v>75087.406836844602</v>
      </c>
      <c r="C6" s="90">
        <v>9414183.2368908469</v>
      </c>
      <c r="D6" s="90">
        <v>607031.34661553625</v>
      </c>
      <c r="E6" s="90">
        <v>64310.171076608931</v>
      </c>
      <c r="F6" s="90">
        <v>646686.90341767215</v>
      </c>
      <c r="G6" s="90">
        <v>394216.59</v>
      </c>
      <c r="H6" s="90">
        <v>5906600.1544032069</v>
      </c>
      <c r="I6" s="90">
        <v>305952.58488289255</v>
      </c>
      <c r="J6" s="90">
        <v>17414068.394123606</v>
      </c>
    </row>
    <row r="7" spans="1:10" s="76" customFormat="1">
      <c r="A7" s="136" t="s">
        <v>461</v>
      </c>
      <c r="B7" s="90">
        <v>32072.851513653808</v>
      </c>
      <c r="C7" s="90">
        <v>2123975.7650405606</v>
      </c>
      <c r="D7" s="90">
        <v>464696.80037180416</v>
      </c>
      <c r="E7" s="90">
        <v>55583.686547641853</v>
      </c>
      <c r="F7" s="90">
        <v>512721.13285837905</v>
      </c>
      <c r="G7" s="90">
        <v>393983.47000000003</v>
      </c>
      <c r="H7" s="90">
        <v>3195583.402886224</v>
      </c>
      <c r="I7" s="90">
        <v>135277.81037716035</v>
      </c>
      <c r="J7" s="90">
        <v>6913894.919595425</v>
      </c>
    </row>
    <row r="8" spans="1:10" s="76" customFormat="1">
      <c r="A8" s="136" t="s">
        <v>462</v>
      </c>
      <c r="B8" s="90">
        <v>43014.555323190798</v>
      </c>
      <c r="C8" s="90">
        <v>7290207.4718502862</v>
      </c>
      <c r="D8" s="90">
        <v>142334.54624373215</v>
      </c>
      <c r="E8" s="90">
        <v>8726.4845289670739</v>
      </c>
      <c r="F8" s="90">
        <v>133965.77055929316</v>
      </c>
      <c r="G8" s="90">
        <v>233.12</v>
      </c>
      <c r="H8" s="90">
        <v>2711016.7515169829</v>
      </c>
      <c r="I8" s="90">
        <v>170674.77450573217</v>
      </c>
      <c r="J8" s="90">
        <v>10500173.474528186</v>
      </c>
    </row>
    <row r="9" spans="1:10" s="76" customFormat="1" ht="25.5">
      <c r="A9" s="136" t="s">
        <v>463</v>
      </c>
      <c r="B9" s="90">
        <v>11493.854876597357</v>
      </c>
      <c r="C9" s="90">
        <v>102487.37041872714</v>
      </c>
      <c r="D9" s="90">
        <v>68869.57775097352</v>
      </c>
      <c r="E9" s="90">
        <v>8356.845898850821</v>
      </c>
      <c r="F9" s="90">
        <v>141172.3617365059</v>
      </c>
      <c r="G9" s="90">
        <v>57548.739999999991</v>
      </c>
      <c r="H9" s="90">
        <v>378331.82983682922</v>
      </c>
      <c r="I9" s="90">
        <v>69371.330938835294</v>
      </c>
      <c r="J9" s="90">
        <v>837631.91145731939</v>
      </c>
    </row>
    <row r="10" spans="1:10" s="76" customFormat="1" ht="25.5">
      <c r="A10" s="135" t="s">
        <v>491</v>
      </c>
      <c r="B10" s="90">
        <v>1419.3200851905845</v>
      </c>
      <c r="C10" s="90">
        <v>106508.5301045848</v>
      </c>
      <c r="D10" s="90">
        <v>26011.315578841532</v>
      </c>
      <c r="E10" s="90">
        <v>3195.8883345540307</v>
      </c>
      <c r="F10" s="90">
        <v>56591.030861687315</v>
      </c>
      <c r="G10" s="90">
        <v>26173.54</v>
      </c>
      <c r="H10" s="90">
        <v>394496.42796444206</v>
      </c>
      <c r="I10" s="90">
        <v>24285.554908184225</v>
      </c>
      <c r="J10" s="90">
        <v>638681.60783748457</v>
      </c>
    </row>
    <row r="11" spans="1:10" s="76" customFormat="1" ht="27.75" customHeight="1">
      <c r="A11" s="135" t="s">
        <v>492</v>
      </c>
      <c r="B11" s="90">
        <v>1508.858520787205</v>
      </c>
      <c r="C11" s="90">
        <v>960027.84746709187</v>
      </c>
      <c r="D11" s="90">
        <v>62140.521761657714</v>
      </c>
      <c r="E11" s="90">
        <v>7567.3865760693743</v>
      </c>
      <c r="F11" s="90">
        <v>66013.624412386343</v>
      </c>
      <c r="G11" s="90">
        <v>48901.490000000005</v>
      </c>
      <c r="H11" s="90">
        <v>477937.04857688939</v>
      </c>
      <c r="I11" s="90">
        <v>19681.648538823618</v>
      </c>
      <c r="J11" s="90">
        <v>1643778.4258537057</v>
      </c>
    </row>
    <row r="12" spans="1:10" s="76" customFormat="1">
      <c r="A12" s="137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spans="1:10" s="76" customFormat="1" ht="36.75" customHeight="1">
      <c r="A13" s="138" t="s">
        <v>494</v>
      </c>
      <c r="B13" s="90">
        <v>4287.4400000000005</v>
      </c>
      <c r="C13" s="90">
        <v>1628877.4910978167</v>
      </c>
      <c r="D13" s="90">
        <v>138981.15439544484</v>
      </c>
      <c r="E13" s="90">
        <v>4931.871444748529</v>
      </c>
      <c r="F13" s="90">
        <v>21491.419766070536</v>
      </c>
      <c r="G13" s="90">
        <v>59649.058799999999</v>
      </c>
      <c r="H13" s="90">
        <v>490843.48854705633</v>
      </c>
      <c r="I13" s="90">
        <v>12196.095613348392</v>
      </c>
      <c r="J13" s="90">
        <v>2361258.0196644855</v>
      </c>
    </row>
    <row r="14" spans="1:10" s="77" customFormat="1">
      <c r="A14" s="72" t="s">
        <v>488</v>
      </c>
      <c r="B14" s="91">
        <v>93796.880319419768</v>
      </c>
      <c r="C14" s="91">
        <v>12212084.475979067</v>
      </c>
      <c r="D14" s="91">
        <v>903033.91610245383</v>
      </c>
      <c r="E14" s="91">
        <v>88362.163330831681</v>
      </c>
      <c r="F14" s="91">
        <v>931955.34019432217</v>
      </c>
      <c r="G14" s="91">
        <v>586489.41879999998</v>
      </c>
      <c r="H14" s="91">
        <v>7648208.9493284235</v>
      </c>
      <c r="I14" s="91">
        <v>431487.21488208405</v>
      </c>
      <c r="J14" s="91">
        <v>22895418.3589366</v>
      </c>
    </row>
    <row r="15" spans="1:10" ht="11.25">
      <c r="A15" s="60" t="s">
        <v>474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AG16"/>
  <sheetViews>
    <sheetView view="pageBreakPreview" zoomScale="55" zoomScaleNormal="70" zoomScaleSheetLayoutView="55" workbookViewId="0">
      <pane xSplit="1" ySplit="5" topLeftCell="B6" activePane="bottomRight" state="frozen"/>
      <selection activeCell="F17" sqref="F17"/>
      <selection pane="topRight" activeCell="F17" sqref="F17"/>
      <selection pane="bottomLeft" activeCell="F17" sqref="F17"/>
      <selection pane="bottomRight" activeCell="A16" sqref="A16"/>
    </sheetView>
  </sheetViews>
  <sheetFormatPr defaultColWidth="44" defaultRowHeight="15.75"/>
  <cols>
    <col min="1" max="1" width="25.7109375" style="108" customWidth="1"/>
    <col min="2" max="2" width="20.7109375" style="108" customWidth="1"/>
    <col min="3" max="3" width="23.7109375" style="108" customWidth="1"/>
    <col min="4" max="4" width="20.7109375" style="108" customWidth="1"/>
    <col min="5" max="5" width="23.7109375" style="108" customWidth="1"/>
    <col min="6" max="6" width="20.7109375" style="108" customWidth="1"/>
    <col min="7" max="7" width="23.7109375" style="108" customWidth="1"/>
    <col min="8" max="9" width="24.7109375" style="108" customWidth="1"/>
    <col min="10" max="10" width="17.7109375" style="108" customWidth="1"/>
    <col min="11" max="11" width="22.140625" style="108" customWidth="1"/>
    <col min="12" max="12" width="20.7109375" style="108" customWidth="1"/>
    <col min="13" max="13" width="23.5703125" style="108" customWidth="1"/>
    <col min="14" max="14" width="24.85546875" style="108" customWidth="1"/>
    <col min="15" max="15" width="14.7109375" style="108" customWidth="1"/>
    <col min="16" max="17" width="18.7109375" style="108" customWidth="1"/>
    <col min="18" max="18" width="11.7109375" style="108" customWidth="1"/>
    <col min="19" max="19" width="15.7109375" style="108" customWidth="1"/>
    <col min="20" max="20" width="18.85546875" style="108" customWidth="1"/>
    <col min="21" max="21" width="19.28515625" style="108" customWidth="1"/>
    <col min="22" max="22" width="15.7109375" style="108" customWidth="1"/>
    <col min="23" max="23" width="11.7109375" style="108" customWidth="1"/>
    <col min="24" max="24" width="15.7109375" style="108" customWidth="1"/>
    <col min="25" max="25" width="11.7109375" style="108" customWidth="1"/>
    <col min="26" max="26" width="15.7109375" style="108" customWidth="1"/>
    <col min="27" max="27" width="11.7109375" style="108" customWidth="1"/>
    <col min="28" max="28" width="15.7109375" style="108" customWidth="1"/>
    <col min="29" max="29" width="11.7109375" style="108" customWidth="1"/>
    <col min="30" max="30" width="15.7109375" style="108" customWidth="1"/>
    <col min="31" max="31" width="30.42578125" style="108" customWidth="1"/>
    <col min="32" max="16384" width="44" style="108"/>
  </cols>
  <sheetData>
    <row r="1" spans="1:33" ht="15.75" customHeight="1">
      <c r="A1" s="261" t="s">
        <v>819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107"/>
      <c r="AG1" s="107"/>
    </row>
    <row r="2" spans="1:33" ht="11.25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200" t="s">
        <v>125</v>
      </c>
    </row>
    <row r="3" spans="1:33" s="109" customFormat="1" ht="15.75" customHeight="1">
      <c r="A3" s="262" t="s">
        <v>458</v>
      </c>
      <c r="B3" s="262" t="s">
        <v>544</v>
      </c>
      <c r="C3" s="262"/>
      <c r="D3" s="262" t="s">
        <v>545</v>
      </c>
      <c r="E3" s="262"/>
      <c r="F3" s="267" t="s">
        <v>546</v>
      </c>
      <c r="G3" s="267"/>
      <c r="H3" s="268" t="s">
        <v>547</v>
      </c>
      <c r="I3" s="268"/>
      <c r="J3" s="268"/>
      <c r="K3" s="268"/>
      <c r="L3" s="268"/>
      <c r="M3" s="266" t="s">
        <v>548</v>
      </c>
      <c r="N3" s="266"/>
      <c r="O3" s="262" t="s">
        <v>549</v>
      </c>
      <c r="P3" s="265"/>
      <c r="Q3" s="265"/>
      <c r="R3" s="241" t="s">
        <v>550</v>
      </c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62" t="s">
        <v>551</v>
      </c>
    </row>
    <row r="4" spans="1:33" ht="28.5" customHeight="1">
      <c r="A4" s="262"/>
      <c r="B4" s="262" t="s">
        <v>552</v>
      </c>
      <c r="C4" s="262" t="s">
        <v>553</v>
      </c>
      <c r="D4" s="262" t="s">
        <v>554</v>
      </c>
      <c r="E4" s="262" t="s">
        <v>555</v>
      </c>
      <c r="F4" s="262" t="s">
        <v>554</v>
      </c>
      <c r="G4" s="262" t="s">
        <v>555</v>
      </c>
      <c r="H4" s="262" t="s">
        <v>556</v>
      </c>
      <c r="I4" s="262" t="s">
        <v>557</v>
      </c>
      <c r="J4" s="263" t="s">
        <v>558</v>
      </c>
      <c r="K4" s="256" t="s">
        <v>559</v>
      </c>
      <c r="L4" s="262" t="s">
        <v>560</v>
      </c>
      <c r="M4" s="266"/>
      <c r="N4" s="266"/>
      <c r="O4" s="262" t="s">
        <v>505</v>
      </c>
      <c r="P4" s="262" t="s">
        <v>559</v>
      </c>
      <c r="Q4" s="270"/>
      <c r="R4" s="271" t="s">
        <v>561</v>
      </c>
      <c r="S4" s="271"/>
      <c r="T4" s="248" t="s">
        <v>562</v>
      </c>
      <c r="U4" s="248"/>
      <c r="V4" s="248"/>
      <c r="W4" s="245" t="s">
        <v>563</v>
      </c>
      <c r="X4" s="245"/>
      <c r="Y4" s="245" t="s">
        <v>564</v>
      </c>
      <c r="Z4" s="245"/>
      <c r="AA4" s="245" t="s">
        <v>505</v>
      </c>
      <c r="AB4" s="245"/>
      <c r="AC4" s="272" t="s">
        <v>565</v>
      </c>
      <c r="AD4" s="272"/>
      <c r="AE4" s="269"/>
    </row>
    <row r="5" spans="1:33" s="109" customFormat="1" ht="94.5">
      <c r="A5" s="262"/>
      <c r="B5" s="262"/>
      <c r="C5" s="262"/>
      <c r="D5" s="262"/>
      <c r="E5" s="262"/>
      <c r="F5" s="262"/>
      <c r="G5" s="262"/>
      <c r="H5" s="262"/>
      <c r="I5" s="262"/>
      <c r="J5" s="264"/>
      <c r="K5" s="256"/>
      <c r="L5" s="262"/>
      <c r="M5" s="148" t="s">
        <v>566</v>
      </c>
      <c r="N5" s="148" t="s">
        <v>567</v>
      </c>
      <c r="O5" s="262"/>
      <c r="P5" s="148" t="s">
        <v>568</v>
      </c>
      <c r="Q5" s="148" t="s">
        <v>569</v>
      </c>
      <c r="R5" s="134" t="s">
        <v>570</v>
      </c>
      <c r="S5" s="134" t="s">
        <v>571</v>
      </c>
      <c r="T5" s="146" t="s">
        <v>572</v>
      </c>
      <c r="U5" s="146" t="s">
        <v>573</v>
      </c>
      <c r="V5" s="146" t="s">
        <v>574</v>
      </c>
      <c r="W5" s="134" t="s">
        <v>570</v>
      </c>
      <c r="X5" s="134" t="s">
        <v>571</v>
      </c>
      <c r="Y5" s="134" t="s">
        <v>570</v>
      </c>
      <c r="Z5" s="134" t="s">
        <v>571</v>
      </c>
      <c r="AA5" s="134" t="s">
        <v>570</v>
      </c>
      <c r="AB5" s="134" t="s">
        <v>571</v>
      </c>
      <c r="AC5" s="134" t="s">
        <v>570</v>
      </c>
      <c r="AD5" s="134" t="s">
        <v>571</v>
      </c>
      <c r="AE5" s="269"/>
    </row>
    <row r="6" spans="1:33" s="84" customFormat="1" ht="25.5">
      <c r="A6" s="135" t="s">
        <v>490</v>
      </c>
      <c r="B6" s="90">
        <v>431012</v>
      </c>
      <c r="C6" s="90">
        <v>58063</v>
      </c>
      <c r="D6" s="90">
        <v>1405673.2841530056</v>
      </c>
      <c r="E6" s="90">
        <v>121773</v>
      </c>
      <c r="F6" s="90">
        <v>12960254534.661081</v>
      </c>
      <c r="G6" s="90">
        <v>564377415.42636979</v>
      </c>
      <c r="H6" s="90">
        <v>70771268.35105671</v>
      </c>
      <c r="I6" s="90">
        <v>70771268.35105671</v>
      </c>
      <c r="J6" s="90">
        <v>12638572.364099998</v>
      </c>
      <c r="K6" s="90">
        <v>31046771.690673824</v>
      </c>
      <c r="L6" s="90">
        <v>27946192.8939</v>
      </c>
      <c r="M6" s="90">
        <v>4563340.7150085997</v>
      </c>
      <c r="N6" s="90">
        <v>629288.75660279999</v>
      </c>
      <c r="O6" s="90">
        <v>60928922.30290743</v>
      </c>
      <c r="P6" s="90">
        <v>11017050.370000001</v>
      </c>
      <c r="Q6" s="90">
        <v>5267783.116373824</v>
      </c>
      <c r="R6" s="90">
        <v>3742</v>
      </c>
      <c r="S6" s="90">
        <v>16319561.6018264</v>
      </c>
      <c r="T6" s="90">
        <v>1939</v>
      </c>
      <c r="U6" s="90">
        <v>0</v>
      </c>
      <c r="V6" s="90">
        <v>7059902.588483301</v>
      </c>
      <c r="W6" s="90">
        <v>489</v>
      </c>
      <c r="X6" s="90">
        <v>3523314.0214334</v>
      </c>
      <c r="Y6" s="90">
        <v>5861</v>
      </c>
      <c r="Z6" s="90">
        <v>1574325.4955916016</v>
      </c>
      <c r="AA6" s="90">
        <v>12031</v>
      </c>
      <c r="AB6" s="90">
        <v>28477103.707334701</v>
      </c>
      <c r="AC6" s="90">
        <v>1827</v>
      </c>
      <c r="AD6" s="90">
        <v>4573401.8963555004</v>
      </c>
      <c r="AE6" s="90">
        <v>3023787.12</v>
      </c>
    </row>
    <row r="7" spans="1:33" s="84" customFormat="1">
      <c r="A7" s="136" t="s">
        <v>460</v>
      </c>
      <c r="B7" s="90">
        <v>417782</v>
      </c>
      <c r="C7" s="90">
        <v>57980</v>
      </c>
      <c r="D7" s="90">
        <v>1357477.2841530056</v>
      </c>
      <c r="E7" s="90">
        <v>107856</v>
      </c>
      <c r="F7" s="90">
        <v>12953205141.026279</v>
      </c>
      <c r="G7" s="90">
        <v>558814183.46156979</v>
      </c>
      <c r="H7" s="90">
        <v>59000887.74105671</v>
      </c>
      <c r="I7" s="90">
        <v>59000887.74105671</v>
      </c>
      <c r="J7" s="90">
        <v>12452766.610499999</v>
      </c>
      <c r="K7" s="90">
        <v>23480358.037073825</v>
      </c>
      <c r="L7" s="90">
        <v>24211940.733900003</v>
      </c>
      <c r="M7" s="90">
        <v>3287969.3350085993</v>
      </c>
      <c r="N7" s="90">
        <v>459415.63660279993</v>
      </c>
      <c r="O7" s="90">
        <v>54236289.892907418</v>
      </c>
      <c r="P7" s="90">
        <v>10831086.950000001</v>
      </c>
      <c r="Q7" s="90">
        <v>3391086.1863738229</v>
      </c>
      <c r="R7" s="90">
        <v>1976</v>
      </c>
      <c r="S7" s="90">
        <v>11425525.6818264</v>
      </c>
      <c r="T7" s="90">
        <v>1803</v>
      </c>
      <c r="U7" s="90">
        <v>0</v>
      </c>
      <c r="V7" s="90">
        <v>6388336.7584833009</v>
      </c>
      <c r="W7" s="90">
        <v>472</v>
      </c>
      <c r="X7" s="90">
        <v>3454824.9314334001</v>
      </c>
      <c r="Y7" s="90">
        <v>5837</v>
      </c>
      <c r="Z7" s="90">
        <v>1551893.0255916016</v>
      </c>
      <c r="AA7" s="90">
        <v>10088</v>
      </c>
      <c r="AB7" s="90">
        <v>22820580.397334702</v>
      </c>
      <c r="AC7" s="90">
        <v>773</v>
      </c>
      <c r="AD7" s="90">
        <v>2822400.3163554999</v>
      </c>
      <c r="AE7" s="90">
        <v>3023787.12</v>
      </c>
    </row>
    <row r="8" spans="1:33" s="84" customFormat="1">
      <c r="A8" s="136" t="s">
        <v>461</v>
      </c>
      <c r="B8" s="90">
        <v>153252</v>
      </c>
      <c r="C8" s="90">
        <v>2827</v>
      </c>
      <c r="D8" s="90">
        <v>171201</v>
      </c>
      <c r="E8" s="90">
        <v>15779</v>
      </c>
      <c r="F8" s="90">
        <v>1761428481.7052593</v>
      </c>
      <c r="G8" s="90">
        <v>33649776.545589998</v>
      </c>
      <c r="H8" s="90">
        <v>35074202.86845161</v>
      </c>
      <c r="I8" s="90">
        <v>35074202.86845161</v>
      </c>
      <c r="J8" s="90">
        <v>583823.74880000006</v>
      </c>
      <c r="K8" s="90">
        <v>11263341.104700001</v>
      </c>
      <c r="L8" s="90">
        <v>24211940.733900003</v>
      </c>
      <c r="M8" s="90">
        <v>730143.88500859996</v>
      </c>
      <c r="N8" s="90">
        <v>179565.63820279998</v>
      </c>
      <c r="O8" s="90">
        <v>30646917.763833605</v>
      </c>
      <c r="P8" s="90">
        <v>511816.33</v>
      </c>
      <c r="Q8" s="90">
        <v>1600240.43</v>
      </c>
      <c r="R8" s="90">
        <v>1976</v>
      </c>
      <c r="S8" s="90">
        <v>11425525.6818264</v>
      </c>
      <c r="T8" s="90">
        <v>1803</v>
      </c>
      <c r="U8" s="90">
        <v>0</v>
      </c>
      <c r="V8" s="90">
        <v>6388336.7584833009</v>
      </c>
      <c r="W8" s="90">
        <v>74</v>
      </c>
      <c r="X8" s="90">
        <v>418623.29031070007</v>
      </c>
      <c r="Y8" s="90">
        <v>4886</v>
      </c>
      <c r="Z8" s="90">
        <v>800244.42000000156</v>
      </c>
      <c r="AA8" s="90">
        <v>8739</v>
      </c>
      <c r="AB8" s="90">
        <v>19032730.150620401</v>
      </c>
      <c r="AC8" s="90">
        <v>302</v>
      </c>
      <c r="AD8" s="90">
        <v>1350551.8563138</v>
      </c>
      <c r="AE8" s="90">
        <v>0</v>
      </c>
    </row>
    <row r="9" spans="1:33" s="84" customFormat="1">
      <c r="A9" s="136" t="s">
        <v>462</v>
      </c>
      <c r="B9" s="90">
        <v>264530</v>
      </c>
      <c r="C9" s="90">
        <v>55153</v>
      </c>
      <c r="D9" s="90">
        <v>1186276.2841530056</v>
      </c>
      <c r="E9" s="90">
        <v>92077</v>
      </c>
      <c r="F9" s="90">
        <v>11191776659.321022</v>
      </c>
      <c r="G9" s="90">
        <v>525164406.91597992</v>
      </c>
      <c r="H9" s="90">
        <v>23926684.872605119</v>
      </c>
      <c r="I9" s="90">
        <v>23926684.872605119</v>
      </c>
      <c r="J9" s="90">
        <v>11868942.861699998</v>
      </c>
      <c r="K9" s="90">
        <v>12217016.932373824</v>
      </c>
      <c r="L9" s="90">
        <v>0</v>
      </c>
      <c r="M9" s="90">
        <v>2557825.4499999993</v>
      </c>
      <c r="N9" s="90">
        <v>279849.99839999998</v>
      </c>
      <c r="O9" s="90">
        <v>23589372.129073825</v>
      </c>
      <c r="P9" s="90">
        <v>10319270.620000001</v>
      </c>
      <c r="Q9" s="90">
        <v>1790845.7563738236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398</v>
      </c>
      <c r="X9" s="90">
        <v>3036201.6411227002</v>
      </c>
      <c r="Y9" s="90">
        <v>951</v>
      </c>
      <c r="Z9" s="90">
        <v>751648.60559159995</v>
      </c>
      <c r="AA9" s="90">
        <v>1349</v>
      </c>
      <c r="AB9" s="90">
        <v>3787850.2467143</v>
      </c>
      <c r="AC9" s="90">
        <v>471</v>
      </c>
      <c r="AD9" s="90">
        <v>1471848.4600416999</v>
      </c>
      <c r="AE9" s="90">
        <v>3023787.12</v>
      </c>
    </row>
    <row r="10" spans="1:33" s="84" customFormat="1" ht="25.5">
      <c r="A10" s="136" t="s">
        <v>463</v>
      </c>
      <c r="B10" s="90">
        <v>13230</v>
      </c>
      <c r="C10" s="90">
        <v>83</v>
      </c>
      <c r="D10" s="90">
        <v>48196</v>
      </c>
      <c r="E10" s="90">
        <v>13917</v>
      </c>
      <c r="F10" s="90">
        <v>7049393.6348000001</v>
      </c>
      <c r="G10" s="90">
        <v>5563231.9648000002</v>
      </c>
      <c r="H10" s="90">
        <v>11770380.609999999</v>
      </c>
      <c r="I10" s="90">
        <v>11770380.609999999</v>
      </c>
      <c r="J10" s="90">
        <v>185805.7536</v>
      </c>
      <c r="K10" s="90">
        <v>7566413.6535999998</v>
      </c>
      <c r="L10" s="90">
        <v>3734252.16</v>
      </c>
      <c r="M10" s="90">
        <v>1275371.3800000001</v>
      </c>
      <c r="N10" s="90">
        <v>169873.12</v>
      </c>
      <c r="O10" s="90">
        <v>6692632.4100000001</v>
      </c>
      <c r="P10" s="90">
        <v>185963.41999999998</v>
      </c>
      <c r="Q10" s="90">
        <v>1876696.93</v>
      </c>
      <c r="R10" s="90">
        <v>1766</v>
      </c>
      <c r="S10" s="90">
        <v>4894035.92</v>
      </c>
      <c r="T10" s="90">
        <v>136</v>
      </c>
      <c r="U10" s="90">
        <v>0</v>
      </c>
      <c r="V10" s="90">
        <v>671565.83</v>
      </c>
      <c r="W10" s="90">
        <v>17</v>
      </c>
      <c r="X10" s="90">
        <v>68489.09</v>
      </c>
      <c r="Y10" s="90">
        <v>24</v>
      </c>
      <c r="Z10" s="90">
        <v>22432.47</v>
      </c>
      <c r="AA10" s="90">
        <v>1943</v>
      </c>
      <c r="AB10" s="90">
        <v>5656523.3099999996</v>
      </c>
      <c r="AC10" s="90">
        <v>1054</v>
      </c>
      <c r="AD10" s="90">
        <v>1751001.5799999998</v>
      </c>
      <c r="AE10" s="90">
        <v>0</v>
      </c>
    </row>
    <row r="11" spans="1:33" s="84" customFormat="1" ht="25.5">
      <c r="A11" s="135" t="s">
        <v>491</v>
      </c>
      <c r="B11" s="90">
        <v>34350</v>
      </c>
      <c r="C11" s="90">
        <v>69</v>
      </c>
      <c r="D11" s="90">
        <v>31920</v>
      </c>
      <c r="E11" s="90">
        <v>69</v>
      </c>
      <c r="F11" s="90">
        <v>139765722.35226151</v>
      </c>
      <c r="G11" s="90">
        <v>1151112.7662</v>
      </c>
      <c r="H11" s="90">
        <v>3185701.452</v>
      </c>
      <c r="I11" s="90">
        <v>3185701.452</v>
      </c>
      <c r="J11" s="90">
        <v>1034148.722</v>
      </c>
      <c r="K11" s="90">
        <v>585931.14429999993</v>
      </c>
      <c r="L11" s="90">
        <v>1979837.9478000004</v>
      </c>
      <c r="M11" s="90">
        <v>24255.699999999997</v>
      </c>
      <c r="N11" s="90">
        <v>2816.0164999999997</v>
      </c>
      <c r="O11" s="90">
        <v>2830167.4688999993</v>
      </c>
      <c r="P11" s="90">
        <v>527402.74</v>
      </c>
      <c r="Q11" s="90">
        <v>37569.260000000009</v>
      </c>
      <c r="R11" s="90">
        <v>255</v>
      </c>
      <c r="S11" s="90">
        <v>892957.78</v>
      </c>
      <c r="T11" s="90">
        <v>158</v>
      </c>
      <c r="U11" s="90">
        <v>0</v>
      </c>
      <c r="V11" s="90">
        <v>447925.59000000008</v>
      </c>
      <c r="W11" s="90">
        <v>3</v>
      </c>
      <c r="X11" s="90">
        <v>4889.04</v>
      </c>
      <c r="Y11" s="90">
        <v>46</v>
      </c>
      <c r="Z11" s="90">
        <v>20552.559999999998</v>
      </c>
      <c r="AA11" s="90">
        <v>462</v>
      </c>
      <c r="AB11" s="90">
        <v>1366324.97</v>
      </c>
      <c r="AC11" s="90">
        <v>39</v>
      </c>
      <c r="AD11" s="90">
        <v>109249.34</v>
      </c>
      <c r="AE11" s="90">
        <v>0</v>
      </c>
    </row>
    <row r="12" spans="1:33" s="84" customFormat="1">
      <c r="A12" s="135" t="s">
        <v>492</v>
      </c>
      <c r="B12" s="90">
        <v>18950</v>
      </c>
      <c r="C12" s="90">
        <v>2333</v>
      </c>
      <c r="D12" s="90">
        <v>16541</v>
      </c>
      <c r="E12" s="90">
        <v>2165</v>
      </c>
      <c r="F12" s="90">
        <v>144690874.12297595</v>
      </c>
      <c r="G12" s="90">
        <v>16044128.417601498</v>
      </c>
      <c r="H12" s="90">
        <v>21019224.134499993</v>
      </c>
      <c r="I12" s="90">
        <v>3282985.614500002</v>
      </c>
      <c r="J12" s="90">
        <v>5515428.1146000009</v>
      </c>
      <c r="K12" s="90">
        <v>5015529.6638000002</v>
      </c>
      <c r="L12" s="90">
        <v>885744.73450000002</v>
      </c>
      <c r="M12" s="90">
        <v>60857.59</v>
      </c>
      <c r="N12" s="90">
        <v>7426.1718380000011</v>
      </c>
      <c r="O12" s="90">
        <v>21530617.956543807</v>
      </c>
      <c r="P12" s="90">
        <v>5833746.1191000007</v>
      </c>
      <c r="Q12" s="90">
        <v>846696.45580000093</v>
      </c>
      <c r="R12" s="90">
        <v>436</v>
      </c>
      <c r="S12" s="90">
        <v>3942990.27</v>
      </c>
      <c r="T12" s="90">
        <v>120</v>
      </c>
      <c r="U12" s="90">
        <v>15</v>
      </c>
      <c r="V12" s="90">
        <v>1433247.04</v>
      </c>
      <c r="W12" s="90">
        <v>7</v>
      </c>
      <c r="X12" s="90">
        <v>44445.55</v>
      </c>
      <c r="Y12" s="90">
        <v>5</v>
      </c>
      <c r="Z12" s="90">
        <v>4443.7000000000007</v>
      </c>
      <c r="AA12" s="90">
        <v>583</v>
      </c>
      <c r="AB12" s="90">
        <v>5425126.5599999987</v>
      </c>
      <c r="AC12" s="90">
        <v>30</v>
      </c>
      <c r="AD12" s="90">
        <v>132353.71</v>
      </c>
      <c r="AE12" s="90">
        <v>0</v>
      </c>
    </row>
    <row r="13" spans="1:33" s="84" customFormat="1">
      <c r="A13" s="137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234</v>
      </c>
      <c r="Z13" s="90">
        <v>24490.832999999999</v>
      </c>
      <c r="AA13" s="90">
        <v>234</v>
      </c>
      <c r="AB13" s="90">
        <v>24490.832999999999</v>
      </c>
      <c r="AC13" s="90">
        <v>0</v>
      </c>
      <c r="AD13" s="90">
        <v>0</v>
      </c>
      <c r="AE13" s="90">
        <v>0</v>
      </c>
    </row>
    <row r="14" spans="1:33" s="84" customFormat="1">
      <c r="A14" s="138" t="s">
        <v>494</v>
      </c>
      <c r="B14" s="90">
        <v>134078</v>
      </c>
      <c r="C14" s="90">
        <v>3828</v>
      </c>
      <c r="D14" s="90">
        <v>485696</v>
      </c>
      <c r="E14" s="90">
        <v>24687</v>
      </c>
      <c r="F14" s="90">
        <v>6057368967.1679373</v>
      </c>
      <c r="G14" s="90">
        <v>709131813.31011009</v>
      </c>
      <c r="H14" s="90">
        <v>6743137.6178687373</v>
      </c>
      <c r="I14" s="90">
        <v>6743137.6178687373</v>
      </c>
      <c r="J14" s="90">
        <v>1163266.3924</v>
      </c>
      <c r="K14" s="90">
        <v>2392996.0113292011</v>
      </c>
      <c r="L14" s="90">
        <v>0</v>
      </c>
      <c r="M14" s="90">
        <v>133030.00035369999</v>
      </c>
      <c r="N14" s="90">
        <v>16067.032255399998</v>
      </c>
      <c r="O14" s="90">
        <v>5791495.5681415349</v>
      </c>
      <c r="P14" s="90">
        <v>21521.68</v>
      </c>
      <c r="Q14" s="90">
        <v>863512.06802920101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11</v>
      </c>
      <c r="X14" s="90">
        <v>290494.06</v>
      </c>
      <c r="Y14" s="90">
        <v>2108</v>
      </c>
      <c r="Z14" s="90">
        <v>883721.15000000037</v>
      </c>
      <c r="AA14" s="90">
        <v>2119</v>
      </c>
      <c r="AB14" s="90">
        <v>1174215.2100000004</v>
      </c>
      <c r="AC14" s="90">
        <v>271</v>
      </c>
      <c r="AD14" s="90">
        <v>229264.48</v>
      </c>
      <c r="AE14" s="90">
        <v>63180.57</v>
      </c>
    </row>
    <row r="15" spans="1:33" s="110" customFormat="1">
      <c r="A15" s="72" t="s">
        <v>488</v>
      </c>
      <c r="B15" s="91">
        <v>618390</v>
      </c>
      <c r="C15" s="91">
        <v>64293</v>
      </c>
      <c r="D15" s="91">
        <v>1939830.2841530056</v>
      </c>
      <c r="E15" s="91">
        <v>148694</v>
      </c>
      <c r="F15" s="91">
        <v>19302080098.304256</v>
      </c>
      <c r="G15" s="91">
        <v>1290704469.9202816</v>
      </c>
      <c r="H15" s="91">
        <v>101719331.55542545</v>
      </c>
      <c r="I15" s="91">
        <v>83983093.035425454</v>
      </c>
      <c r="J15" s="91">
        <v>20351415.5931</v>
      </c>
      <c r="K15" s="91">
        <v>39041228.510103025</v>
      </c>
      <c r="L15" s="91">
        <v>30811775.576200001</v>
      </c>
      <c r="M15" s="91">
        <v>4781484.0053622993</v>
      </c>
      <c r="N15" s="91">
        <v>655597.97719619994</v>
      </c>
      <c r="O15" s="91">
        <v>91081203.296492755</v>
      </c>
      <c r="P15" s="91">
        <v>17399720.909100004</v>
      </c>
      <c r="Q15" s="91">
        <v>7015560.9002030259</v>
      </c>
      <c r="R15" s="91">
        <v>4433</v>
      </c>
      <c r="S15" s="91">
        <v>21155509.651826404</v>
      </c>
      <c r="T15" s="91">
        <v>2217</v>
      </c>
      <c r="U15" s="91">
        <v>15</v>
      </c>
      <c r="V15" s="91">
        <v>8941075.218483299</v>
      </c>
      <c r="W15" s="91">
        <v>510</v>
      </c>
      <c r="X15" s="91">
        <v>3863142.6714333999</v>
      </c>
      <c r="Y15" s="91">
        <v>8254</v>
      </c>
      <c r="Z15" s="91">
        <v>2507533.7385916021</v>
      </c>
      <c r="AA15" s="91">
        <v>15429</v>
      </c>
      <c r="AB15" s="91">
        <v>36467261.280334704</v>
      </c>
      <c r="AC15" s="91">
        <v>2167</v>
      </c>
      <c r="AD15" s="91">
        <v>5044269.4263555007</v>
      </c>
      <c r="AE15" s="91">
        <v>3086967.69</v>
      </c>
    </row>
    <row r="16" spans="1:33">
      <c r="A16" s="60" t="s">
        <v>474</v>
      </c>
      <c r="I16" s="111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N33"/>
  <sheetViews>
    <sheetView view="pageBreakPreview" zoomScale="80" zoomScaleNormal="70" zoomScaleSheetLayoutView="80" workbookViewId="0">
      <pane xSplit="1" ySplit="4" topLeftCell="B5" activePane="bottomRight" state="frozen"/>
      <selection activeCell="F17" sqref="F17"/>
      <selection pane="topRight" activeCell="F17" sqref="F17"/>
      <selection pane="bottomLeft" activeCell="F17" sqref="F17"/>
      <selection pane="bottomRight" sqref="A1:N1"/>
    </sheetView>
  </sheetViews>
  <sheetFormatPr defaultColWidth="11.42578125" defaultRowHeight="15.75"/>
  <cols>
    <col min="1" max="1" width="25.7109375" style="87" customWidth="1"/>
    <col min="2" max="2" width="19.85546875" style="88" customWidth="1"/>
    <col min="3" max="3" width="17.85546875" style="88" customWidth="1"/>
    <col min="4" max="4" width="15.28515625" style="88" customWidth="1"/>
    <col min="5" max="5" width="25.7109375" style="88" customWidth="1"/>
    <col min="6" max="8" width="20.7109375" style="88" customWidth="1"/>
    <col min="9" max="9" width="20.5703125" style="88" customWidth="1"/>
    <col min="10" max="10" width="25.7109375" style="88" customWidth="1"/>
    <col min="11" max="11" width="14.5703125" style="88" customWidth="1"/>
    <col min="12" max="12" width="22" style="88" customWidth="1"/>
    <col min="13" max="14" width="19.28515625" style="88" customWidth="1"/>
    <col min="15" max="16384" width="11.42578125" style="88"/>
  </cols>
  <sheetData>
    <row r="1" spans="1:14" s="87" customFormat="1" ht="23.25" customHeight="1">
      <c r="A1" s="273" t="s">
        <v>820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9.75" customHeight="1">
      <c r="A2" s="274" t="s">
        <v>125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4" s="89" customFormat="1" ht="36" customHeight="1">
      <c r="A3" s="262" t="s">
        <v>458</v>
      </c>
      <c r="B3" s="262" t="s">
        <v>575</v>
      </c>
      <c r="C3" s="262" t="s">
        <v>576</v>
      </c>
      <c r="D3" s="262" t="s">
        <v>577</v>
      </c>
      <c r="E3" s="262"/>
      <c r="F3" s="262" t="s">
        <v>578</v>
      </c>
      <c r="G3" s="262" t="s">
        <v>579</v>
      </c>
      <c r="H3" s="262" t="s">
        <v>580</v>
      </c>
      <c r="I3" s="262" t="s">
        <v>581</v>
      </c>
      <c r="J3" s="262"/>
      <c r="K3" s="276" t="s">
        <v>582</v>
      </c>
      <c r="L3" s="277"/>
      <c r="M3" s="262" t="s">
        <v>583</v>
      </c>
      <c r="N3" s="262" t="s">
        <v>584</v>
      </c>
    </row>
    <row r="4" spans="1:14" s="76" customFormat="1" ht="94.5">
      <c r="A4" s="262"/>
      <c r="B4" s="262"/>
      <c r="C4" s="262"/>
      <c r="D4" s="149" t="s">
        <v>505</v>
      </c>
      <c r="E4" s="149" t="s">
        <v>585</v>
      </c>
      <c r="F4" s="262"/>
      <c r="G4" s="262"/>
      <c r="H4" s="262"/>
      <c r="I4" s="149" t="s">
        <v>505</v>
      </c>
      <c r="J4" s="149" t="s">
        <v>586</v>
      </c>
      <c r="K4" s="149" t="s">
        <v>505</v>
      </c>
      <c r="L4" s="149" t="s">
        <v>587</v>
      </c>
      <c r="M4" s="262"/>
      <c r="N4" s="275"/>
    </row>
    <row r="5" spans="1:14" s="76" customFormat="1" ht="25.5">
      <c r="A5" s="135" t="s">
        <v>490</v>
      </c>
      <c r="B5" s="90">
        <v>2120051.7371030003</v>
      </c>
      <c r="C5" s="90">
        <v>0</v>
      </c>
      <c r="D5" s="90">
        <v>2673935.5336207743</v>
      </c>
      <c r="E5" s="90">
        <v>30810.0927806</v>
      </c>
      <c r="F5" s="90">
        <v>547802.54861320008</v>
      </c>
      <c r="G5" s="90">
        <v>-3064.87</v>
      </c>
      <c r="H5" s="90">
        <v>408750.36259500001</v>
      </c>
      <c r="I5" s="90">
        <v>1554343.4956389812</v>
      </c>
      <c r="J5" s="90">
        <v>378696.35677554476</v>
      </c>
      <c r="K5" s="90">
        <v>13098.33</v>
      </c>
      <c r="L5" s="90">
        <v>0</v>
      </c>
      <c r="M5" s="90">
        <v>157429.11410519999</v>
      </c>
      <c r="N5" s="90">
        <v>459898.80000000005</v>
      </c>
    </row>
    <row r="6" spans="1:14" s="76" customFormat="1">
      <c r="A6" s="136" t="s">
        <v>460</v>
      </c>
      <c r="B6" s="90">
        <v>2119102.2771030003</v>
      </c>
      <c r="C6" s="90">
        <v>0</v>
      </c>
      <c r="D6" s="90">
        <v>2673935.5336207743</v>
      </c>
      <c r="E6" s="90">
        <v>30810.0927806</v>
      </c>
      <c r="F6" s="90">
        <v>547802.54861320008</v>
      </c>
      <c r="G6" s="90">
        <v>-3064.87</v>
      </c>
      <c r="H6" s="90">
        <v>408750.36259500001</v>
      </c>
      <c r="I6" s="90">
        <v>1553725.4956389812</v>
      </c>
      <c r="J6" s="90">
        <v>378696.35677554476</v>
      </c>
      <c r="K6" s="90">
        <v>13098.33</v>
      </c>
      <c r="L6" s="90">
        <v>0</v>
      </c>
      <c r="M6" s="90">
        <v>157429.11410519999</v>
      </c>
      <c r="N6" s="90">
        <v>459427.76</v>
      </c>
    </row>
    <row r="7" spans="1:14" s="76" customFormat="1">
      <c r="A7" s="136" t="s">
        <v>461</v>
      </c>
      <c r="B7" s="90">
        <v>168681.75710299998</v>
      </c>
      <c r="C7" s="90">
        <v>0</v>
      </c>
      <c r="D7" s="90">
        <v>388624.65519119997</v>
      </c>
      <c r="E7" s="90">
        <v>18190.8227806</v>
      </c>
      <c r="F7" s="90">
        <v>6113.8586132</v>
      </c>
      <c r="G7" s="90">
        <v>0</v>
      </c>
      <c r="H7" s="90">
        <v>66210.892594999998</v>
      </c>
      <c r="I7" s="90">
        <v>393491.87413180002</v>
      </c>
      <c r="J7" s="90">
        <v>0</v>
      </c>
      <c r="K7" s="90">
        <v>0</v>
      </c>
      <c r="L7" s="90">
        <v>0</v>
      </c>
      <c r="M7" s="90">
        <v>74130.394105200001</v>
      </c>
      <c r="N7" s="90">
        <v>102019.31</v>
      </c>
    </row>
    <row r="8" spans="1:14" s="76" customFormat="1">
      <c r="A8" s="136" t="s">
        <v>462</v>
      </c>
      <c r="B8" s="90">
        <v>1950420.5200000003</v>
      </c>
      <c r="C8" s="90">
        <v>0</v>
      </c>
      <c r="D8" s="90">
        <v>2285310.878429574</v>
      </c>
      <c r="E8" s="90">
        <v>12619.27</v>
      </c>
      <c r="F8" s="90">
        <v>541688.69000000006</v>
      </c>
      <c r="G8" s="90">
        <v>-3064.87</v>
      </c>
      <c r="H8" s="90">
        <v>342539.47000000003</v>
      </c>
      <c r="I8" s="90">
        <v>1160233.6215071811</v>
      </c>
      <c r="J8" s="90">
        <v>378696.35677554476</v>
      </c>
      <c r="K8" s="90">
        <v>13098.33</v>
      </c>
      <c r="L8" s="90">
        <v>0</v>
      </c>
      <c r="M8" s="90">
        <v>83298.720000000001</v>
      </c>
      <c r="N8" s="90">
        <v>357408.44999999995</v>
      </c>
    </row>
    <row r="9" spans="1:14" s="76" customFormat="1" ht="25.5">
      <c r="A9" s="136" t="s">
        <v>463</v>
      </c>
      <c r="B9" s="90">
        <v>949.45999999999992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618</v>
      </c>
      <c r="J9" s="90">
        <v>0</v>
      </c>
      <c r="K9" s="90">
        <v>0</v>
      </c>
      <c r="L9" s="90">
        <v>0</v>
      </c>
      <c r="M9" s="90">
        <v>0</v>
      </c>
      <c r="N9" s="90">
        <v>471.03999999999996</v>
      </c>
    </row>
    <row r="10" spans="1:14" s="76" customFormat="1" ht="25.5">
      <c r="A10" s="135" t="s">
        <v>491</v>
      </c>
      <c r="B10" s="90">
        <v>4746.2999999999984</v>
      </c>
      <c r="C10" s="90">
        <v>0</v>
      </c>
      <c r="D10" s="90">
        <v>322.97000000000116</v>
      </c>
      <c r="E10" s="90">
        <v>0</v>
      </c>
      <c r="F10" s="90">
        <v>207.3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7085</v>
      </c>
    </row>
    <row r="11" spans="1:14" s="76" customFormat="1">
      <c r="A11" s="135" t="s">
        <v>492</v>
      </c>
      <c r="B11" s="90">
        <v>-351.45844</v>
      </c>
      <c r="C11" s="90">
        <v>0</v>
      </c>
      <c r="D11" s="90">
        <v>60.728521499999999</v>
      </c>
      <c r="E11" s="90">
        <v>52.553152099999998</v>
      </c>
      <c r="F11" s="90">
        <v>-228.83211</v>
      </c>
      <c r="G11" s="90">
        <v>0</v>
      </c>
      <c r="H11" s="90">
        <v>0</v>
      </c>
      <c r="I11" s="90">
        <v>141</v>
      </c>
      <c r="J11" s="90">
        <v>0</v>
      </c>
      <c r="K11" s="90">
        <v>0</v>
      </c>
      <c r="L11" s="90">
        <v>0</v>
      </c>
      <c r="M11" s="90">
        <v>686.49632999999994</v>
      </c>
      <c r="N11" s="90">
        <v>546.33000000000004</v>
      </c>
    </row>
    <row r="12" spans="1:14" s="76" customFormat="1">
      <c r="A12" s="137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</row>
    <row r="13" spans="1:14" s="76" customFormat="1" ht="27" customHeight="1">
      <c r="A13" s="138" t="s">
        <v>494</v>
      </c>
      <c r="B13" s="90">
        <v>1157832.3700000001</v>
      </c>
      <c r="C13" s="90">
        <v>0</v>
      </c>
      <c r="D13" s="90">
        <v>2277570.4784806124</v>
      </c>
      <c r="E13" s="90">
        <v>19800.409159999999</v>
      </c>
      <c r="F13" s="90">
        <v>301831.52999999997</v>
      </c>
      <c r="G13" s="90">
        <v>0</v>
      </c>
      <c r="H13" s="90">
        <v>177738.19999999998</v>
      </c>
      <c r="I13" s="90">
        <v>541221.99835171597</v>
      </c>
      <c r="J13" s="90">
        <v>31695</v>
      </c>
      <c r="K13" s="90">
        <v>0</v>
      </c>
      <c r="L13" s="90">
        <v>0</v>
      </c>
      <c r="M13" s="90">
        <v>0</v>
      </c>
      <c r="N13" s="90">
        <v>288316.2</v>
      </c>
    </row>
    <row r="14" spans="1:14" s="77" customFormat="1">
      <c r="A14" s="91" t="s">
        <v>488</v>
      </c>
      <c r="B14" s="91">
        <v>3282278.948663</v>
      </c>
      <c r="C14" s="91">
        <v>0</v>
      </c>
      <c r="D14" s="91">
        <v>4951889.7106228862</v>
      </c>
      <c r="E14" s="91">
        <v>50663.0550927</v>
      </c>
      <c r="F14" s="91">
        <v>849612.54650320008</v>
      </c>
      <c r="G14" s="91">
        <v>-3064.87</v>
      </c>
      <c r="H14" s="91">
        <v>586488.56259500002</v>
      </c>
      <c r="I14" s="91">
        <v>2095706.493990697</v>
      </c>
      <c r="J14" s="91">
        <v>410391.35677554476</v>
      </c>
      <c r="K14" s="91">
        <v>13098.33</v>
      </c>
      <c r="L14" s="91">
        <v>0</v>
      </c>
      <c r="M14" s="91">
        <v>158115.61043520001</v>
      </c>
      <c r="N14" s="91">
        <v>755846.33</v>
      </c>
    </row>
    <row r="15" spans="1:14" ht="12.75">
      <c r="A15" s="60" t="s">
        <v>474</v>
      </c>
      <c r="C15" s="92"/>
    </row>
    <row r="16" spans="1:14">
      <c r="C16" s="92"/>
    </row>
    <row r="17" spans="3:3">
      <c r="C17" s="92"/>
    </row>
    <row r="18" spans="3:3">
      <c r="C18" s="92"/>
    </row>
    <row r="19" spans="3:3">
      <c r="C19" s="93"/>
    </row>
    <row r="20" spans="3:3">
      <c r="C20" s="93"/>
    </row>
    <row r="21" spans="3:3">
      <c r="C21" s="93"/>
    </row>
    <row r="22" spans="3:3">
      <c r="C22" s="94"/>
    </row>
    <row r="23" spans="3:3">
      <c r="C23" s="95"/>
    </row>
    <row r="24" spans="3:3">
      <c r="C24" s="93"/>
    </row>
    <row r="25" spans="3:3">
      <c r="C25" s="96"/>
    </row>
    <row r="26" spans="3:3">
      <c r="C26" s="92"/>
    </row>
    <row r="27" spans="3:3">
      <c r="C27" s="92"/>
    </row>
    <row r="28" spans="3:3">
      <c r="C28" s="92"/>
    </row>
    <row r="29" spans="3:3">
      <c r="C29" s="92"/>
    </row>
    <row r="30" spans="3:3">
      <c r="C30" s="92"/>
    </row>
    <row r="31" spans="3:3">
      <c r="C31" s="92"/>
    </row>
    <row r="32" spans="3:3">
      <c r="C32" s="92"/>
    </row>
    <row r="33" spans="3:3">
      <c r="C33" s="92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P14"/>
  <sheetViews>
    <sheetView view="pageBreakPreview" zoomScale="80" zoomScaleNormal="70" zoomScaleSheetLayoutView="80" workbookViewId="0">
      <pane xSplit="1" ySplit="3" topLeftCell="B4" activePane="bottomRight" state="frozen"/>
      <selection activeCell="F17" sqref="F17"/>
      <selection pane="topRight" activeCell="F17" sqref="F17"/>
      <selection pane="bottomLeft" activeCell="F17" sqref="F17"/>
      <selection pane="bottomRight" sqref="A1:O1"/>
    </sheetView>
  </sheetViews>
  <sheetFormatPr defaultColWidth="25.5703125" defaultRowHeight="15.75"/>
  <cols>
    <col min="1" max="1" width="25.7109375" style="108" customWidth="1"/>
    <col min="2" max="3" width="16.7109375" style="114" customWidth="1"/>
    <col min="4" max="4" width="18.42578125" style="114" customWidth="1"/>
    <col min="5" max="7" width="16.7109375" style="114" customWidth="1"/>
    <col min="8" max="8" width="19.7109375" style="114" customWidth="1"/>
    <col min="9" max="9" width="15.7109375" style="114" customWidth="1"/>
    <col min="10" max="10" width="23.28515625" style="114" customWidth="1"/>
    <col min="11" max="11" width="15.7109375" style="114" customWidth="1"/>
    <col min="12" max="12" width="23" style="114" customWidth="1"/>
    <col min="13" max="13" width="15.7109375" style="114" customWidth="1"/>
    <col min="14" max="14" width="22" style="114" customWidth="1"/>
    <col min="15" max="15" width="16.7109375" style="114" customWidth="1"/>
    <col min="16" max="16" width="19.140625" style="114" customWidth="1"/>
    <col min="17" max="44" width="25.5703125" style="114" customWidth="1"/>
    <col min="45" max="16384" width="25.5703125" style="114"/>
  </cols>
  <sheetData>
    <row r="1" spans="1:16" s="108" customFormat="1" ht="30" customHeight="1">
      <c r="A1" s="278" t="s">
        <v>821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199" t="s">
        <v>125</v>
      </c>
    </row>
    <row r="2" spans="1:16" s="108" customFormat="1" ht="32.25" customHeight="1">
      <c r="A2" s="262" t="s">
        <v>458</v>
      </c>
      <c r="B2" s="262" t="s">
        <v>588</v>
      </c>
      <c r="C2" s="262" t="s">
        <v>589</v>
      </c>
      <c r="D2" s="262" t="s">
        <v>590</v>
      </c>
      <c r="E2" s="262" t="s">
        <v>591</v>
      </c>
      <c r="F2" s="262" t="s">
        <v>592</v>
      </c>
      <c r="G2" s="262" t="s">
        <v>593</v>
      </c>
      <c r="H2" s="262" t="s">
        <v>594</v>
      </c>
      <c r="I2" s="262" t="s">
        <v>497</v>
      </c>
      <c r="J2" s="262"/>
      <c r="K2" s="262" t="s">
        <v>513</v>
      </c>
      <c r="L2" s="262"/>
      <c r="M2" s="262" t="s">
        <v>595</v>
      </c>
      <c r="N2" s="262"/>
      <c r="O2" s="262" t="s">
        <v>596</v>
      </c>
      <c r="P2" s="262" t="s">
        <v>597</v>
      </c>
    </row>
    <row r="3" spans="1:16" s="108" customFormat="1" ht="126">
      <c r="A3" s="262"/>
      <c r="B3" s="262"/>
      <c r="C3" s="262"/>
      <c r="D3" s="262"/>
      <c r="E3" s="262"/>
      <c r="F3" s="262"/>
      <c r="G3" s="262"/>
      <c r="H3" s="262"/>
      <c r="I3" s="148" t="s">
        <v>505</v>
      </c>
      <c r="J3" s="149" t="s">
        <v>598</v>
      </c>
      <c r="K3" s="148" t="s">
        <v>505</v>
      </c>
      <c r="L3" s="149" t="s">
        <v>599</v>
      </c>
      <c r="M3" s="148" t="s">
        <v>505</v>
      </c>
      <c r="N3" s="149" t="s">
        <v>600</v>
      </c>
      <c r="O3" s="262"/>
      <c r="P3" s="262"/>
    </row>
    <row r="4" spans="1:16" s="112" customFormat="1" ht="25.5">
      <c r="A4" s="135" t="s">
        <v>490</v>
      </c>
      <c r="B4" s="90">
        <v>4</v>
      </c>
      <c r="C4" s="90">
        <v>1985144965.5077493</v>
      </c>
      <c r="D4" s="90">
        <v>2997849.3499999996</v>
      </c>
      <c r="E4" s="90">
        <v>1074137.0900000001</v>
      </c>
      <c r="F4" s="90">
        <v>0</v>
      </c>
      <c r="G4" s="90">
        <v>49</v>
      </c>
      <c r="H4" s="90">
        <v>151729.03</v>
      </c>
      <c r="I4" s="90">
        <v>5408456.9914348926</v>
      </c>
      <c r="J4" s="90">
        <v>0</v>
      </c>
      <c r="K4" s="90">
        <v>745773</v>
      </c>
      <c r="L4" s="90">
        <v>0</v>
      </c>
      <c r="M4" s="90">
        <v>0</v>
      </c>
      <c r="N4" s="90">
        <v>0</v>
      </c>
      <c r="O4" s="90">
        <v>1029616</v>
      </c>
      <c r="P4" s="90">
        <v>438664</v>
      </c>
    </row>
    <row r="5" spans="1:16" s="112" customFormat="1">
      <c r="A5" s="136" t="s">
        <v>460</v>
      </c>
      <c r="B5" s="90">
        <v>4</v>
      </c>
      <c r="C5" s="90">
        <v>1985144965.5077493</v>
      </c>
      <c r="D5" s="90">
        <v>2997849.3499999996</v>
      </c>
      <c r="E5" s="90">
        <v>1074137.0900000001</v>
      </c>
      <c r="F5" s="90">
        <v>0</v>
      </c>
      <c r="G5" s="90">
        <v>49</v>
      </c>
      <c r="H5" s="90">
        <v>151729.03</v>
      </c>
      <c r="I5" s="90">
        <v>5408456.9914348926</v>
      </c>
      <c r="J5" s="90">
        <v>0</v>
      </c>
      <c r="K5" s="90">
        <v>745773</v>
      </c>
      <c r="L5" s="90">
        <v>0</v>
      </c>
      <c r="M5" s="90">
        <v>0</v>
      </c>
      <c r="N5" s="90">
        <v>0</v>
      </c>
      <c r="O5" s="90">
        <v>1029616</v>
      </c>
      <c r="P5" s="90">
        <v>438664</v>
      </c>
    </row>
    <row r="6" spans="1:16" s="112" customFormat="1">
      <c r="A6" s="136" t="s">
        <v>461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s="112" customFormat="1">
      <c r="A7" s="136" t="s">
        <v>462</v>
      </c>
      <c r="B7" s="90">
        <v>4</v>
      </c>
      <c r="C7" s="90">
        <v>1985144965.5077493</v>
      </c>
      <c r="D7" s="90">
        <v>2997849.3499999996</v>
      </c>
      <c r="E7" s="90">
        <v>1074137.0900000001</v>
      </c>
      <c r="F7" s="90">
        <v>0</v>
      </c>
      <c r="G7" s="90">
        <v>49</v>
      </c>
      <c r="H7" s="90">
        <v>151729.03</v>
      </c>
      <c r="I7" s="90">
        <v>5408456.9914348926</v>
      </c>
      <c r="J7" s="90">
        <v>0</v>
      </c>
      <c r="K7" s="90">
        <v>745773</v>
      </c>
      <c r="L7" s="90">
        <v>0</v>
      </c>
      <c r="M7" s="90">
        <v>0</v>
      </c>
      <c r="N7" s="90">
        <v>0</v>
      </c>
      <c r="O7" s="90">
        <v>1029616</v>
      </c>
      <c r="P7" s="90">
        <v>438664</v>
      </c>
    </row>
    <row r="8" spans="1:16" s="112" customFormat="1" ht="25.5">
      <c r="A8" s="136" t="s">
        <v>463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</row>
    <row r="9" spans="1:16" s="112" customFormat="1" ht="25.5">
      <c r="A9" s="135" t="s">
        <v>491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</row>
    <row r="10" spans="1:16" s="112" customFormat="1">
      <c r="A10" s="135" t="s">
        <v>492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</row>
    <row r="11" spans="1:16" s="112" customFormat="1">
      <c r="A11" s="137" t="s">
        <v>493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s="112" customFormat="1" ht="25.5" customHeight="1">
      <c r="A12" s="138" t="s">
        <v>494</v>
      </c>
      <c r="B12" s="90">
        <v>2</v>
      </c>
      <c r="C12" s="90">
        <v>1652358634</v>
      </c>
      <c r="D12" s="90">
        <v>2450880.0699999998</v>
      </c>
      <c r="E12" s="90">
        <v>987969.79</v>
      </c>
      <c r="F12" s="90">
        <v>0</v>
      </c>
      <c r="G12" s="90">
        <v>248</v>
      </c>
      <c r="H12" s="90">
        <v>97069.86</v>
      </c>
      <c r="I12" s="90">
        <v>5039742.8023279672</v>
      </c>
      <c r="J12" s="90">
        <v>0</v>
      </c>
      <c r="K12" s="90">
        <v>522786</v>
      </c>
      <c r="L12" s="90">
        <v>0</v>
      </c>
      <c r="M12" s="90">
        <v>0</v>
      </c>
      <c r="N12" s="90">
        <v>0</v>
      </c>
      <c r="O12" s="90">
        <v>979286</v>
      </c>
      <c r="P12" s="90">
        <v>423064</v>
      </c>
    </row>
    <row r="13" spans="1:16" s="113" customFormat="1">
      <c r="A13" s="72" t="s">
        <v>488</v>
      </c>
      <c r="B13" s="91">
        <v>6</v>
      </c>
      <c r="C13" s="91">
        <v>3637503599.5077491</v>
      </c>
      <c r="D13" s="91">
        <v>5448729.4199999999</v>
      </c>
      <c r="E13" s="91">
        <v>2062106.8800000001</v>
      </c>
      <c r="F13" s="91">
        <v>0</v>
      </c>
      <c r="G13" s="91">
        <v>297</v>
      </c>
      <c r="H13" s="91">
        <v>248798.88999999998</v>
      </c>
      <c r="I13" s="91">
        <v>10448199.793762859</v>
      </c>
      <c r="J13" s="91">
        <v>0</v>
      </c>
      <c r="K13" s="91">
        <v>1268559</v>
      </c>
      <c r="L13" s="91">
        <v>0</v>
      </c>
      <c r="M13" s="91">
        <v>0</v>
      </c>
      <c r="N13" s="91">
        <v>0</v>
      </c>
      <c r="O13" s="91">
        <v>2008902</v>
      </c>
      <c r="P13" s="91">
        <v>861728</v>
      </c>
    </row>
    <row r="14" spans="1:16" ht="12.75">
      <c r="A14" s="60" t="s">
        <v>474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15"/>
  <sheetViews>
    <sheetView view="pageBreakPreview" zoomScaleNormal="100" zoomScaleSheetLayoutView="100" workbookViewId="0">
      <selection sqref="A1:E1"/>
    </sheetView>
  </sheetViews>
  <sheetFormatPr defaultRowHeight="61.5"/>
  <cols>
    <col min="1" max="1" width="38.85546875" style="100" customWidth="1"/>
    <col min="2" max="2" width="17.7109375" style="100" customWidth="1"/>
    <col min="3" max="3" width="11.28515625" style="100" customWidth="1"/>
    <col min="4" max="4" width="16.5703125" style="100" customWidth="1"/>
    <col min="5" max="5" width="12.7109375" style="100" bestFit="1" customWidth="1"/>
    <col min="6" max="16384" width="9.140625" style="100"/>
  </cols>
  <sheetData>
    <row r="1" spans="1:5" s="97" customFormat="1" ht="33.75" customHeight="1">
      <c r="A1" s="279" t="s">
        <v>822</v>
      </c>
      <c r="B1" s="279"/>
      <c r="C1" s="279"/>
      <c r="D1" s="279"/>
      <c r="E1" s="279"/>
    </row>
    <row r="2" spans="1:5" s="97" customFormat="1" ht="15.75">
      <c r="A2" s="98"/>
      <c r="E2" s="201" t="s">
        <v>125</v>
      </c>
    </row>
    <row r="3" spans="1:5" s="97" customFormat="1" ht="15.75" customHeight="1">
      <c r="A3" s="280" t="s">
        <v>458</v>
      </c>
      <c r="B3" s="282" t="s">
        <v>488</v>
      </c>
      <c r="C3" s="282"/>
      <c r="D3" s="282"/>
      <c r="E3" s="282"/>
    </row>
    <row r="4" spans="1:5" s="97" customFormat="1" ht="38.25">
      <c r="A4" s="281"/>
      <c r="B4" s="150" t="s">
        <v>601</v>
      </c>
      <c r="C4" s="151" t="s">
        <v>602</v>
      </c>
      <c r="D4" s="151" t="s">
        <v>603</v>
      </c>
      <c r="E4" s="151" t="s">
        <v>604</v>
      </c>
    </row>
    <row r="5" spans="1:5" s="97" customFormat="1" ht="15.75">
      <c r="A5" s="135" t="s">
        <v>490</v>
      </c>
      <c r="B5" s="115">
        <v>1</v>
      </c>
      <c r="C5" s="115">
        <v>30919</v>
      </c>
      <c r="D5" s="115">
        <v>0</v>
      </c>
      <c r="E5" s="115">
        <v>0</v>
      </c>
    </row>
    <row r="6" spans="1:5" s="97" customFormat="1" ht="15.75">
      <c r="A6" s="136" t="s">
        <v>460</v>
      </c>
      <c r="B6" s="115">
        <v>1</v>
      </c>
      <c r="C6" s="115">
        <v>30919</v>
      </c>
      <c r="D6" s="115">
        <v>0</v>
      </c>
      <c r="E6" s="115">
        <v>0</v>
      </c>
    </row>
    <row r="7" spans="1:5" s="97" customFormat="1" ht="15.75">
      <c r="A7" s="136" t="s">
        <v>461</v>
      </c>
      <c r="B7" s="115">
        <v>0</v>
      </c>
      <c r="C7" s="115">
        <v>0</v>
      </c>
      <c r="D7" s="115">
        <v>0</v>
      </c>
      <c r="E7" s="115">
        <v>0</v>
      </c>
    </row>
    <row r="8" spans="1:5" s="97" customFormat="1" ht="15.75">
      <c r="A8" s="136" t="s">
        <v>462</v>
      </c>
      <c r="B8" s="115">
        <v>1</v>
      </c>
      <c r="C8" s="115">
        <v>30919</v>
      </c>
      <c r="D8" s="115">
        <v>0</v>
      </c>
      <c r="E8" s="115">
        <v>0</v>
      </c>
    </row>
    <row r="9" spans="1:5" s="97" customFormat="1" ht="15.75">
      <c r="A9" s="136" t="s">
        <v>463</v>
      </c>
      <c r="B9" s="115">
        <v>0</v>
      </c>
      <c r="C9" s="115">
        <v>0</v>
      </c>
      <c r="D9" s="115">
        <v>0</v>
      </c>
      <c r="E9" s="115">
        <v>0</v>
      </c>
    </row>
    <row r="10" spans="1:5" s="97" customFormat="1" ht="15.75">
      <c r="A10" s="135" t="s">
        <v>491</v>
      </c>
      <c r="B10" s="115">
        <v>0</v>
      </c>
      <c r="C10" s="115">
        <v>0</v>
      </c>
      <c r="D10" s="115">
        <v>0</v>
      </c>
      <c r="E10" s="115">
        <v>0</v>
      </c>
    </row>
    <row r="11" spans="1:5" s="97" customFormat="1" ht="15.75">
      <c r="A11" s="135" t="s">
        <v>492</v>
      </c>
      <c r="B11" s="115">
        <v>0</v>
      </c>
      <c r="C11" s="115">
        <v>0</v>
      </c>
      <c r="D11" s="115">
        <v>0</v>
      </c>
      <c r="E11" s="115">
        <v>0</v>
      </c>
    </row>
    <row r="12" spans="1:5" s="97" customFormat="1" ht="15.75">
      <c r="A12" s="137" t="s">
        <v>493</v>
      </c>
      <c r="B12" s="115">
        <v>0</v>
      </c>
      <c r="C12" s="115">
        <v>0</v>
      </c>
      <c r="D12" s="115">
        <v>0</v>
      </c>
      <c r="E12" s="115">
        <v>0</v>
      </c>
    </row>
    <row r="13" spans="1:5" s="97" customFormat="1" ht="15.75">
      <c r="A13" s="138" t="s">
        <v>494</v>
      </c>
      <c r="B13" s="115">
        <v>0</v>
      </c>
      <c r="C13" s="115">
        <v>0</v>
      </c>
      <c r="D13" s="115">
        <v>0</v>
      </c>
      <c r="E13" s="115">
        <v>0</v>
      </c>
    </row>
    <row r="14" spans="1:5" s="99" customFormat="1" ht="15.75">
      <c r="A14" s="72" t="s">
        <v>488</v>
      </c>
      <c r="B14" s="116">
        <v>1</v>
      </c>
      <c r="C14" s="116">
        <v>30919</v>
      </c>
      <c r="D14" s="116">
        <v>0</v>
      </c>
      <c r="E14" s="116">
        <v>0</v>
      </c>
    </row>
    <row r="15" spans="1:5" ht="22.5" customHeight="1">
      <c r="A15" s="212" t="s">
        <v>474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Windows User</cp:lastModifiedBy>
  <cp:lastPrinted>2018-07-19T10:49:10Z</cp:lastPrinted>
  <dcterms:created xsi:type="dcterms:W3CDTF">2002-02-28T09:17:57Z</dcterms:created>
  <dcterms:modified xsi:type="dcterms:W3CDTF">2018-07-30T11:23:48Z</dcterms:modified>
</cp:coreProperties>
</file>